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863" activeTab="5"/>
  </bookViews>
  <sheets>
    <sheet name="Havelvac 1 " sheetId="46" r:id="rId1"/>
    <sheet name="Havelvac 2 " sheetId="32" r:id="rId2"/>
    <sheet name="Havelvac 3" sheetId="43" r:id="rId3"/>
    <sheet name="Havelvac 4" sheetId="47" r:id="rId4"/>
    <sheet name="Havelvac 5" sheetId="50" r:id="rId5"/>
    <sheet name="Havelvac 6" sheetId="49" r:id="rId6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>#REF!</definedName>
    <definedName name="davit" localSheetId="0">#REF!</definedName>
    <definedName name="davit" localSheetId="4">#REF!</definedName>
    <definedName name="davit">#REF!</definedName>
    <definedName name="Functional1" localSheetId="0">#REF!</definedName>
    <definedName name="Functional1" localSheetId="1">#REF!</definedName>
    <definedName name="Functional1" localSheetId="4">#REF!</definedName>
    <definedName name="Functional1">#REF!</definedName>
    <definedName name="ggg" localSheetId="0">#REF!</definedName>
    <definedName name="ggg" localSheetId="4">#REF!</definedName>
    <definedName name="ggg">#REF!</definedName>
    <definedName name="PANature" localSheetId="0">#REF!</definedName>
    <definedName name="PANature" localSheetId="1">#REF!</definedName>
    <definedName name="PANature" localSheetId="4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0">#REF!</definedName>
    <definedName name="Հավելված" localSheetId="4">#REF!</definedName>
    <definedName name="Հավելված">#REF!</definedName>
    <definedName name="Մաս" localSheetId="0">#REF!</definedName>
    <definedName name="Մաս" localSheetId="4">#REF!</definedName>
    <definedName name="Մաս">#REF!</definedName>
    <definedName name="շախմատիստ" localSheetId="0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4" i="43" l="1"/>
  <c r="G12" i="43" s="1"/>
  <c r="E75" i="50" l="1"/>
  <c r="E61" i="50"/>
  <c r="E46" i="50"/>
  <c r="G50" i="49" l="1"/>
  <c r="H50" i="49" s="1"/>
  <c r="H31" i="49"/>
  <c r="H30" i="49" l="1"/>
  <c r="H29" i="49" s="1"/>
  <c r="H28" i="49" s="1"/>
  <c r="H27" i="49" s="1"/>
  <c r="H25" i="49" s="1"/>
  <c r="H23" i="49" s="1"/>
  <c r="H22" i="49" s="1"/>
  <c r="H18" i="49" s="1"/>
  <c r="H16" i="49" s="1"/>
  <c r="H14" i="49" s="1"/>
  <c r="H13" i="49" s="1"/>
  <c r="G30" i="49"/>
  <c r="G29" i="49" s="1"/>
  <c r="G28" i="49" s="1"/>
  <c r="G27" i="49" s="1"/>
  <c r="G25" i="49" s="1"/>
  <c r="G23" i="49" s="1"/>
  <c r="G22" i="49" s="1"/>
  <c r="G18" i="49" s="1"/>
  <c r="G16" i="49" s="1"/>
  <c r="G14" i="49" s="1"/>
  <c r="G13" i="49" s="1"/>
  <c r="G49" i="49"/>
  <c r="G48" i="49" s="1"/>
  <c r="G47" i="49" s="1"/>
  <c r="G45" i="49" s="1"/>
  <c r="G43" i="49" s="1"/>
  <c r="G41" i="49" s="1"/>
  <c r="G39" i="49" s="1"/>
  <c r="G37" i="49" s="1"/>
  <c r="G35" i="49" s="1"/>
  <c r="G33" i="49" s="1"/>
  <c r="G32" i="49" s="1"/>
  <c r="H49" i="49"/>
  <c r="H48" i="49" s="1"/>
  <c r="H47" i="49" s="1"/>
  <c r="H45" i="49" s="1"/>
  <c r="H43" i="49" s="1"/>
  <c r="H41" i="49" s="1"/>
  <c r="H39" i="49" s="1"/>
  <c r="H37" i="49" s="1"/>
  <c r="H35" i="49" s="1"/>
  <c r="H33" i="49" s="1"/>
  <c r="H32" i="49" s="1"/>
  <c r="G20" i="49" l="1"/>
  <c r="G11" i="49"/>
  <c r="H20" i="49"/>
  <c r="H11" i="49"/>
  <c r="E74" i="47" l="1"/>
  <c r="E61" i="47"/>
  <c r="E46" i="47"/>
  <c r="H46" i="32" l="1"/>
  <c r="H45" i="32" s="1"/>
  <c r="H44" i="32" s="1"/>
  <c r="H43" i="32" s="1"/>
  <c r="H42" i="32" s="1"/>
  <c r="H40" i="32" s="1"/>
  <c r="H38" i="32" s="1"/>
  <c r="G45" i="32"/>
  <c r="G44" i="32" s="1"/>
  <c r="G43" i="32" s="1"/>
  <c r="G42" i="32" s="1"/>
  <c r="G40" i="32" s="1"/>
  <c r="G38" i="32" s="1"/>
  <c r="H71" i="32"/>
  <c r="G70" i="32"/>
  <c r="H70" i="32" s="1"/>
  <c r="H63" i="32"/>
  <c r="G62" i="32"/>
  <c r="H62" i="32" s="1"/>
  <c r="H37" i="32"/>
  <c r="G36" i="32"/>
  <c r="G35" i="32" s="1"/>
  <c r="G34" i="32" s="1"/>
  <c r="G33" i="32" s="1"/>
  <c r="G31" i="32" s="1"/>
  <c r="G29" i="32" s="1"/>
  <c r="H28" i="32"/>
  <c r="G27" i="32"/>
  <c r="G26" i="32" s="1"/>
  <c r="G25" i="32" s="1"/>
  <c r="G24" i="32" s="1"/>
  <c r="G22" i="32" s="1"/>
  <c r="G20" i="32" s="1"/>
  <c r="G18" i="32" l="1"/>
  <c r="G61" i="32"/>
  <c r="H61" i="32" s="1"/>
  <c r="H18" i="32"/>
  <c r="H16" i="32" s="1"/>
  <c r="H14" i="32" s="1"/>
  <c r="H12" i="32" s="1"/>
  <c r="H10" i="32" s="1"/>
  <c r="H27" i="32"/>
  <c r="H26" i="32" s="1"/>
  <c r="H25" i="32" s="1"/>
  <c r="H24" i="32" s="1"/>
  <c r="H22" i="32" s="1"/>
  <c r="H20" i="32" s="1"/>
  <c r="H36" i="32"/>
  <c r="H35" i="32" s="1"/>
  <c r="H34" i="32" s="1"/>
  <c r="H33" i="32" s="1"/>
  <c r="H31" i="32" s="1"/>
  <c r="H29" i="32" s="1"/>
  <c r="G69" i="32"/>
  <c r="E21" i="46"/>
  <c r="D52" i="46"/>
  <c r="E52" i="46" s="1"/>
  <c r="D46" i="46"/>
  <c r="D21" i="46"/>
  <c r="D14" i="46" s="1"/>
  <c r="D12" i="46" s="1"/>
  <c r="E27" i="46"/>
  <c r="E46" i="46" s="1"/>
  <c r="D40" i="46" l="1"/>
  <c r="D38" i="46" s="1"/>
  <c r="E40" i="46"/>
  <c r="E38" i="46" s="1"/>
  <c r="D10" i="46"/>
  <c r="E14" i="46"/>
  <c r="E12" i="46" s="1"/>
  <c r="E10" i="46" s="1"/>
  <c r="G60" i="32"/>
  <c r="G58" i="32" s="1"/>
  <c r="G16" i="32"/>
  <c r="G14" i="32" s="1"/>
  <c r="G12" i="32" s="1"/>
  <c r="G10" i="32" s="1"/>
  <c r="H60" i="32"/>
  <c r="H69" i="32"/>
  <c r="G68" i="32"/>
  <c r="H58" i="32" l="1"/>
  <c r="G56" i="32"/>
  <c r="H68" i="32"/>
  <c r="G66" i="32"/>
  <c r="H56" i="32" l="1"/>
  <c r="H66" i="32"/>
  <c r="G64" i="32"/>
  <c r="G54" i="32" s="1"/>
  <c r="H64" i="32" l="1"/>
  <c r="H54" i="32"/>
  <c r="G51" i="32"/>
  <c r="G49" i="32" s="1"/>
  <c r="G47" i="32" s="1"/>
  <c r="G19" i="43"/>
  <c r="H51" i="32" l="1"/>
  <c r="H49" i="32" s="1"/>
  <c r="H47" i="32" s="1"/>
  <c r="G17" i="43" l="1"/>
  <c r="G11" i="43" s="1"/>
  <c r="G10" i="43" s="1"/>
</calcChain>
</file>

<file path=xl/sharedStrings.xml><?xml version="1.0" encoding="utf-8"?>
<sst xmlns="http://schemas.openxmlformats.org/spreadsheetml/2006/main" count="449" uniqueCount="151">
  <si>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</si>
  <si>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</si>
  <si>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</si>
  <si>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</si>
  <si>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</si>
  <si>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</si>
  <si>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</si>
  <si>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</si>
  <si>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</si>
  <si>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</si>
  <si>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</si>
  <si>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</si>
  <si>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</si>
  <si>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</si>
  <si>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</si>
  <si>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</si>
  <si>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</si>
  <si>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</si>
  <si>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</si>
  <si>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</si>
  <si>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</si>
  <si>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</si>
  <si>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</si>
  <si>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</si>
  <si>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</si>
  <si>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</si>
  <si>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</si>
  <si>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</si>
  <si>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</si>
  <si>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</si>
  <si>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</si>
  <si>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</si>
  <si>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</si>
  <si>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</si>
  <si>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</si>
  <si>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</si>
  <si>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</si>
  <si>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</si>
  <si>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</si>
  <si>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</si>
  <si>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</si>
  <si>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</si>
  <si>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</si>
  <si>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</si>
  <si>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</si>
  <si>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</si>
  <si>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</si>
  <si>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</si>
  <si>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</si>
  <si>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ՀՀ կառավարություն</t>
  </si>
  <si>
    <t>ԸՆԹԱՑԻԿ ԾԱԽՍԵՐ</t>
  </si>
  <si>
    <t>ԴՐԱՄԱՇՆՈՐՀՆԵՐ</t>
  </si>
  <si>
    <t>05</t>
  </si>
  <si>
    <t>Արվեստների ծրագիր</t>
  </si>
  <si>
    <t xml:space="preserve"> Ծրագրի միջոցառումներ</t>
  </si>
  <si>
    <t xml:space="preserve">
1192</t>
  </si>
  <si>
    <t>Ծառայությունների մատուցում</t>
  </si>
  <si>
    <t>Ծրագիր</t>
  </si>
  <si>
    <t>Միջոցառում</t>
  </si>
  <si>
    <t xml:space="preserve"> այդ թվում` ըստ կատարողների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</si>
  <si>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</si>
  <si>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</si>
  <si>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</si>
  <si>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</si>
  <si>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</si>
  <si>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</si>
  <si>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</si>
  <si>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</si>
  <si>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</si>
  <si>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</si>
  <si>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4</t>
  </si>
  <si>
    <t>հազար դրամ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</si>
  <si>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</si>
  <si>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</si>
  <si>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Կապիտալ դրամաշնորհներ պետական հատվածի այլ մակարդակներին</t>
  </si>
  <si>
    <t>01</t>
  </si>
  <si>
    <t>Թատերահամերգային կազմակերպությունների նյութատեխնիկական բազայի  համալրում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</si>
  <si>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</si>
  <si>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Թատրոնների շենքերի ընթացիկ նորոգում</t>
  </si>
  <si>
    <t>Թատրոնների շենքերի, մասնաշենքերի ընթացիկ նորոգում և ներքին հարդարում</t>
  </si>
  <si>
    <t>Թատերահամերգային կազմակերպությունների համար անհրաժեշտ տեխնիկայի և սարքավորումների ձեռքբերում</t>
  </si>
  <si>
    <t>«ՀԱՅԱՍՏԱՆԻ 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</si>
  <si>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ԸՆԴԱՄԵՆԸ ԾԱԽՍԵՐ</t>
  </si>
  <si>
    <t xml:space="preserve">ՀՀ կառավարության  2021 թվականի </t>
  </si>
  <si>
    <t>---------------------- -ի N --------- որոշման</t>
  </si>
  <si>
    <t>ՀԱՅԱՍՏԱՆԻ  ՀԱՆՐԱՊԵՏՈՒԹՅԱՆ ԿԱՌԱՎԱՐՈՒԹՅԱՆ 2020 ԹՎԱԿԱՆԻ ԴԵԿՏԵՄԲԵՐԻ 30-Ի N 2215-Ն ՈՐՈՇՄԱՆ 
N 3 ԵՎ N 4 ՀԱՎԵԼՎԱԾՆԵՐՈՒՄ ԿԱՏԱՐՎՈՂ ՓՈՓՈԽՈՒԹՅՈՒՆՆԵՐԸ ԵՎ ԼՐԱՑՈՒՄՆԵՐԸ</t>
  </si>
  <si>
    <t>հազար դրամներով</t>
  </si>
  <si>
    <t>Գործառական դասիչը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</si>
  <si>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</si>
  <si>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
իսկ նվազեցումները՝ փակագծերում)</t>
  </si>
  <si>
    <t>Բաժին</t>
  </si>
  <si>
    <t>խումբ</t>
  </si>
  <si>
    <t>Դաս</t>
  </si>
  <si>
    <t>ԱՅԼ ԾԱԽՍԵՐ</t>
  </si>
  <si>
    <t xml:space="preserve"> Արվեստ</t>
  </si>
  <si>
    <t xml:space="preserve"> Արվեստների ծրագիր</t>
  </si>
  <si>
    <t>Թատերահամերգային կազմակերպությունների նյութատեխնիկական բազայի համալրում</t>
  </si>
  <si>
    <t xml:space="preserve"> ՀԱՅԱՍՏԱՆԻ ՀԱՆՐԱՊԵՏՈՒԹՅԱՆ ԿԱՌԱՎԱՐՈՒԹՅԱՆ 2020 ԹՎԱԿԱՆԻ ԴԵԿՏԵՄԲԵՐԻ 30-Ի N 2215-Ն ՈՐՈՇՄԱՆ N 9 ՀԱՎԵԼՎԱԾԻ  N 9.14 ԵՎ  N 9.47 ԱՂՅՈՒՍԱԿՆԵՐՈՒՄ ԿԱՏԱՐՎՈՂ ԼՐԱՑՈՒՄՆԵՐԸ ԵՎ ՓՈՓՈԽՈՒԹՅՈՒՆՆԵՐԸ
</t>
  </si>
  <si>
    <t xml:space="preserve"> ՀՀ  կրթության, գիտության, մշակույթի և սպորտի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</si>
  <si>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</si>
  <si>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</si>
  <si>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</si>
  <si>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Ծառայությունը մատուցող կազմակերպության անվանումը </t>
  </si>
  <si>
    <t xml:space="preserve">Մասնագիտացված կազմակերպություններ  </t>
  </si>
  <si>
    <t>ՄԱՍ 1. ՊԵՏԱԿԱՆ ՄԱՐՄՆԻ ԳԾՈՎ ԱՐԴՅՈՒՆՔԱՅԻՆ (ԿԱՏԱՐՈՂԱԿԱՆ) ՑՈՒՑԱՆԻՇՆԵՐԸ</t>
  </si>
  <si>
    <t>Հավելված 3</t>
  </si>
  <si>
    <t xml:space="preserve"> Հավելված N 2</t>
  </si>
  <si>
    <t>ՀԱՅԱՍՏԱՆԻ ՀԱՆՐԱՊԵՏՈՒԹՅԱՆ 2020 ԹՎԱԿԱՆԻ ՊԵՏԱԿԱՆ ԲՅՈՒՋԵՈՎ ՆԱԽԱՏԵՍՎԱԾ՝ ՀԱՅԱՍՏԱՆԻ ՀԱՆՐԱՊԵՏՈՒԹՅԱՆ ԿԱՌԱՎԱՐՈՒԹՅԱՆ ՊԱՀՈՒՍՏԱՅԻՆ ՖՈՆԴԻՑ ՀԱՏԿԱՑՈՒՄՆԵՐ ԿԱՏԱՐԵԼՈՒ ՎԵՐԱԲԵՐՅԱԼ</t>
  </si>
  <si>
    <t>հազ. դրամներով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</si>
  <si>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</si>
  <si>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</si>
  <si>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</si>
  <si>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</si>
  <si>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</si>
  <si>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11</t>
  </si>
  <si>
    <t xml:space="preserve"> 01</t>
  </si>
  <si>
    <t xml:space="preserve"> ԱՅԼ  ԾԱԽՍԵՐ</t>
  </si>
  <si>
    <t xml:space="preserve"> - Կապիտալ դրամաշնորհներ պետական և համայնքային ոչ առևտրային կազմակերպություններին</t>
  </si>
  <si>
    <t>ՀՀ կրթության, գիտության, մշակույթի և սպորտի նախարարութուն</t>
  </si>
  <si>
    <t>Հավելված N 6</t>
  </si>
  <si>
    <t>Ընթացիկ դրամաշնորհներ պետական հատվածի այլ մակարդակներին</t>
  </si>
  <si>
    <t>-Ընթացիկ դրամաշնորհներ պետական և համայնքային ոչ առևտրային կազմակերպություններին</t>
  </si>
  <si>
    <t>Ցուցանիշների փոփոխությունը
 (ավելացումները նշված են դրական նշանով)</t>
  </si>
  <si>
    <r>
      <t xml:space="preserve"> ԸՆԴԱՄԵՆԸ</t>
    </r>
    <r>
      <rPr>
        <b/>
        <sz val="12"/>
        <color rgb="FFFF0000"/>
        <rFont val="GHEA Grapalat"/>
        <family val="3"/>
      </rPr>
      <t xml:space="preserve"> </t>
    </r>
  </si>
  <si>
    <t xml:space="preserve"> Թատրոնների թիվը, որտեղ կատարվում են ներդրումները, հատ </t>
  </si>
  <si>
    <t xml:space="preserve"> Ընթացիկ շինարարական աշխատանքների ավարտվածության աստիճանը, տոկոս </t>
  </si>
  <si>
    <t xml:space="preserve"> Մասնագիտացված կազմակերպություն </t>
  </si>
  <si>
    <t xml:space="preserve"> Թատերահամերգային կազմակերպությունների համար անհրաժեշտ տեխնիկայի և սարքավորումենրի ձեռքբերում</t>
  </si>
  <si>
    <t xml:space="preserve"> Թատրոններ </t>
  </si>
  <si>
    <t xml:space="preserve"> Ակտիվն օգտագործող կազմակերպությունների անվանումները </t>
  </si>
  <si>
    <t>Աղյուսակ 9․14</t>
  </si>
  <si>
    <t>Աղյուսակ 9․47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</si>
  <si>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</si>
  <si>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</si>
  <si>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>Հավելված N 5</t>
  </si>
  <si>
    <t xml:space="preserve"> ՀԱՅԱՍՏԱՆԻ ՀԱՆՐԱՊԵՏՈՒԹՅԱՆ ԿԱՌԱՎԱՐՈՒԹՅԱՆ 2020 ԹՎԱԿԱՆԻ ԴԵԿՏԵՄԲԵՐԻ 30-Ի N 2215-Ն ՈՐՈՇՄԱՆ N 9.1 ՀԱՎԵԼՎԱԾԻ  N 9.1.14 ԵՎ  N 9.1.58 ԱՂՅՈՒՍԱԿՆԵՐՈՒՄ ԿԱՏԱՐՎՈՂ ԼՐԱՑՈՒՄՆԵՐԸ ԵՎ ՓՈՓՈԽՈՒԹՅՈՒՆՆԵՐԸ
</t>
  </si>
  <si>
    <t>Աղյուսակ 9․1.58</t>
  </si>
  <si>
    <t>Աղյուսակ 9․1.14</t>
  </si>
  <si>
    <t xml:space="preserve">ՀՀ կառավարության  2021թվականի </t>
  </si>
  <si>
    <t xml:space="preserve"> Մշակութային միջոցառումների իրականացում </t>
  </si>
  <si>
    <t xml:space="preserve"> Արվեստի հանրահռչակում, տարածում, մատչելիության ապահովում </t>
  </si>
  <si>
    <t xml:space="preserve"> Միջոցառման տեսակ`</t>
  </si>
  <si>
    <t>Մշակութային միջոցառումների իրականացում</t>
  </si>
  <si>
    <t>Թատերական ստեղծագործական ծրագրեր և նախագծեր</t>
  </si>
  <si>
    <t>Մրցույթով ընտրված կազմակերպություն</t>
  </si>
  <si>
    <t>այդ թվում՝ ըստ ուղղությունների և միջոցառումների անվանումների</t>
  </si>
  <si>
    <t>Աջակցություն թատերարվեստին</t>
  </si>
  <si>
    <t>Աջակցություն ներառական ծրագրերի իրականացմանը</t>
  </si>
  <si>
    <t>ՀԱՅԱՍՏԱՆԻ ՀԱՆՐԱՊԵՏՈՒԹՅԱՆ ԿԱՌԱՎԱՐՈՒԹՅԱՆ 2020 ԹՎԱԿԱՆԻ ԴԵԿՏԵՄԲԵՐԻ 30-Ի N 2215-Ն ՈՐՈՇՄԱՆ N 5 ՀԱՎԵԼՎԱԾԻ N 7 ԱՂՅՈՒՍԱԿՈՒՄ  ԿԱՏԱՐՎՈՂ  ՓՈՓՈԽՈՒԹՅՈՒՆՆԵՐԸ ԵՎ ԼՐԱՑՈՒՄՆԵՐԸ</t>
  </si>
  <si>
    <t>«Հ. Պարոնյանի անվան երաժշտական կոմեդիայի պետական թատրոն»  ՊՈԱԿ</t>
  </si>
  <si>
    <t>«Երևանի կամերային պետական թատրոն» ՊՈԱԿ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</si>
</sst>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0.0"/>
    <numFmt numFmtId="170" formatCode="#,##0.0"/>
    <numFmt numFmtId="171" formatCode="#,##0.0_);\(#,##0.0\)"/>
    <numFmt numFmtId="172" formatCode="General_)"/>
  </numFmts>
  <fonts count="10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2"/>
      <color rgb="FFFF0000"/>
      <name val="GHEA Grapalat"/>
      <family val="3"/>
    </font>
    <font>
      <sz val="12"/>
      <name val="GHEA Grapalat"/>
      <family val="2"/>
    </font>
    <font>
      <sz val="12"/>
      <color theme="1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b/>
      <sz val="8"/>
      <name val="GHEA Grapalat"/>
      <family val="2"/>
    </font>
    <font>
      <b/>
      <sz val="12"/>
      <color theme="1"/>
      <name val="GHEA Grapalat"/>
      <family val="2"/>
    </font>
    <font>
      <i/>
      <sz val="8"/>
      <name val="GHEA Grapalat"/>
      <family val="2"/>
    </font>
    <font>
      <b/>
      <sz val="12"/>
      <color rgb="FFFF0000"/>
      <name val="GHEA Grapalat"/>
      <family val="2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indexed="8"/>
      <name val="GHEA Grapalat"/>
      <family val="3"/>
    </font>
    <font>
      <b/>
      <i/>
      <sz val="11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i/>
      <sz val="12"/>
      <color theme="1"/>
      <name val="GHEA Grapalat"/>
      <family val="2"/>
    </font>
    <font>
      <b/>
      <i/>
      <sz val="12"/>
      <color theme="1"/>
      <name val="GHEA Grapalat"/>
      <family val="3"/>
    </font>
    <font>
      <i/>
      <sz val="8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6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11" applyNumberFormat="0" applyFill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14" applyNumberFormat="0" applyAlignment="0" applyProtection="0"/>
    <xf numFmtId="0" fontId="27" fillId="7" borderId="15" applyNumberFormat="0" applyAlignment="0" applyProtection="0"/>
    <xf numFmtId="0" fontId="28" fillId="7" borderId="14" applyNumberFormat="0" applyAlignment="0" applyProtection="0"/>
    <xf numFmtId="0" fontId="29" fillId="0" borderId="16" applyNumberFormat="0" applyFill="0" applyAlignment="0" applyProtection="0"/>
    <xf numFmtId="0" fontId="30" fillId="8" borderId="17" applyNumberFormat="0" applyAlignment="0" applyProtection="0"/>
    <xf numFmtId="0" fontId="31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9" applyNumberFormat="0" applyFill="0" applyAlignment="0" applyProtection="0"/>
    <xf numFmtId="0" fontId="34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7" fillId="9" borderId="18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11" applyNumberFormat="0" applyFill="0" applyAlignment="0" applyProtection="0"/>
    <xf numFmtId="0" fontId="36" fillId="25" borderId="0" applyNumberFormat="0" applyBorder="0" applyAlignment="0" applyProtection="0"/>
    <xf numFmtId="0" fontId="44" fillId="0" borderId="13" applyNumberFormat="0" applyFill="0" applyAlignment="0" applyProtection="0"/>
    <xf numFmtId="0" fontId="51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6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8" fillId="7" borderId="14" applyNumberFormat="0" applyAlignment="0" applyProtection="0"/>
    <xf numFmtId="0" fontId="41" fillId="3" borderId="0" applyNumberFormat="0" applyBorder="0" applyAlignment="0" applyProtection="0"/>
    <xf numFmtId="0" fontId="48" fillId="7" borderId="15" applyNumberFormat="0" applyAlignment="0" applyProtection="0"/>
    <xf numFmtId="0" fontId="45" fillId="6" borderId="14" applyNumberFormat="0" applyAlignment="0" applyProtection="0"/>
    <xf numFmtId="0" fontId="43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50" fillId="0" borderId="19" applyNumberFormat="0" applyFill="0" applyAlignment="0" applyProtection="0"/>
    <xf numFmtId="0" fontId="36" fillId="18" borderId="0" applyNumberFormat="0" applyBorder="0" applyAlignment="0" applyProtection="0"/>
    <xf numFmtId="0" fontId="12" fillId="27" borderId="0" applyNumberFormat="0" applyBorder="0" applyAlignment="0" applyProtection="0"/>
    <xf numFmtId="0" fontId="37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0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20" applyNumberFormat="0" applyAlignment="0" applyProtection="0"/>
    <xf numFmtId="0" fontId="58" fillId="53" borderId="21" applyNumberFormat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3" fillId="0" borderId="24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20" applyNumberFormat="0" applyAlignment="0" applyProtection="0"/>
    <xf numFmtId="0" fontId="65" fillId="0" borderId="25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6" fillId="0" borderId="0"/>
    <xf numFmtId="0" fontId="10" fillId="0" borderId="0"/>
    <xf numFmtId="0" fontId="10" fillId="0" borderId="0"/>
    <xf numFmtId="0" fontId="17" fillId="55" borderId="26" applyNumberFormat="0" applyFont="0" applyAlignment="0" applyProtection="0"/>
    <xf numFmtId="0" fontId="67" fillId="52" borderId="27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8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0" fillId="0" borderId="0"/>
    <xf numFmtId="0" fontId="6" fillId="0" borderId="0"/>
    <xf numFmtId="0" fontId="16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9" fillId="0" borderId="0"/>
    <xf numFmtId="165" fontId="19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0" fillId="0" borderId="0"/>
    <xf numFmtId="0" fontId="10" fillId="0" borderId="0"/>
    <xf numFmtId="0" fontId="10" fillId="0" borderId="0"/>
    <xf numFmtId="0" fontId="53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7" fillId="0" borderId="0"/>
    <xf numFmtId="0" fontId="10" fillId="0" borderId="0"/>
    <xf numFmtId="0" fontId="19" fillId="0" borderId="0"/>
    <xf numFmtId="0" fontId="53" fillId="0" borderId="0"/>
    <xf numFmtId="0" fontId="82" fillId="0" borderId="0"/>
    <xf numFmtId="0" fontId="52" fillId="55" borderId="26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3" fillId="0" borderId="38">
      <protection locked="0"/>
    </xf>
    <xf numFmtId="172" fontId="84" fillId="56" borderId="38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2" fillId="0" borderId="0"/>
    <xf numFmtId="0" fontId="10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90" fillId="0" borderId="0" applyFill="0" applyBorder="0" applyProtection="0">
      <alignment horizontal="right" vertical="top"/>
    </xf>
    <xf numFmtId="166" fontId="92" fillId="0" borderId="0" applyFill="0" applyBorder="0" applyProtection="0">
      <alignment horizontal="right" vertical="top"/>
    </xf>
    <xf numFmtId="0" fontId="12" fillId="0" borderId="0"/>
  </cellStyleXfs>
  <cellXfs count="322">
    <xf numFmtId="0" fontId="0" fillId="0" borderId="0" xfId="0"/>
    <xf numFmtId="0" fontId="75" fillId="2" borderId="0" xfId="0" applyFont="1" applyFill="1"/>
    <xf numFmtId="0" fontId="86" fillId="0" borderId="0" xfId="0" applyFont="1" applyAlignment="1">
      <alignment horizontal="center" vertical="center" wrapText="1"/>
    </xf>
    <xf numFmtId="0" fontId="86" fillId="0" borderId="0" xfId="0" applyFont="1" applyAlignment="1">
      <alignment horizontal="left" vertical="center" wrapText="1"/>
    </xf>
    <xf numFmtId="0" fontId="86" fillId="0" borderId="0" xfId="0" applyFont="1" applyAlignment="1">
      <alignment horizontal="left" vertical="top" wrapText="1"/>
    </xf>
    <xf numFmtId="0" fontId="87" fillId="0" borderId="0" xfId="0" applyFont="1" applyAlignment="1">
      <alignment horizontal="center" vertical="center"/>
    </xf>
    <xf numFmtId="0" fontId="86" fillId="2" borderId="0" xfId="0" applyFont="1" applyFill="1" applyAlignment="1">
      <alignment horizontal="center" vertical="center" wrapText="1"/>
    </xf>
    <xf numFmtId="0" fontId="86" fillId="2" borderId="9" xfId="0" applyFont="1" applyFill="1" applyBorder="1" applyAlignment="1">
      <alignment vertical="center" wrapText="1"/>
    </xf>
    <xf numFmtId="0" fontId="86" fillId="2" borderId="42" xfId="0" applyFont="1" applyFill="1" applyBorder="1" applyAlignment="1">
      <alignment horizontal="center" vertical="center" wrapText="1"/>
    </xf>
    <xf numFmtId="0" fontId="88" fillId="2" borderId="30" xfId="0" applyFont="1" applyFill="1" applyBorder="1" applyAlignment="1">
      <alignment horizontal="left" vertical="center" wrapText="1"/>
    </xf>
    <xf numFmtId="166" fontId="88" fillId="2" borderId="30" xfId="299" applyNumberFormat="1" applyFont="1" applyFill="1" applyBorder="1" applyAlignment="1">
      <alignment horizontal="right" vertical="center"/>
    </xf>
    <xf numFmtId="0" fontId="86" fillId="2" borderId="30" xfId="0" applyFont="1" applyFill="1" applyBorder="1" applyAlignment="1">
      <alignment horizontal="left" vertical="center" wrapText="1"/>
    </xf>
    <xf numFmtId="0" fontId="88" fillId="2" borderId="30" xfId="0" applyFont="1" applyFill="1" applyBorder="1" applyAlignment="1">
      <alignment horizontal="center" vertical="center" wrapText="1"/>
    </xf>
    <xf numFmtId="0" fontId="88" fillId="2" borderId="30" xfId="253" applyFont="1" applyFill="1" applyBorder="1" applyAlignment="1">
      <alignment horizontal="left" vertical="center" wrapText="1"/>
    </xf>
    <xf numFmtId="166" fontId="86" fillId="2" borderId="30" xfId="0" applyNumberFormat="1" applyFont="1" applyFill="1" applyBorder="1" applyAlignment="1">
      <alignment horizontal="right" vertical="center" wrapText="1"/>
    </xf>
    <xf numFmtId="49" fontId="88" fillId="2" borderId="30" xfId="0" applyNumberFormat="1" applyFont="1" applyFill="1" applyBorder="1" applyAlignment="1">
      <alignment horizontal="center" vertical="center" wrapText="1"/>
    </xf>
    <xf numFmtId="0" fontId="91" fillId="2" borderId="30" xfId="253" applyFont="1" applyFill="1" applyBorder="1" applyAlignment="1">
      <alignment horizontal="left" vertical="top" wrapText="1"/>
    </xf>
    <xf numFmtId="49" fontId="86" fillId="2" borderId="30" xfId="0" applyNumberFormat="1" applyFont="1" applyFill="1" applyBorder="1" applyAlignment="1">
      <alignment horizontal="center" vertical="center" wrapText="1"/>
    </xf>
    <xf numFmtId="166" fontId="86" fillId="2" borderId="30" xfId="6" applyNumberFormat="1" applyFont="1" applyFill="1" applyBorder="1" applyAlignment="1">
      <alignment horizontal="right" vertical="center"/>
    </xf>
    <xf numFmtId="0" fontId="89" fillId="2" borderId="30" xfId="0" applyFont="1" applyFill="1" applyBorder="1" applyAlignment="1">
      <alignment horizontal="left" vertical="center" wrapText="1"/>
    </xf>
    <xf numFmtId="166" fontId="89" fillId="2" borderId="30" xfId="300" applyNumberFormat="1" applyFont="1" applyFill="1" applyBorder="1" applyAlignment="1">
      <alignment horizontal="right" vertical="center"/>
    </xf>
    <xf numFmtId="166" fontId="88" fillId="2" borderId="30" xfId="6" applyNumberFormat="1" applyFont="1" applyFill="1" applyBorder="1" applyAlignment="1">
      <alignment horizontal="right" vertical="center"/>
    </xf>
    <xf numFmtId="0" fontId="93" fillId="2" borderId="30" xfId="0" applyFont="1" applyFill="1" applyBorder="1" applyAlignment="1">
      <alignment vertical="center" wrapText="1"/>
    </xf>
    <xf numFmtId="0" fontId="88" fillId="2" borderId="36" xfId="0" applyFont="1" applyFill="1" applyBorder="1" applyAlignment="1">
      <alignment vertical="center" wrapText="1"/>
    </xf>
    <xf numFmtId="0" fontId="88" fillId="2" borderId="36" xfId="0" applyFont="1" applyFill="1" applyBorder="1" applyAlignment="1"/>
    <xf numFmtId="0" fontId="88" fillId="2" borderId="37" xfId="0" applyFont="1" applyFill="1" applyBorder="1" applyAlignment="1"/>
    <xf numFmtId="0" fontId="88" fillId="2" borderId="30" xfId="0" applyFont="1" applyFill="1" applyBorder="1" applyAlignment="1">
      <alignment vertical="top" wrapText="1"/>
    </xf>
    <xf numFmtId="0" fontId="74" fillId="2" borderId="30" xfId="0" applyFont="1" applyFill="1" applyBorder="1" applyAlignment="1">
      <alignment horizontal="left" vertical="center" wrapText="1"/>
    </xf>
    <xf numFmtId="0" fontId="74" fillId="2" borderId="33" xfId="0" applyFont="1" applyFill="1" applyBorder="1" applyAlignment="1">
      <alignment vertical="center"/>
    </xf>
    <xf numFmtId="0" fontId="74" fillId="2" borderId="30" xfId="0" applyFont="1" applyFill="1" applyBorder="1" applyAlignment="1">
      <alignment vertical="center" wrapText="1"/>
    </xf>
    <xf numFmtId="0" fontId="74" fillId="2" borderId="33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horizontal="left" vertical="center" wrapText="1"/>
    </xf>
    <xf numFmtId="0" fontId="74" fillId="2" borderId="1" xfId="0" applyFont="1" applyFill="1" applyBorder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0" fontId="75" fillId="2" borderId="0" xfId="0" applyFont="1" applyFill="1" applyAlignment="1">
      <alignment horizontal="left" vertical="top" wrapText="1"/>
    </xf>
    <xf numFmtId="0" fontId="75" fillId="2" borderId="51" xfId="0" applyFont="1" applyFill="1" applyBorder="1" applyAlignment="1">
      <alignment horizontal="center" vertical="top" wrapText="1"/>
    </xf>
    <xf numFmtId="0" fontId="75" fillId="2" borderId="42" xfId="0" applyFont="1" applyFill="1" applyBorder="1" applyAlignment="1">
      <alignment horizontal="center" vertical="top" wrapText="1"/>
    </xf>
    <xf numFmtId="0" fontId="75" fillId="2" borderId="52" xfId="0" applyFont="1" applyFill="1" applyBorder="1" applyAlignment="1">
      <alignment horizontal="center" vertical="center" wrapText="1"/>
    </xf>
    <xf numFmtId="0" fontId="75" fillId="2" borderId="51" xfId="0" applyFont="1" applyFill="1" applyBorder="1" applyAlignment="1">
      <alignment horizontal="left" vertical="top" wrapText="1"/>
    </xf>
    <xf numFmtId="0" fontId="75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top" wrapText="1"/>
    </xf>
    <xf numFmtId="171" fontId="13" fillId="2" borderId="1" xfId="7" applyNumberFormat="1" applyFont="1" applyFill="1" applyBorder="1" applyAlignment="1">
      <alignment horizontal="center" vertical="center" wrapText="1"/>
    </xf>
    <xf numFmtId="0" fontId="75" fillId="2" borderId="51" xfId="0" applyFont="1" applyFill="1" applyBorder="1" applyAlignment="1">
      <alignment horizontal="left" wrapText="1"/>
    </xf>
    <xf numFmtId="0" fontId="75" fillId="2" borderId="1" xfId="0" applyFont="1" applyFill="1" applyBorder="1" applyAlignment="1">
      <alignment horizontal="left" wrapText="1"/>
    </xf>
    <xf numFmtId="0" fontId="75" fillId="2" borderId="4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left" vertical="center" wrapText="1"/>
    </xf>
    <xf numFmtId="0" fontId="75" fillId="2" borderId="0" xfId="0" applyFont="1" applyFill="1" applyAlignment="1">
      <alignment horizontal="left" wrapText="1"/>
    </xf>
    <xf numFmtId="0" fontId="18" fillId="2" borderId="29" xfId="0" applyFont="1" applyFill="1" applyBorder="1" applyAlignment="1">
      <alignment horizontal="left" vertical="center" wrapText="1"/>
    </xf>
    <xf numFmtId="0" fontId="74" fillId="2" borderId="59" xfId="0" applyFont="1" applyFill="1" applyBorder="1" applyAlignment="1">
      <alignment horizontal="left" vertical="top" wrapText="1"/>
    </xf>
    <xf numFmtId="0" fontId="18" fillId="2" borderId="59" xfId="0" applyFont="1" applyFill="1" applyBorder="1" applyAlignment="1">
      <alignment horizontal="left" vertical="center" wrapText="1"/>
    </xf>
    <xf numFmtId="0" fontId="18" fillId="2" borderId="59" xfId="0" applyFont="1" applyFill="1" applyBorder="1" applyAlignment="1">
      <alignment horizontal="left" vertical="top" wrapText="1"/>
    </xf>
    <xf numFmtId="0" fontId="74" fillId="2" borderId="34" xfId="0" applyFont="1" applyFill="1" applyBorder="1" applyAlignment="1">
      <alignment horizontal="left" vertical="top" wrapText="1"/>
    </xf>
    <xf numFmtId="0" fontId="74" fillId="2" borderId="45" xfId="0" applyFont="1" applyFill="1" applyBorder="1" applyAlignment="1">
      <alignment horizontal="left" vertical="top" wrapText="1"/>
    </xf>
    <xf numFmtId="0" fontId="96" fillId="2" borderId="1" xfId="0" applyFont="1" applyFill="1" applyBorder="1" applyAlignment="1">
      <alignment horizontal="left" vertical="top" wrapText="1"/>
    </xf>
    <xf numFmtId="0" fontId="95" fillId="2" borderId="0" xfId="0" applyFont="1" applyFill="1" applyAlignment="1">
      <alignment horizontal="left" vertical="top" wrapText="1"/>
    </xf>
    <xf numFmtId="0" fontId="75" fillId="2" borderId="1" xfId="0" applyFont="1" applyFill="1" applyBorder="1" applyAlignment="1">
      <alignment horizontal="center" vertical="top" wrapText="1"/>
    </xf>
    <xf numFmtId="166" fontId="74" fillId="2" borderId="1" xfId="6" applyNumberFormat="1" applyFont="1" applyFill="1" applyBorder="1" applyAlignment="1">
      <alignment horizontal="right" vertical="center"/>
    </xf>
    <xf numFmtId="0" fontId="18" fillId="2" borderId="1" xfId="8" applyFont="1" applyFill="1" applyBorder="1" applyAlignment="1">
      <alignment horizontal="left" vertical="top" wrapText="1"/>
    </xf>
    <xf numFmtId="167" fontId="13" fillId="2" borderId="1" xfId="7" applyNumberFormat="1" applyFont="1" applyFill="1" applyBorder="1" applyAlignment="1">
      <alignment horizontal="right" vertical="center" wrapText="1"/>
    </xf>
    <xf numFmtId="0" fontId="75" fillId="2" borderId="45" xfId="0" applyFont="1" applyFill="1" applyBorder="1" applyAlignment="1">
      <alignment wrapText="1"/>
    </xf>
    <xf numFmtId="167" fontId="75" fillId="2" borderId="1" xfId="7" applyNumberFormat="1" applyFont="1" applyFill="1" applyBorder="1" applyAlignment="1">
      <alignment horizontal="right" vertical="center" wrapText="1"/>
    </xf>
    <xf numFmtId="0" fontId="75" fillId="2" borderId="0" xfId="0" applyFont="1" applyFill="1" applyAlignment="1">
      <alignment vertical="center"/>
    </xf>
    <xf numFmtId="166" fontId="18" fillId="2" borderId="1" xfId="6" applyNumberFormat="1" applyFont="1" applyFill="1" applyBorder="1" applyAlignment="1">
      <alignment horizontal="right" vertical="center"/>
    </xf>
    <xf numFmtId="166" fontId="18" fillId="2" borderId="58" xfId="6" applyNumberFormat="1" applyFont="1" applyFill="1" applyBorder="1" applyAlignment="1">
      <alignment horizontal="right" vertical="center"/>
    </xf>
    <xf numFmtId="166" fontId="74" fillId="2" borderId="58" xfId="6" applyNumberFormat="1" applyFont="1" applyFill="1" applyBorder="1" applyAlignment="1">
      <alignment horizontal="right" vertical="center"/>
    </xf>
    <xf numFmtId="166" fontId="96" fillId="2" borderId="1" xfId="6" applyNumberFormat="1" applyFont="1" applyFill="1" applyBorder="1" applyAlignment="1">
      <alignment horizontal="right" vertical="center"/>
    </xf>
    <xf numFmtId="166" fontId="96" fillId="2" borderId="58" xfId="6" applyNumberFormat="1" applyFont="1" applyFill="1" applyBorder="1" applyAlignment="1">
      <alignment horizontal="right" vertical="center"/>
    </xf>
    <xf numFmtId="166" fontId="74" fillId="2" borderId="42" xfId="6" applyNumberFormat="1" applyFont="1" applyFill="1" applyBorder="1" applyAlignment="1">
      <alignment horizontal="right" vertical="center"/>
    </xf>
    <xf numFmtId="166" fontId="74" fillId="2" borderId="52" xfId="6" applyNumberFormat="1" applyFont="1" applyFill="1" applyBorder="1" applyAlignment="1">
      <alignment horizontal="right" vertical="center"/>
    </xf>
    <xf numFmtId="0" fontId="75" fillId="2" borderId="1" xfId="0" applyFont="1" applyFill="1" applyBorder="1"/>
    <xf numFmtId="0" fontId="86" fillId="2" borderId="30" xfId="0" applyFont="1" applyFill="1" applyBorder="1" applyAlignment="1">
      <alignment horizontal="center" vertical="center" wrapText="1"/>
    </xf>
    <xf numFmtId="0" fontId="88" fillId="2" borderId="0" xfId="0" applyFont="1" applyFill="1" applyAlignment="1">
      <alignment horizontal="center" vertical="center" wrapText="1"/>
    </xf>
    <xf numFmtId="0" fontId="13" fillId="2" borderId="60" xfId="0" applyFont="1" applyFill="1" applyBorder="1" applyAlignment="1">
      <alignment horizontal="center" vertical="top" wrapText="1"/>
    </xf>
    <xf numFmtId="0" fontId="75" fillId="2" borderId="42" xfId="0" applyFont="1" applyFill="1" applyBorder="1" applyAlignment="1">
      <alignment horizontal="left" wrapText="1"/>
    </xf>
    <xf numFmtId="0" fontId="18" fillId="2" borderId="42" xfId="0" applyFont="1" applyFill="1" applyBorder="1" applyAlignment="1">
      <alignment horizontal="left" vertical="center" wrapText="1"/>
    </xf>
    <xf numFmtId="0" fontId="74" fillId="2" borderId="30" xfId="0" applyFont="1" applyFill="1" applyBorder="1" applyAlignment="1">
      <alignment horizontal="left" vertical="top" wrapText="1"/>
    </xf>
    <xf numFmtId="0" fontId="18" fillId="2" borderId="30" xfId="0" applyFont="1" applyFill="1" applyBorder="1" applyAlignment="1">
      <alignment horizontal="left" vertical="top" wrapText="1"/>
    </xf>
    <xf numFmtId="0" fontId="75" fillId="2" borderId="30" xfId="0" applyFont="1" applyFill="1" applyBorder="1" applyAlignment="1">
      <alignment horizontal="left" vertical="top" wrapText="1"/>
    </xf>
    <xf numFmtId="0" fontId="96" fillId="2" borderId="30" xfId="0" applyFont="1" applyFill="1" applyBorder="1" applyAlignment="1">
      <alignment horizontal="left" vertical="top" wrapText="1"/>
    </xf>
    <xf numFmtId="0" fontId="98" fillId="2" borderId="30" xfId="0" applyFont="1" applyFill="1" applyBorder="1" applyAlignment="1">
      <alignment horizontal="center" vertical="center" wrapText="1"/>
    </xf>
    <xf numFmtId="0" fontId="98" fillId="2" borderId="30" xfId="0" applyFont="1" applyFill="1" applyBorder="1" applyAlignment="1">
      <alignment horizontal="left" vertical="center" wrapText="1"/>
    </xf>
    <xf numFmtId="0" fontId="15" fillId="2" borderId="30" xfId="0" applyFont="1" applyFill="1" applyBorder="1" applyAlignment="1">
      <alignment horizontal="left" vertical="top" wrapText="1"/>
    </xf>
    <xf numFmtId="0" fontId="86" fillId="2" borderId="0" xfId="0" applyFont="1" applyFill="1" applyAlignment="1"/>
    <xf numFmtId="0" fontId="88" fillId="2" borderId="0" xfId="0" applyNumberFormat="1" applyFont="1" applyFill="1" applyBorder="1" applyAlignment="1">
      <alignment horizontal="center" vertical="center" wrapText="1"/>
    </xf>
    <xf numFmtId="0" fontId="86" fillId="2" borderId="30" xfId="0" applyFont="1" applyFill="1" applyBorder="1" applyAlignment="1"/>
    <xf numFmtId="0" fontId="86" fillId="2" borderId="36" xfId="0" applyFont="1" applyFill="1" applyBorder="1" applyAlignment="1">
      <alignment horizontal="left" vertical="top" wrapText="1"/>
    </xf>
    <xf numFmtId="0" fontId="87" fillId="2" borderId="30" xfId="0" applyFont="1" applyFill="1" applyBorder="1" applyAlignment="1">
      <alignment vertical="top" wrapText="1"/>
    </xf>
    <xf numFmtId="0" fontId="86" fillId="2" borderId="30" xfId="0" applyFont="1" applyFill="1" applyBorder="1" applyAlignment="1">
      <alignment vertical="top" wrapText="1"/>
    </xf>
    <xf numFmtId="0" fontId="86" fillId="2" borderId="30" xfId="0" applyFont="1" applyFill="1" applyBorder="1" applyAlignment="1">
      <alignment horizontal="left" vertical="top" wrapText="1"/>
    </xf>
    <xf numFmtId="0" fontId="86" fillId="2" borderId="30" xfId="0" applyFont="1" applyFill="1" applyBorder="1" applyAlignment="1">
      <alignment vertical="center" wrapText="1"/>
    </xf>
    <xf numFmtId="0" fontId="87" fillId="2" borderId="30" xfId="0" applyFont="1" applyFill="1" applyBorder="1" applyAlignment="1">
      <alignment horizontal="center" vertical="center" wrapText="1"/>
    </xf>
    <xf numFmtId="0" fontId="89" fillId="2" borderId="36" xfId="0" applyFont="1" applyFill="1" applyBorder="1" applyAlignment="1">
      <alignment horizontal="left" vertical="top" wrapText="1"/>
    </xf>
    <xf numFmtId="0" fontId="89" fillId="2" borderId="30" xfId="0" applyFont="1" applyFill="1" applyBorder="1" applyAlignment="1">
      <alignment vertical="top" wrapText="1"/>
    </xf>
    <xf numFmtId="0" fontId="89" fillId="2" borderId="36" xfId="0" applyFont="1" applyFill="1" applyBorder="1" applyAlignment="1">
      <alignment vertical="top" wrapText="1"/>
    </xf>
    <xf numFmtId="166" fontId="88" fillId="2" borderId="36" xfId="6" applyNumberFormat="1" applyFont="1" applyFill="1" applyBorder="1" applyAlignment="1">
      <alignment horizontal="right" vertical="center" wrapText="1"/>
    </xf>
    <xf numFmtId="166" fontId="88" fillId="2" borderId="30" xfId="6" applyNumberFormat="1" applyFont="1" applyFill="1" applyBorder="1" applyAlignment="1">
      <alignment horizontal="right" vertical="center" wrapText="1"/>
    </xf>
    <xf numFmtId="0" fontId="88" fillId="2" borderId="30" xfId="0" applyFont="1" applyFill="1" applyBorder="1" applyAlignment="1">
      <alignment horizontal="left" vertical="top" wrapText="1"/>
    </xf>
    <xf numFmtId="0" fontId="89" fillId="2" borderId="30" xfId="0" applyFont="1" applyFill="1" applyBorder="1" applyAlignment="1">
      <alignment horizontal="left" vertical="top" wrapText="1"/>
    </xf>
    <xf numFmtId="167" fontId="86" fillId="2" borderId="30" xfId="7" applyNumberFormat="1" applyFont="1" applyFill="1" applyBorder="1" applyAlignment="1">
      <alignment horizontal="left" vertical="top" wrapText="1"/>
    </xf>
    <xf numFmtId="0" fontId="86" fillId="2" borderId="30" xfId="0" applyFont="1" applyFill="1" applyBorder="1" applyAlignment="1">
      <alignment horizontal="center" vertical="top" wrapText="1"/>
    </xf>
    <xf numFmtId="0" fontId="94" fillId="2" borderId="30" xfId="0" applyFont="1" applyFill="1" applyBorder="1" applyAlignment="1">
      <alignment horizontal="right" vertical="top" wrapText="1"/>
    </xf>
    <xf numFmtId="0" fontId="15" fillId="2" borderId="30" xfId="301" applyFont="1" applyFill="1" applyBorder="1" applyAlignment="1">
      <alignment horizontal="left" vertical="top" wrapText="1"/>
    </xf>
    <xf numFmtId="167" fontId="86" fillId="2" borderId="0" xfId="7" applyNumberFormat="1" applyFont="1" applyFill="1" applyAlignment="1">
      <alignment horizontal="left" vertical="top" wrapText="1"/>
    </xf>
    <xf numFmtId="0" fontId="75" fillId="2" borderId="0" xfId="0" applyFont="1" applyFill="1" applyAlignment="1"/>
    <xf numFmtId="0" fontId="75" fillId="2" borderId="0" xfId="0" applyFont="1" applyFill="1" applyBorder="1"/>
    <xf numFmtId="0" fontId="74" fillId="2" borderId="0" xfId="8" applyFont="1" applyFill="1">
      <alignment horizontal="left" vertical="top" wrapText="1"/>
    </xf>
    <xf numFmtId="169" fontId="74" fillId="2" borderId="0" xfId="8" applyNumberFormat="1" applyFont="1" applyFill="1">
      <alignment horizontal="left" vertical="top" wrapText="1"/>
    </xf>
    <xf numFmtId="0" fontId="18" fillId="2" borderId="30" xfId="0" applyFont="1" applyFill="1" applyBorder="1" applyAlignment="1">
      <alignment horizontal="center" vertical="center"/>
    </xf>
    <xf numFmtId="4" fontId="18" fillId="2" borderId="33" xfId="8" applyNumberFormat="1" applyFont="1" applyFill="1" applyBorder="1" applyAlignment="1">
      <alignment horizontal="center" vertical="center" wrapText="1"/>
    </xf>
    <xf numFmtId="0" fontId="74" fillId="2" borderId="30" xfId="8" applyFont="1" applyFill="1" applyBorder="1">
      <alignment horizontal="left" vertical="top" wrapText="1"/>
    </xf>
    <xf numFmtId="0" fontId="18" fillId="2" borderId="33" xfId="0" applyFont="1" applyFill="1" applyBorder="1" applyAlignment="1">
      <alignment horizontal="center" vertical="center"/>
    </xf>
    <xf numFmtId="0" fontId="75" fillId="2" borderId="30" xfId="0" applyFont="1" applyFill="1" applyBorder="1" applyAlignment="1">
      <alignment vertical="center" wrapText="1"/>
    </xf>
    <xf numFmtId="0" fontId="95" fillId="2" borderId="30" xfId="0" applyFont="1" applyFill="1" applyBorder="1" applyAlignment="1">
      <alignment vertical="center" wrapText="1"/>
    </xf>
    <xf numFmtId="0" fontId="74" fillId="2" borderId="0" xfId="8" applyFont="1" applyFill="1" applyAlignment="1">
      <alignment horizontal="left" vertical="top" wrapText="1"/>
    </xf>
    <xf numFmtId="0" fontId="75" fillId="2" borderId="0" xfId="0" applyFont="1" applyFill="1" applyAlignment="1">
      <alignment wrapText="1"/>
    </xf>
    <xf numFmtId="0" fontId="75" fillId="2" borderId="9" xfId="0" applyFont="1" applyFill="1" applyBorder="1" applyAlignment="1">
      <alignment horizontal="center"/>
    </xf>
    <xf numFmtId="0" fontId="97" fillId="2" borderId="0" xfId="0" applyFont="1" applyFill="1" applyAlignment="1">
      <alignment horizontal="left" vertical="top" wrapText="1"/>
    </xf>
    <xf numFmtId="0" fontId="75" fillId="2" borderId="4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top" wrapText="1"/>
    </xf>
    <xf numFmtId="0" fontId="75" fillId="2" borderId="7" xfId="0" applyFont="1" applyFill="1" applyBorder="1" applyAlignment="1">
      <alignment horizontal="center" vertical="top" wrapText="1"/>
    </xf>
    <xf numFmtId="0" fontId="100" fillId="2" borderId="4" xfId="0" applyFont="1" applyFill="1" applyBorder="1" applyAlignment="1">
      <alignment vertical="top" wrapText="1"/>
    </xf>
    <xf numFmtId="168" fontId="75" fillId="2" borderId="30" xfId="0" applyNumberFormat="1" applyFont="1" applyFill="1" applyBorder="1" applyAlignment="1">
      <alignment horizontal="center" vertical="center" wrapText="1"/>
    </xf>
    <xf numFmtId="0" fontId="97" fillId="2" borderId="30" xfId="0" applyFont="1" applyFill="1" applyBorder="1" applyAlignment="1">
      <alignment horizontal="left" vertical="top" wrapText="1"/>
    </xf>
    <xf numFmtId="0" fontId="100" fillId="2" borderId="6" xfId="0" applyFont="1" applyFill="1" applyBorder="1" applyAlignment="1">
      <alignment vertical="top" wrapText="1"/>
    </xf>
    <xf numFmtId="0" fontId="97" fillId="2" borderId="30" xfId="0" applyFont="1" applyFill="1" applyBorder="1" applyAlignment="1"/>
    <xf numFmtId="170" fontId="75" fillId="2" borderId="30" xfId="0" applyNumberFormat="1" applyFont="1" applyFill="1" applyBorder="1" applyAlignment="1">
      <alignment vertical="center"/>
    </xf>
    <xf numFmtId="0" fontId="75" fillId="2" borderId="30" xfId="0" applyFont="1" applyFill="1" applyBorder="1"/>
    <xf numFmtId="0" fontId="87" fillId="2" borderId="30" xfId="0" applyFont="1" applyFill="1" applyBorder="1" applyAlignment="1">
      <alignment horizontal="left" vertical="top" wrapText="1"/>
    </xf>
    <xf numFmtId="171" fontId="13" fillId="2" borderId="30" xfId="0" applyNumberFormat="1" applyFont="1" applyFill="1" applyBorder="1" applyAlignment="1">
      <alignment vertical="center"/>
    </xf>
    <xf numFmtId="171" fontId="75" fillId="2" borderId="30" xfId="0" applyNumberFormat="1" applyFont="1" applyFill="1" applyBorder="1" applyAlignment="1">
      <alignment vertical="center"/>
    </xf>
    <xf numFmtId="0" fontId="75" fillId="2" borderId="39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166" fontId="13" fillId="2" borderId="30" xfId="6" applyNumberFormat="1" applyFont="1" applyFill="1" applyBorder="1" applyAlignment="1">
      <alignment horizontal="center" vertical="top"/>
    </xf>
    <xf numFmtId="0" fontId="95" fillId="2" borderId="1" xfId="0" applyFont="1" applyFill="1" applyBorder="1" applyAlignment="1">
      <alignment horizontal="left" vertical="top" wrapText="1"/>
    </xf>
    <xf numFmtId="166" fontId="13" fillId="2" borderId="30" xfId="0" applyNumberFormat="1" applyFont="1" applyFill="1" applyBorder="1" applyAlignment="1">
      <alignment horizontal="left" vertical="top" wrapText="1"/>
    </xf>
    <xf numFmtId="166" fontId="13" fillId="2" borderId="30" xfId="6" applyNumberFormat="1" applyFont="1" applyFill="1" applyBorder="1" applyAlignment="1">
      <alignment horizontal="right" vertical="top"/>
    </xf>
    <xf numFmtId="0" fontId="95" fillId="2" borderId="1" xfId="165" applyFont="1" applyFill="1" applyBorder="1">
      <alignment horizontal="left" vertical="top" wrapText="1"/>
    </xf>
    <xf numFmtId="0" fontId="75" fillId="2" borderId="1" xfId="165" applyFont="1" applyFill="1" applyBorder="1" applyAlignment="1">
      <alignment horizontal="left" vertical="top" wrapText="1"/>
    </xf>
    <xf numFmtId="0" fontId="87" fillId="2" borderId="30" xfId="165" applyFont="1" applyFill="1" applyBorder="1" applyAlignment="1">
      <alignment horizontal="center" vertical="top"/>
    </xf>
    <xf numFmtId="0" fontId="87" fillId="2" borderId="30" xfId="165" applyFont="1" applyFill="1" applyBorder="1" applyAlignment="1">
      <alignment horizontal="left" vertical="top" wrapText="1"/>
    </xf>
    <xf numFmtId="0" fontId="13" fillId="2" borderId="1" xfId="165" applyFont="1" applyFill="1" applyBorder="1" applyAlignment="1">
      <alignment horizontal="left" vertical="center" wrapText="1"/>
    </xf>
    <xf numFmtId="0" fontId="75" fillId="0" borderId="30" xfId="8" applyFont="1" applyBorder="1" applyAlignment="1">
      <alignment horizontal="left" vertical="top" wrapText="1"/>
    </xf>
    <xf numFmtId="0" fontId="95" fillId="2" borderId="3" xfId="0" applyFont="1" applyFill="1" applyBorder="1" applyAlignment="1">
      <alignment horizontal="left" vertical="top" wrapText="1"/>
    </xf>
    <xf numFmtId="0" fontId="13" fillId="2" borderId="30" xfId="8" applyFont="1" applyFill="1" applyBorder="1" applyAlignment="1">
      <alignment horizontal="left" vertical="top" wrapText="1"/>
    </xf>
    <xf numFmtId="0" fontId="95" fillId="2" borderId="30" xfId="0" applyFont="1" applyFill="1" applyBorder="1" applyAlignment="1">
      <alignment horizontal="left" vertical="top" wrapText="1"/>
    </xf>
    <xf numFmtId="0" fontId="87" fillId="2" borderId="30" xfId="8" applyFont="1" applyFill="1" applyBorder="1" applyAlignment="1">
      <alignment horizontal="left" vertical="top" wrapText="1"/>
    </xf>
    <xf numFmtId="0" fontId="87" fillId="2" borderId="31" xfId="8" applyFont="1" applyFill="1" applyBorder="1" applyAlignment="1">
      <alignment horizontal="left" vertical="top" wrapText="1"/>
    </xf>
    <xf numFmtId="0" fontId="75" fillId="2" borderId="30" xfId="8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49" fontId="86" fillId="2" borderId="59" xfId="0" applyNumberFormat="1" applyFont="1" applyFill="1" applyBorder="1" applyAlignment="1">
      <alignment horizontal="left" vertical="top" wrapText="1"/>
    </xf>
    <xf numFmtId="0" fontId="86" fillId="2" borderId="59" xfId="0" applyFont="1" applyFill="1" applyBorder="1" applyAlignment="1">
      <alignment horizontal="left" vertical="top" wrapText="1"/>
    </xf>
    <xf numFmtId="0" fontId="89" fillId="2" borderId="30" xfId="301" applyFont="1" applyFill="1" applyBorder="1" applyAlignment="1">
      <alignment horizontal="left" vertical="top" wrapText="1"/>
    </xf>
    <xf numFmtId="0" fontId="75" fillId="2" borderId="42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wrapText="1"/>
    </xf>
    <xf numFmtId="0" fontId="87" fillId="0" borderId="0" xfId="253" applyFont="1" applyAlignment="1">
      <alignment vertical="center" wrapText="1"/>
    </xf>
    <xf numFmtId="0" fontId="87" fillId="0" borderId="0" xfId="253" applyFont="1" applyAlignment="1">
      <alignment vertical="center"/>
    </xf>
    <xf numFmtId="0" fontId="75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4" fillId="2" borderId="30" xfId="8" applyFont="1" applyFill="1" applyBorder="1" applyAlignment="1">
      <alignment horizontal="center" vertical="center" wrapText="1"/>
    </xf>
    <xf numFmtId="0" fontId="96" fillId="2" borderId="3" xfId="0" applyFont="1" applyFill="1" applyBorder="1" applyAlignment="1">
      <alignment horizontal="left" vertical="center" wrapText="1"/>
    </xf>
    <xf numFmtId="0" fontId="96" fillId="2" borderId="30" xfId="0" applyFont="1" applyFill="1" applyBorder="1" applyAlignment="1">
      <alignment horizontal="left" vertical="center" wrapText="1"/>
    </xf>
    <xf numFmtId="0" fontId="87" fillId="2" borderId="30" xfId="0" applyFont="1" applyFill="1" applyBorder="1" applyAlignment="1">
      <alignment horizontal="left" vertical="center" wrapText="1"/>
    </xf>
    <xf numFmtId="0" fontId="91" fillId="2" borderId="30" xfId="0" applyFont="1" applyFill="1" applyBorder="1" applyAlignment="1">
      <alignment horizontal="center" vertical="center" wrapText="1"/>
    </xf>
    <xf numFmtId="0" fontId="101" fillId="2" borderId="30" xfId="0" applyFont="1" applyFill="1" applyBorder="1" applyAlignment="1">
      <alignment horizontal="left" vertical="center" wrapText="1"/>
    </xf>
    <xf numFmtId="0" fontId="101" fillId="2" borderId="30" xfId="0" applyFont="1" applyFill="1" applyBorder="1" applyAlignment="1">
      <alignment horizontal="left" vertical="top" wrapText="1"/>
    </xf>
    <xf numFmtId="0" fontId="87" fillId="2" borderId="30" xfId="0" applyFont="1" applyFill="1" applyBorder="1" applyAlignment="1">
      <alignment vertical="center" wrapText="1"/>
    </xf>
    <xf numFmtId="0" fontId="94" fillId="2" borderId="30" xfId="0" applyFont="1" applyFill="1" applyBorder="1" applyAlignment="1">
      <alignment horizontal="center" vertical="top" wrapText="1"/>
    </xf>
    <xf numFmtId="166" fontId="88" fillId="2" borderId="30" xfId="6" applyNumberFormat="1" applyFont="1" applyFill="1" applyBorder="1" applyAlignment="1">
      <alignment horizontal="center" vertical="center" wrapText="1"/>
    </xf>
    <xf numFmtId="169" fontId="13" fillId="2" borderId="30" xfId="0" applyNumberFormat="1" applyFont="1" applyFill="1" applyBorder="1" applyAlignment="1">
      <alignment horizontal="right" vertical="center" wrapText="1"/>
    </xf>
    <xf numFmtId="170" fontId="13" fillId="2" borderId="30" xfId="0" applyNumberFormat="1" applyFont="1" applyFill="1" applyBorder="1" applyAlignment="1">
      <alignment horizontal="right" vertical="center"/>
    </xf>
    <xf numFmtId="166" fontId="18" fillId="2" borderId="59" xfId="0" applyNumberFormat="1" applyFont="1" applyFill="1" applyBorder="1" applyAlignment="1">
      <alignment horizontal="right" vertical="center" wrapText="1"/>
    </xf>
    <xf numFmtId="166" fontId="74" fillId="2" borderId="59" xfId="0" applyNumberFormat="1" applyFont="1" applyFill="1" applyBorder="1" applyAlignment="1">
      <alignment horizontal="right" vertical="center" wrapText="1"/>
    </xf>
    <xf numFmtId="166" fontId="18" fillId="2" borderId="30" xfId="6" applyNumberFormat="1" applyFont="1" applyFill="1" applyBorder="1" applyAlignment="1">
      <alignment horizontal="right" vertical="center"/>
    </xf>
    <xf numFmtId="166" fontId="96" fillId="2" borderId="30" xfId="6" applyNumberFormat="1" applyFont="1" applyFill="1" applyBorder="1" applyAlignment="1">
      <alignment horizontal="right" vertical="center"/>
    </xf>
    <xf numFmtId="166" fontId="18" fillId="2" borderId="33" xfId="0" applyNumberFormat="1" applyFont="1" applyFill="1" applyBorder="1" applyAlignment="1">
      <alignment horizontal="right" vertical="center" wrapText="1"/>
    </xf>
    <xf numFmtId="171" fontId="13" fillId="2" borderId="1" xfId="7" applyNumberFormat="1" applyFont="1" applyFill="1" applyBorder="1" applyAlignment="1">
      <alignment horizontal="right" vertical="center" wrapText="1"/>
    </xf>
    <xf numFmtId="171" fontId="75" fillId="2" borderId="1" xfId="7" applyNumberFormat="1" applyFont="1" applyFill="1" applyBorder="1" applyAlignment="1">
      <alignment horizontal="right" vertical="center" wrapText="1"/>
    </xf>
    <xf numFmtId="167" fontId="13" fillId="2" borderId="2" xfId="7" applyNumberFormat="1" applyFont="1" applyFill="1" applyBorder="1" applyAlignment="1">
      <alignment horizontal="right" vertical="center" wrapText="1"/>
    </xf>
    <xf numFmtId="167" fontId="13" fillId="2" borderId="42" xfId="7" applyNumberFormat="1" applyFont="1" applyFill="1" applyBorder="1" applyAlignment="1">
      <alignment horizontal="right" vertical="center" wrapText="1"/>
    </xf>
    <xf numFmtId="167" fontId="74" fillId="2" borderId="1" xfId="7" applyNumberFormat="1" applyFont="1" applyFill="1" applyBorder="1" applyAlignment="1">
      <alignment horizontal="right" vertical="center" wrapText="1"/>
    </xf>
    <xf numFmtId="166" fontId="18" fillId="2" borderId="1" xfId="8" applyNumberFormat="1" applyFont="1" applyFill="1" applyBorder="1" applyAlignment="1">
      <alignment horizontal="right" vertical="center" wrapText="1"/>
    </xf>
    <xf numFmtId="171" fontId="13" fillId="2" borderId="1" xfId="0" applyNumberFormat="1" applyFont="1" applyFill="1" applyBorder="1" applyAlignment="1">
      <alignment horizontal="right" vertical="center"/>
    </xf>
    <xf numFmtId="166" fontId="74" fillId="2" borderId="1" xfId="8" applyNumberFormat="1" applyFont="1" applyFill="1" applyBorder="1" applyAlignment="1">
      <alignment horizontal="right" vertical="center" wrapText="1"/>
    </xf>
    <xf numFmtId="170" fontId="13" fillId="2" borderId="2" xfId="0" applyNumberFormat="1" applyFont="1" applyFill="1" applyBorder="1" applyAlignment="1">
      <alignment horizontal="right" vertical="center"/>
    </xf>
    <xf numFmtId="171" fontId="13" fillId="2" borderId="56" xfId="0" applyNumberFormat="1" applyFont="1" applyFill="1" applyBorder="1" applyAlignment="1">
      <alignment horizontal="right" vertical="center"/>
    </xf>
    <xf numFmtId="166" fontId="74" fillId="2" borderId="50" xfId="6" applyNumberFormat="1" applyFont="1" applyFill="1" applyBorder="1" applyAlignment="1">
      <alignment horizontal="right" vertical="center"/>
    </xf>
    <xf numFmtId="166" fontId="74" fillId="2" borderId="57" xfId="6" applyNumberFormat="1" applyFont="1" applyFill="1" applyBorder="1" applyAlignment="1">
      <alignment horizontal="right" vertical="center"/>
    </xf>
    <xf numFmtId="0" fontId="96" fillId="2" borderId="30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75" fillId="2" borderId="30" xfId="0" applyFont="1" applyFill="1" applyBorder="1" applyAlignment="1">
      <alignment horizontal="center" vertical="center" wrapText="1"/>
    </xf>
    <xf numFmtId="0" fontId="75" fillId="2" borderId="42" xfId="0" applyFont="1" applyFill="1" applyBorder="1" applyAlignment="1">
      <alignment horizontal="center" vertical="center" wrapText="1"/>
    </xf>
    <xf numFmtId="0" fontId="75" fillId="2" borderId="2" xfId="0" applyFont="1" applyFill="1" applyBorder="1" applyAlignment="1">
      <alignment horizontal="center" vertical="center" wrapText="1"/>
    </xf>
    <xf numFmtId="0" fontId="75" fillId="2" borderId="3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75" fillId="2" borderId="0" xfId="0" applyFont="1" applyFill="1" applyAlignment="1">
      <alignment horizontal="right" wrapText="1"/>
    </xf>
    <xf numFmtId="0" fontId="100" fillId="2" borderId="1" xfId="0" applyFont="1" applyFill="1" applyBorder="1" applyAlignment="1">
      <alignment horizontal="center" vertical="top" wrapText="1"/>
    </xf>
    <xf numFmtId="0" fontId="75" fillId="2" borderId="4" xfId="0" applyFont="1" applyFill="1" applyBorder="1" applyAlignment="1">
      <alignment horizontal="center" vertical="center" wrapText="1"/>
    </xf>
    <xf numFmtId="0" fontId="75" fillId="2" borderId="7" xfId="0" applyFont="1" applyFill="1" applyBorder="1" applyAlignment="1">
      <alignment horizontal="center" vertical="center" wrapText="1"/>
    </xf>
    <xf numFmtId="0" fontId="75" fillId="2" borderId="8" xfId="0" applyFont="1" applyFill="1" applyBorder="1" applyAlignment="1">
      <alignment horizontal="center" vertical="center" wrapText="1"/>
    </xf>
    <xf numFmtId="0" fontId="75" fillId="2" borderId="41" xfId="0" applyFont="1" applyFill="1" applyBorder="1" applyAlignment="1">
      <alignment horizontal="center" vertical="center" wrapText="1"/>
    </xf>
    <xf numFmtId="0" fontId="75" fillId="2" borderId="40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top" wrapText="1"/>
    </xf>
    <xf numFmtId="0" fontId="13" fillId="2" borderId="7" xfId="0" applyFont="1" applyFill="1" applyBorder="1" applyAlignment="1">
      <alignment horizontal="left" vertical="top" wrapText="1"/>
    </xf>
    <xf numFmtId="0" fontId="13" fillId="2" borderId="5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3" fillId="2" borderId="37" xfId="0" applyFont="1" applyFill="1" applyBorder="1" applyAlignment="1">
      <alignment horizontal="left" vertical="top" wrapText="1"/>
    </xf>
    <xf numFmtId="0" fontId="13" fillId="2" borderId="33" xfId="0" applyFont="1" applyFill="1" applyBorder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87" fillId="0" borderId="0" xfId="253" applyFont="1" applyAlignment="1">
      <alignment horizontal="right" vertical="center" wrapText="1"/>
    </xf>
    <xf numFmtId="0" fontId="87" fillId="0" borderId="0" xfId="253" applyFont="1" applyAlignment="1">
      <alignment horizontal="center" vertical="center" wrapText="1"/>
    </xf>
    <xf numFmtId="0" fontId="86" fillId="2" borderId="36" xfId="0" applyFont="1" applyFill="1" applyBorder="1" applyAlignment="1">
      <alignment horizontal="center" vertical="center" wrapText="1"/>
    </xf>
    <xf numFmtId="0" fontId="86" fillId="2" borderId="37" xfId="0" applyFont="1" applyFill="1" applyBorder="1" applyAlignment="1">
      <alignment horizontal="center" vertical="center" wrapText="1"/>
    </xf>
    <xf numFmtId="0" fontId="86" fillId="2" borderId="33" xfId="0" applyFont="1" applyFill="1" applyBorder="1" applyAlignment="1">
      <alignment horizontal="center" vertical="center" wrapText="1"/>
    </xf>
    <xf numFmtId="0" fontId="86" fillId="2" borderId="30" xfId="0" applyFont="1" applyFill="1" applyBorder="1" applyAlignment="1">
      <alignment horizontal="center" vertical="center" wrapText="1"/>
    </xf>
    <xf numFmtId="0" fontId="87" fillId="2" borderId="30" xfId="253" applyFont="1" applyFill="1" applyBorder="1" applyAlignment="1">
      <alignment horizontal="center" vertical="center" wrapText="1"/>
    </xf>
    <xf numFmtId="0" fontId="88" fillId="2" borderId="0" xfId="0" applyFont="1" applyFill="1" applyAlignment="1">
      <alignment horizontal="center" vertical="center" wrapText="1"/>
    </xf>
    <xf numFmtId="0" fontId="89" fillId="2" borderId="9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left" vertical="center" wrapText="1"/>
    </xf>
    <xf numFmtId="0" fontId="18" fillId="2" borderId="37" xfId="0" applyFont="1" applyFill="1" applyBorder="1" applyAlignment="1">
      <alignment horizontal="left" vertical="center" wrapText="1"/>
    </xf>
    <xf numFmtId="0" fontId="18" fillId="2" borderId="33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74" fillId="2" borderId="30" xfId="8" applyFont="1" applyFill="1" applyBorder="1" applyAlignment="1">
      <alignment horizontal="center" vertical="center" wrapText="1"/>
    </xf>
    <xf numFmtId="0" fontId="74" fillId="2" borderId="32" xfId="8" applyFont="1" applyFill="1" applyBorder="1" applyAlignment="1">
      <alignment horizontal="center" vertical="top" wrapText="1"/>
    </xf>
    <xf numFmtId="0" fontId="74" fillId="2" borderId="35" xfId="8" applyFont="1" applyFill="1" applyBorder="1" applyAlignment="1">
      <alignment horizontal="center" vertical="top" wrapText="1"/>
    </xf>
    <xf numFmtId="0" fontId="74" fillId="2" borderId="34" xfId="8" applyFont="1" applyFill="1" applyBorder="1" applyAlignment="1">
      <alignment horizontal="center" vertical="top" wrapText="1"/>
    </xf>
    <xf numFmtId="0" fontId="74" fillId="2" borderId="10" xfId="8" applyFont="1" applyFill="1" applyBorder="1" applyAlignment="1">
      <alignment horizontal="center" vertical="top" wrapText="1"/>
    </xf>
    <xf numFmtId="0" fontId="74" fillId="2" borderId="9" xfId="8" applyFont="1" applyFill="1" applyBorder="1" applyAlignment="1">
      <alignment horizontal="center" vertical="top" wrapText="1"/>
    </xf>
    <xf numFmtId="0" fontId="74" fillId="2" borderId="29" xfId="8" applyFont="1" applyFill="1" applyBorder="1" applyAlignment="1">
      <alignment horizontal="center" vertical="top" wrapText="1"/>
    </xf>
    <xf numFmtId="0" fontId="74" fillId="2" borderId="31" xfId="8" applyFont="1" applyFill="1" applyBorder="1" applyAlignment="1">
      <alignment horizontal="center" vertical="center" wrapText="1"/>
    </xf>
    <xf numFmtId="0" fontId="74" fillId="2" borderId="3" xfId="8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37" xfId="0" applyFont="1" applyFill="1" applyBorder="1" applyAlignment="1">
      <alignment horizontal="center" vertical="top" wrapText="1"/>
    </xf>
    <xf numFmtId="0" fontId="18" fillId="2" borderId="33" xfId="0" applyFont="1" applyFill="1" applyBorder="1" applyAlignment="1">
      <alignment horizontal="center" vertical="top" wrapText="1"/>
    </xf>
    <xf numFmtId="0" fontId="13" fillId="2" borderId="36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3" fillId="2" borderId="33" xfId="0" applyFont="1" applyFill="1" applyBorder="1" applyAlignment="1">
      <alignment horizontal="left" vertical="center" wrapText="1"/>
    </xf>
    <xf numFmtId="0" fontId="103" fillId="2" borderId="43" xfId="0" applyFont="1" applyFill="1" applyBorder="1" applyAlignment="1">
      <alignment horizontal="left" vertical="center" wrapText="1"/>
    </xf>
    <xf numFmtId="0" fontId="103" fillId="2" borderId="44" xfId="0" applyFont="1" applyFill="1" applyBorder="1" applyAlignment="1">
      <alignment horizontal="left" vertical="center" wrapText="1"/>
    </xf>
    <xf numFmtId="0" fontId="103" fillId="2" borderId="59" xfId="0" applyFont="1" applyFill="1" applyBorder="1" applyAlignment="1">
      <alignment horizontal="left" vertical="center" wrapText="1"/>
    </xf>
    <xf numFmtId="0" fontId="104" fillId="2" borderId="43" xfId="0" applyFont="1" applyFill="1" applyBorder="1" applyAlignment="1">
      <alignment horizontal="center" vertical="center" wrapText="1"/>
    </xf>
    <xf numFmtId="0" fontId="104" fillId="2" borderId="44" xfId="0" applyFont="1" applyFill="1" applyBorder="1" applyAlignment="1">
      <alignment horizontal="center" vertical="center" wrapText="1"/>
    </xf>
    <xf numFmtId="0" fontId="104" fillId="2" borderId="59" xfId="0" applyFont="1" applyFill="1" applyBorder="1" applyAlignment="1">
      <alignment horizontal="center" vertical="center" wrapText="1"/>
    </xf>
    <xf numFmtId="0" fontId="105" fillId="2" borderId="43" xfId="0" applyFont="1" applyFill="1" applyBorder="1" applyAlignment="1">
      <alignment horizontal="left" vertical="center" wrapText="1"/>
    </xf>
    <xf numFmtId="0" fontId="105" fillId="2" borderId="44" xfId="0" applyFont="1" applyFill="1" applyBorder="1" applyAlignment="1">
      <alignment horizontal="left" vertical="center" wrapText="1"/>
    </xf>
    <xf numFmtId="0" fontId="105" fillId="2" borderId="59" xfId="0" applyFont="1" applyFill="1" applyBorder="1" applyAlignment="1">
      <alignment horizontal="left" vertical="center" wrapText="1"/>
    </xf>
    <xf numFmtId="167" fontId="86" fillId="2" borderId="37" xfId="7" applyNumberFormat="1" applyFont="1" applyFill="1" applyBorder="1" applyAlignment="1">
      <alignment horizontal="center" vertical="top" wrapText="1"/>
    </xf>
    <xf numFmtId="167" fontId="86" fillId="2" borderId="33" xfId="7" applyNumberFormat="1" applyFont="1" applyFill="1" applyBorder="1" applyAlignment="1">
      <alignment horizontal="center" vertical="top" wrapText="1"/>
    </xf>
    <xf numFmtId="0" fontId="86" fillId="2" borderId="37" xfId="0" applyFont="1" applyFill="1" applyBorder="1" applyAlignment="1">
      <alignment horizontal="center"/>
    </xf>
    <xf numFmtId="0" fontId="86" fillId="2" borderId="33" xfId="0" applyFont="1" applyFill="1" applyBorder="1" applyAlignment="1">
      <alignment horizontal="center"/>
    </xf>
    <xf numFmtId="0" fontId="86" fillId="2" borderId="36" xfId="0" applyFont="1" applyFill="1" applyBorder="1" applyAlignment="1">
      <alignment horizontal="left" vertical="top" wrapText="1"/>
    </xf>
    <xf numFmtId="0" fontId="86" fillId="2" borderId="33" xfId="0" applyFont="1" applyFill="1" applyBorder="1" applyAlignment="1">
      <alignment horizontal="left" vertical="top" wrapText="1"/>
    </xf>
    <xf numFmtId="0" fontId="86" fillId="2" borderId="36" xfId="0" applyFont="1" applyFill="1" applyBorder="1" applyAlignment="1">
      <alignment horizontal="center" vertical="top" wrapText="1"/>
    </xf>
    <xf numFmtId="0" fontId="86" fillId="2" borderId="37" xfId="0" applyFont="1" applyFill="1" applyBorder="1" applyAlignment="1">
      <alignment horizontal="center" vertical="top" wrapText="1"/>
    </xf>
    <xf numFmtId="0" fontId="86" fillId="2" borderId="33" xfId="0" applyFont="1" applyFill="1" applyBorder="1" applyAlignment="1">
      <alignment horizontal="center" vertical="top" wrapText="1"/>
    </xf>
    <xf numFmtId="0" fontId="86" fillId="2" borderId="36" xfId="0" applyFont="1" applyFill="1" applyBorder="1" applyAlignment="1">
      <alignment horizontal="left" vertical="center"/>
    </xf>
    <xf numFmtId="0" fontId="86" fillId="2" borderId="33" xfId="0" applyFont="1" applyFill="1" applyBorder="1" applyAlignment="1">
      <alignment horizontal="left" vertical="center"/>
    </xf>
    <xf numFmtId="0" fontId="88" fillId="2" borderId="30" xfId="0" applyFont="1" applyFill="1" applyBorder="1" applyAlignment="1">
      <alignment horizontal="center" vertical="top"/>
    </xf>
    <xf numFmtId="0" fontId="88" fillId="2" borderId="30" xfId="0" applyFont="1" applyFill="1" applyBorder="1" applyAlignment="1">
      <alignment horizontal="left" vertical="top" wrapText="1"/>
    </xf>
    <xf numFmtId="0" fontId="89" fillId="2" borderId="36" xfId="0" applyFont="1" applyFill="1" applyBorder="1" applyAlignment="1">
      <alignment horizontal="left" vertical="top" wrapText="1"/>
    </xf>
    <xf numFmtId="0" fontId="89" fillId="2" borderId="37" xfId="0" applyFont="1" applyFill="1" applyBorder="1" applyAlignment="1">
      <alignment horizontal="left" vertical="top" wrapText="1"/>
    </xf>
    <xf numFmtId="0" fontId="89" fillId="2" borderId="33" xfId="0" applyFont="1" applyFill="1" applyBorder="1" applyAlignment="1">
      <alignment horizontal="left" vertical="top" wrapText="1"/>
    </xf>
    <xf numFmtId="0" fontId="86" fillId="2" borderId="30" xfId="0" applyFont="1" applyFill="1" applyBorder="1" applyAlignment="1">
      <alignment horizontal="center" vertical="top" wrapText="1"/>
    </xf>
    <xf numFmtId="0" fontId="96" fillId="2" borderId="43" xfId="0" applyFont="1" applyFill="1" applyBorder="1" applyAlignment="1">
      <alignment horizontal="left" vertical="top" wrapText="1"/>
    </xf>
    <xf numFmtId="0" fontId="96" fillId="2" borderId="59" xfId="0" applyFont="1" applyFill="1" applyBorder="1" applyAlignment="1">
      <alignment horizontal="left" vertical="top" wrapText="1"/>
    </xf>
    <xf numFmtId="0" fontId="88" fillId="2" borderId="37" xfId="0" applyFont="1" applyFill="1" applyBorder="1" applyAlignment="1">
      <alignment horizontal="center" vertical="top" wrapText="1"/>
    </xf>
    <xf numFmtId="0" fontId="88" fillId="2" borderId="33" xfId="0" applyFont="1" applyFill="1" applyBorder="1" applyAlignment="1">
      <alignment horizontal="center" vertical="top" wrapText="1"/>
    </xf>
    <xf numFmtId="0" fontId="87" fillId="2" borderId="37" xfId="0" applyFont="1" applyFill="1" applyBorder="1" applyAlignment="1">
      <alignment horizontal="center" vertical="top" wrapText="1"/>
    </xf>
    <xf numFmtId="0" fontId="87" fillId="2" borderId="33" xfId="0" applyFont="1" applyFill="1" applyBorder="1" applyAlignment="1">
      <alignment horizontal="center" vertical="top" wrapText="1"/>
    </xf>
    <xf numFmtId="0" fontId="91" fillId="2" borderId="36" xfId="0" applyFont="1" applyFill="1" applyBorder="1" applyAlignment="1">
      <alignment horizontal="center" vertical="top" wrapText="1"/>
    </xf>
    <xf numFmtId="0" fontId="91" fillId="2" borderId="37" xfId="0" applyFont="1" applyFill="1" applyBorder="1" applyAlignment="1">
      <alignment horizontal="center" vertical="top" wrapText="1"/>
    </xf>
    <xf numFmtId="0" fontId="91" fillId="2" borderId="33" xfId="0" applyFont="1" applyFill="1" applyBorder="1" applyAlignment="1">
      <alignment horizontal="center" vertical="top" wrapText="1"/>
    </xf>
    <xf numFmtId="0" fontId="88" fillId="2" borderId="37" xfId="0" applyFont="1" applyFill="1" applyBorder="1" applyAlignment="1">
      <alignment horizontal="center"/>
    </xf>
    <xf numFmtId="0" fontId="88" fillId="2" borderId="33" xfId="0" applyFont="1" applyFill="1" applyBorder="1" applyAlignment="1">
      <alignment horizontal="center"/>
    </xf>
    <xf numFmtId="167" fontId="86" fillId="2" borderId="0" xfId="7" applyNumberFormat="1" applyFont="1" applyFill="1" applyAlignment="1">
      <alignment horizontal="right" vertical="top" wrapText="1"/>
    </xf>
    <xf numFmtId="167" fontId="86" fillId="2" borderId="0" xfId="7" applyNumberFormat="1" applyFont="1" applyFill="1" applyAlignment="1">
      <alignment horizontal="right"/>
    </xf>
    <xf numFmtId="0" fontId="88" fillId="2" borderId="0" xfId="0" applyNumberFormat="1" applyFont="1" applyFill="1" applyBorder="1" applyAlignment="1">
      <alignment horizontal="center" vertical="center" wrapText="1"/>
    </xf>
    <xf numFmtId="0" fontId="91" fillId="2" borderId="0" xfId="0" applyNumberFormat="1" applyFont="1" applyFill="1" applyBorder="1" applyAlignment="1">
      <alignment horizontal="center" vertical="center" wrapText="1"/>
    </xf>
    <xf numFmtId="0" fontId="102" fillId="2" borderId="0" xfId="0" applyFont="1" applyFill="1" applyBorder="1" applyAlignment="1">
      <alignment horizontal="right" wrapText="1"/>
    </xf>
    <xf numFmtId="0" fontId="96" fillId="2" borderId="43" xfId="301" applyFont="1" applyFill="1" applyBorder="1" applyAlignment="1">
      <alignment horizontal="left" vertical="top" wrapText="1"/>
    </xf>
    <xf numFmtId="0" fontId="97" fillId="2" borderId="59" xfId="301" applyFont="1" applyFill="1" applyBorder="1" applyAlignment="1">
      <alignment horizontal="left" vertical="top" wrapText="1"/>
    </xf>
    <xf numFmtId="0" fontId="99" fillId="2" borderId="0" xfId="0" applyFont="1" applyFill="1" applyBorder="1" applyAlignment="1">
      <alignment horizontal="right" wrapText="1"/>
    </xf>
    <xf numFmtId="0" fontId="14" fillId="2" borderId="43" xfId="0" applyFont="1" applyFill="1" applyBorder="1" applyAlignment="1">
      <alignment horizontal="left" vertical="top" wrapText="1"/>
    </xf>
    <xf numFmtId="0" fontId="14" fillId="2" borderId="59" xfId="0" applyFont="1" applyFill="1" applyBorder="1" applyAlignment="1">
      <alignment horizontal="left" vertical="top" wrapText="1"/>
    </xf>
    <xf numFmtId="0" fontId="14" fillId="2" borderId="43" xfId="301" applyFont="1" applyFill="1" applyBorder="1" applyAlignment="1">
      <alignment horizontal="left" vertical="top" wrapText="1"/>
    </xf>
    <xf numFmtId="0" fontId="12" fillId="2" borderId="59" xfId="301" applyFill="1" applyBorder="1" applyAlignment="1">
      <alignment horizontal="left" vertical="top" wrapText="1"/>
    </xf>
    <xf numFmtId="0" fontId="75" fillId="2" borderId="47" xfId="0" applyFont="1" applyFill="1" applyBorder="1" applyAlignment="1">
      <alignment horizontal="center" vertical="center" wrapText="1"/>
    </xf>
    <xf numFmtId="0" fontId="75" fillId="2" borderId="48" xfId="0" applyFont="1" applyFill="1" applyBorder="1" applyAlignment="1">
      <alignment horizontal="center" vertical="center" wrapText="1"/>
    </xf>
    <xf numFmtId="0" fontId="75" fillId="2" borderId="49" xfId="0" applyFont="1" applyFill="1" applyBorder="1" applyAlignment="1">
      <alignment horizontal="center" vertical="center" wrapText="1"/>
    </xf>
    <xf numFmtId="0" fontId="75" fillId="2" borderId="50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74" fillId="2" borderId="30" xfId="8" applyFont="1" applyFill="1" applyBorder="1" applyAlignment="1">
      <alignment horizontal="center" vertical="top" wrapText="1"/>
    </xf>
    <xf numFmtId="49" fontId="13" fillId="2" borderId="53" xfId="0" applyNumberFormat="1" applyFont="1" applyFill="1" applyBorder="1" applyAlignment="1">
      <alignment horizontal="center" vertical="top" wrapText="1"/>
    </xf>
    <xf numFmtId="49" fontId="13" fillId="2" borderId="54" xfId="0" applyNumberFormat="1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3" fillId="2" borderId="35" xfId="0" applyFont="1" applyFill="1" applyBorder="1" applyAlignment="1">
      <alignment horizontal="center" vertical="top" wrapText="1"/>
    </xf>
    <xf numFmtId="0" fontId="13" fillId="2" borderId="6" xfId="0" applyFont="1" applyFill="1" applyBorder="1" applyAlignment="1">
      <alignment horizontal="center" vertical="top" wrapText="1"/>
    </xf>
    <xf numFmtId="0" fontId="75" fillId="2" borderId="45" xfId="0" applyFont="1" applyFill="1" applyBorder="1" applyAlignment="1">
      <alignment horizontal="center" vertical="center" wrapText="1"/>
    </xf>
    <xf numFmtId="49" fontId="13" fillId="2" borderId="60" xfId="0" applyNumberFormat="1" applyFont="1" applyFill="1" applyBorder="1" applyAlignment="1">
      <alignment horizontal="center" vertical="top" wrapText="1"/>
    </xf>
    <xf numFmtId="49" fontId="13" fillId="2" borderId="61" xfId="0" applyNumberFormat="1" applyFont="1" applyFill="1" applyBorder="1" applyAlignment="1">
      <alignment horizontal="center" vertical="top" wrapText="1"/>
    </xf>
    <xf numFmtId="0" fontId="13" fillId="2" borderId="63" xfId="0" applyFont="1" applyFill="1" applyBorder="1" applyAlignment="1">
      <alignment horizontal="center" wrapText="1"/>
    </xf>
    <xf numFmtId="0" fontId="13" fillId="2" borderId="64" xfId="0" applyFont="1" applyFill="1" applyBorder="1" applyAlignment="1">
      <alignment horizontal="center" wrapText="1"/>
    </xf>
    <xf numFmtId="0" fontId="18" fillId="2" borderId="30" xfId="8" applyFont="1" applyFill="1" applyBorder="1" applyAlignment="1">
      <alignment horizontal="center" vertical="top" wrapText="1"/>
    </xf>
    <xf numFmtId="0" fontId="75" fillId="2" borderId="46" xfId="0" applyFont="1" applyFill="1" applyBorder="1" applyAlignment="1">
      <alignment horizontal="center"/>
    </xf>
    <xf numFmtId="0" fontId="97" fillId="2" borderId="30" xfId="0" applyFont="1" applyFill="1" applyBorder="1"/>
    <xf numFmtId="0" fontId="13" fillId="2" borderId="30" xfId="0" applyFont="1" applyFill="1" applyBorder="1" applyAlignment="1">
      <alignment horizontal="left" vertical="center" wrapText="1"/>
    </xf>
    <xf numFmtId="0" fontId="13" fillId="2" borderId="30" xfId="0" applyFont="1" applyFill="1" applyBorder="1" applyAlignment="1">
      <alignment horizontal="center" wrapText="1"/>
    </xf>
    <xf numFmtId="0" fontId="75" fillId="2" borderId="34" xfId="0" applyFont="1" applyFill="1" applyBorder="1" applyAlignment="1">
      <alignment horizontal="center" wrapText="1"/>
    </xf>
    <xf numFmtId="0" fontId="75" fillId="2" borderId="45" xfId="0" applyFont="1" applyFill="1" applyBorder="1" applyAlignment="1">
      <alignment horizontal="center" wrapText="1"/>
    </xf>
    <xf numFmtId="0" fontId="75" fillId="2" borderId="55" xfId="0" applyFont="1" applyFill="1" applyBorder="1" applyAlignment="1">
      <alignment horizontal="center" wrapText="1"/>
    </xf>
    <xf numFmtId="49" fontId="13" fillId="2" borderId="62" xfId="0" applyNumberFormat="1" applyFont="1" applyFill="1" applyBorder="1" applyAlignment="1">
      <alignment horizontal="center" vertical="top" wrapText="1"/>
    </xf>
    <xf numFmtId="0" fontId="13" fillId="2" borderId="61" xfId="0" applyFont="1" applyFill="1" applyBorder="1" applyAlignment="1">
      <alignment horizontal="center" vertical="top" wrapText="1"/>
    </xf>
    <xf numFmtId="0" fontId="13" fillId="2" borderId="54" xfId="0" applyFont="1" applyFill="1" applyBorder="1" applyAlignment="1">
      <alignment horizontal="center" vertical="top" wrapText="1"/>
    </xf>
    <xf numFmtId="0" fontId="13" fillId="2" borderId="62" xfId="0" applyFont="1" applyFill="1" applyBorder="1" applyAlignment="1">
      <alignment horizontal="center" vertical="top" wrapText="1"/>
    </xf>
  </cellXfs>
  <cellStyles count="30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30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N_b" xfId="299"/>
    <cellStyle name="SN_it" xfId="300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Беззащитный" xfId="272"/>
    <cellStyle name="Защитный" xfId="273"/>
    <cellStyle name="Обычный 2" xfId="11"/>
    <cellStyle name="Обычный 2 10" xfId="274"/>
    <cellStyle name="Обычный 2 11" xfId="275"/>
    <cellStyle name="Обычный 2 12" xfId="276"/>
    <cellStyle name="Обычный 2 13" xfId="277"/>
    <cellStyle name="Обычный 2 14" xfId="278"/>
    <cellStyle name="Обычный 2 2" xfId="161"/>
    <cellStyle name="Обычный 2 2 2" xfId="279"/>
    <cellStyle name="Обычный 2 2 3" xfId="280"/>
    <cellStyle name="Обычный 2 3" xfId="160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_900005052015" xfId="292"/>
    <cellStyle name="Обычный 3" xfId="293"/>
    <cellStyle name="Обычный 3 2" xfId="294"/>
    <cellStyle name="Обычный 4" xfId="295"/>
    <cellStyle name="Стиль 1" xfId="296"/>
    <cellStyle name="Финансовый 2" xfId="214"/>
    <cellStyle name="Финансовый 2 2" xfId="215"/>
    <cellStyle name="Финансовый 3" xfId="216"/>
    <cellStyle name="Финансовый 4" xfId="297"/>
    <cellStyle name="Финансовый 4 2" xfId="2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1" zoomScaleNormal="100" zoomScaleSheetLayoutView="100" workbookViewId="0">
      <selection activeCell="C20" sqref="C20"/>
    </sheetView>
  </sheetViews>
  <sheetFormatPr defaultColWidth="9.140625" defaultRowHeight="17.25"/>
  <cols>
    <col min="1" max="1" width="9.7109375" style="1" customWidth="1"/>
    <col min="2" max="2" width="24.7109375" style="1" customWidth="1"/>
    <col min="3" max="3" width="62.140625" style="1" customWidth="1"/>
    <col min="4" max="4" width="14.85546875" style="1" customWidth="1"/>
    <col min="5" max="5" width="20.71093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7" ht="37.5" customHeight="1">
      <c r="A1" s="195" t="s">
        <v>69</v>
      </c>
      <c r="B1" s="195"/>
      <c r="C1" s="195"/>
      <c r="D1" s="195"/>
      <c r="E1" s="195"/>
    </row>
    <row r="2" spans="1:7" ht="15" customHeight="1">
      <c r="A2" s="196" t="s">
        <v>83</v>
      </c>
      <c r="B2" s="196"/>
      <c r="C2" s="196"/>
      <c r="D2" s="196"/>
      <c r="E2" s="196"/>
    </row>
    <row r="3" spans="1:7" ht="15" customHeight="1">
      <c r="A3" s="196" t="s">
        <v>9</v>
      </c>
      <c r="B3" s="196"/>
      <c r="C3" s="196"/>
      <c r="D3" s="196"/>
      <c r="E3" s="196"/>
    </row>
    <row r="5" spans="1:7" ht="80.25" customHeight="1">
      <c r="A5" s="203" t="s">
        <v>81</v>
      </c>
      <c r="B5" s="203"/>
      <c r="C5" s="203"/>
      <c r="D5" s="203"/>
      <c r="E5" s="203"/>
    </row>
    <row r="6" spans="1:7" hidden="1">
      <c r="G6" s="114"/>
    </row>
    <row r="7" spans="1:7" ht="15" hidden="1" customHeight="1">
      <c r="D7" s="115"/>
    </row>
    <row r="8" spans="1:7" s="116" customFormat="1" ht="108.75" customHeight="1">
      <c r="A8" s="198" t="s">
        <v>12</v>
      </c>
      <c r="B8" s="199"/>
      <c r="C8" s="200" t="s">
        <v>13</v>
      </c>
      <c r="D8" s="201" t="s">
        <v>89</v>
      </c>
      <c r="E8" s="202"/>
    </row>
    <row r="9" spans="1:7" s="116" customFormat="1" ht="36" customHeight="1">
      <c r="A9" s="55" t="s">
        <v>16</v>
      </c>
      <c r="B9" s="117" t="s">
        <v>17</v>
      </c>
      <c r="C9" s="194"/>
      <c r="D9" s="130" t="s">
        <v>14</v>
      </c>
      <c r="E9" s="130" t="s">
        <v>15</v>
      </c>
    </row>
    <row r="10" spans="1:7" s="116" customFormat="1" ht="24" customHeight="1">
      <c r="A10" s="118" t="s">
        <v>55</v>
      </c>
      <c r="B10" s="119"/>
      <c r="C10" s="131" t="s">
        <v>25</v>
      </c>
      <c r="D10" s="132">
        <f>D12+D38</f>
        <v>0</v>
      </c>
      <c r="E10" s="132">
        <f>E12+E38</f>
        <v>0</v>
      </c>
    </row>
    <row r="11" spans="1:7" s="116" customFormat="1" ht="18" customHeight="1">
      <c r="A11" s="120"/>
      <c r="B11" s="119"/>
      <c r="C11" s="39" t="s">
        <v>43</v>
      </c>
      <c r="D11" s="121"/>
      <c r="E11" s="122"/>
    </row>
    <row r="12" spans="1:7" s="116" customFormat="1" ht="24.75" customHeight="1">
      <c r="A12" s="123"/>
      <c r="B12" s="204" t="s">
        <v>47</v>
      </c>
      <c r="C12" s="205"/>
      <c r="D12" s="41">
        <f>D14</f>
        <v>0</v>
      </c>
      <c r="E12" s="41">
        <f>E14</f>
        <v>0</v>
      </c>
    </row>
    <row r="13" spans="1:7" s="116" customFormat="1" ht="24.75" customHeight="1">
      <c r="A13" s="206">
        <v>1168</v>
      </c>
      <c r="B13" s="188"/>
      <c r="C13" s="133" t="s">
        <v>29</v>
      </c>
      <c r="D13" s="134"/>
      <c r="E13" s="122"/>
    </row>
    <row r="14" spans="1:7" s="116" customFormat="1">
      <c r="A14" s="206"/>
      <c r="B14" s="189"/>
      <c r="C14" s="131" t="s">
        <v>53</v>
      </c>
      <c r="D14" s="135">
        <f>D21+D27+D34</f>
        <v>0</v>
      </c>
      <c r="E14" s="135">
        <f>E21+E27+E34</f>
        <v>0</v>
      </c>
    </row>
    <row r="15" spans="1:7" s="116" customFormat="1" ht="24.75" customHeight="1">
      <c r="A15" s="206"/>
      <c r="B15" s="189"/>
      <c r="C15" s="136" t="s">
        <v>30</v>
      </c>
      <c r="D15" s="134"/>
      <c r="E15" s="122"/>
    </row>
    <row r="16" spans="1:7" s="116" customFormat="1" ht="51.75">
      <c r="A16" s="206"/>
      <c r="B16" s="189"/>
      <c r="C16" s="137" t="s">
        <v>77</v>
      </c>
      <c r="D16" s="124"/>
      <c r="E16" s="122"/>
    </row>
    <row r="17" spans="1:5" s="116" customFormat="1" ht="24.75" customHeight="1">
      <c r="A17" s="206"/>
      <c r="B17" s="189"/>
      <c r="C17" s="136" t="s">
        <v>31</v>
      </c>
      <c r="D17" s="124"/>
      <c r="E17" s="122"/>
    </row>
    <row r="18" spans="1:5" s="116" customFormat="1" ht="69">
      <c r="A18" s="206"/>
      <c r="B18" s="190"/>
      <c r="C18" s="137" t="s">
        <v>61</v>
      </c>
      <c r="D18" s="124"/>
      <c r="E18" s="122"/>
    </row>
    <row r="19" spans="1:5" s="116" customFormat="1" ht="24.75" customHeight="1">
      <c r="A19" s="206"/>
      <c r="B19" s="124"/>
      <c r="C19" s="138" t="s">
        <v>54</v>
      </c>
      <c r="D19" s="138"/>
      <c r="E19" s="122"/>
    </row>
    <row r="20" spans="1:5" s="116" customFormat="1" ht="24.75" customHeight="1">
      <c r="A20" s="207"/>
      <c r="B20" s="191">
        <v>11005</v>
      </c>
      <c r="C20" s="159" t="s">
        <v>32</v>
      </c>
      <c r="D20" s="124"/>
      <c r="E20" s="122"/>
    </row>
    <row r="21" spans="1:5" s="116" customFormat="1">
      <c r="A21" s="207"/>
      <c r="B21" s="191"/>
      <c r="C21" s="27" t="s">
        <v>139</v>
      </c>
      <c r="D21" s="135">
        <f>-7239.1</f>
        <v>-7239.1</v>
      </c>
      <c r="E21" s="135">
        <f>-7239.1</f>
        <v>-7239.1</v>
      </c>
    </row>
    <row r="22" spans="1:5" s="116" customFormat="1" ht="18" customHeight="1">
      <c r="A22" s="207"/>
      <c r="B22" s="191"/>
      <c r="C22" s="160" t="s">
        <v>33</v>
      </c>
      <c r="D22" s="124"/>
      <c r="E22" s="122"/>
    </row>
    <row r="23" spans="1:5" s="116" customFormat="1" ht="34.5">
      <c r="A23" s="207"/>
      <c r="B23" s="191"/>
      <c r="C23" s="27" t="s">
        <v>140</v>
      </c>
      <c r="D23" s="124"/>
      <c r="E23" s="122"/>
    </row>
    <row r="24" spans="1:5" s="116" customFormat="1" ht="24.75" customHeight="1">
      <c r="A24" s="207"/>
      <c r="B24" s="191"/>
      <c r="C24" s="160" t="s">
        <v>141</v>
      </c>
      <c r="D24" s="124"/>
      <c r="E24" s="122"/>
    </row>
    <row r="25" spans="1:5" s="116" customFormat="1">
      <c r="A25" s="207"/>
      <c r="B25" s="191"/>
      <c r="C25" s="27" t="s">
        <v>35</v>
      </c>
      <c r="D25" s="124"/>
      <c r="E25" s="122"/>
    </row>
    <row r="26" spans="1:5" s="116" customFormat="1" ht="24.75" customHeight="1">
      <c r="A26" s="197"/>
      <c r="B26" s="191">
        <v>32007</v>
      </c>
      <c r="C26" s="136" t="s">
        <v>32</v>
      </c>
      <c r="D26" s="124"/>
      <c r="E26" s="122"/>
    </row>
    <row r="27" spans="1:5" s="116" customFormat="1" ht="34.5">
      <c r="A27" s="197"/>
      <c r="B27" s="191"/>
      <c r="C27" s="140" t="s">
        <v>76</v>
      </c>
      <c r="D27" s="135">
        <v>6265.8</v>
      </c>
      <c r="E27" s="135">
        <f>+D27</f>
        <v>6265.8</v>
      </c>
    </row>
    <row r="28" spans="1:5" s="116" customFormat="1" ht="18" customHeight="1">
      <c r="A28" s="197"/>
      <c r="B28" s="191"/>
      <c r="C28" s="136" t="s">
        <v>33</v>
      </c>
      <c r="D28" s="124"/>
      <c r="E28" s="122"/>
    </row>
    <row r="29" spans="1:5" s="116" customFormat="1" ht="51.75">
      <c r="A29" s="197"/>
      <c r="B29" s="191"/>
      <c r="C29" s="137" t="s">
        <v>80</v>
      </c>
      <c r="D29" s="124"/>
      <c r="E29" s="122"/>
    </row>
    <row r="30" spans="1:5" s="116" customFormat="1" ht="24.75" customHeight="1">
      <c r="A30" s="197"/>
      <c r="B30" s="191"/>
      <c r="C30" s="136" t="s">
        <v>34</v>
      </c>
      <c r="D30" s="124"/>
      <c r="E30" s="122"/>
    </row>
    <row r="31" spans="1:5" s="116" customFormat="1" ht="51.75">
      <c r="A31" s="197"/>
      <c r="B31" s="191"/>
      <c r="C31" s="137" t="s">
        <v>60</v>
      </c>
      <c r="D31" s="124"/>
      <c r="E31" s="122"/>
    </row>
    <row r="32" spans="1:5" s="116" customFormat="1" ht="24.75" customHeight="1">
      <c r="A32" s="197"/>
      <c r="B32" s="192">
        <v>11021</v>
      </c>
      <c r="C32" s="136" t="s">
        <v>32</v>
      </c>
      <c r="D32" s="138"/>
      <c r="E32" s="122"/>
    </row>
    <row r="33" spans="1:5" s="116" customFormat="1" ht="24.75" customHeight="1">
      <c r="A33" s="197"/>
      <c r="B33" s="193"/>
      <c r="C33" s="140" t="s">
        <v>78</v>
      </c>
      <c r="D33" s="124"/>
      <c r="E33" s="122"/>
    </row>
    <row r="34" spans="1:5" s="116" customFormat="1" ht="15" customHeight="1">
      <c r="A34" s="197"/>
      <c r="B34" s="193"/>
      <c r="C34" s="136" t="s">
        <v>33</v>
      </c>
      <c r="D34" s="135">
        <v>973.3</v>
      </c>
      <c r="E34" s="135">
        <v>973.3</v>
      </c>
    </row>
    <row r="35" spans="1:5" s="116" customFormat="1" ht="30" customHeight="1">
      <c r="A35" s="197"/>
      <c r="B35" s="193"/>
      <c r="C35" s="141" t="s">
        <v>79</v>
      </c>
      <c r="D35" s="124"/>
      <c r="E35" s="122"/>
    </row>
    <row r="36" spans="1:5" s="116" customFormat="1" ht="15" customHeight="1">
      <c r="A36" s="197"/>
      <c r="B36" s="193"/>
      <c r="C36" s="136" t="s">
        <v>34</v>
      </c>
      <c r="D36" s="124"/>
      <c r="E36" s="122"/>
    </row>
    <row r="37" spans="1:5" s="116" customFormat="1" ht="23.25" customHeight="1">
      <c r="A37" s="197"/>
      <c r="B37" s="194"/>
      <c r="C37" s="139" t="s">
        <v>35</v>
      </c>
      <c r="D37" s="124"/>
      <c r="E37" s="122"/>
    </row>
    <row r="38" spans="1:5" s="116" customFormat="1" ht="18.75" customHeight="1">
      <c r="A38" s="123"/>
      <c r="B38" s="208" t="s">
        <v>49</v>
      </c>
      <c r="C38" s="209" t="s">
        <v>49</v>
      </c>
      <c r="D38" s="168">
        <f t="shared" ref="D38:E38" si="0">+D40</f>
        <v>0</v>
      </c>
      <c r="E38" s="168">
        <f t="shared" si="0"/>
        <v>0</v>
      </c>
    </row>
    <row r="39" spans="1:5" ht="13.5" customHeight="1">
      <c r="A39" s="210">
        <v>1139</v>
      </c>
      <c r="B39" s="211"/>
      <c r="C39" s="142" t="s">
        <v>29</v>
      </c>
      <c r="D39" s="125"/>
      <c r="E39" s="126"/>
    </row>
    <row r="40" spans="1:5">
      <c r="A40" s="189"/>
      <c r="B40" s="212"/>
      <c r="C40" s="143" t="s">
        <v>18</v>
      </c>
      <c r="D40" s="169">
        <f t="shared" ref="D40:E40" si="1">+D46+D52</f>
        <v>0</v>
      </c>
      <c r="E40" s="169">
        <f t="shared" si="1"/>
        <v>0</v>
      </c>
    </row>
    <row r="41" spans="1:5" ht="13.5" customHeight="1">
      <c r="A41" s="189"/>
      <c r="B41" s="212"/>
      <c r="C41" s="144" t="s">
        <v>30</v>
      </c>
      <c r="D41" s="125"/>
      <c r="E41" s="126"/>
    </row>
    <row r="42" spans="1:5" ht="51.75">
      <c r="A42" s="189"/>
      <c r="B42" s="212"/>
      <c r="C42" s="145" t="s">
        <v>63</v>
      </c>
      <c r="D42" s="125"/>
      <c r="E42" s="126"/>
    </row>
    <row r="43" spans="1:5" ht="13.5" customHeight="1">
      <c r="A43" s="189"/>
      <c r="B43" s="212"/>
      <c r="C43" s="127" t="s">
        <v>31</v>
      </c>
      <c r="D43" s="125"/>
      <c r="E43" s="126"/>
    </row>
    <row r="44" spans="1:5" ht="34.5">
      <c r="A44" s="189"/>
      <c r="B44" s="213"/>
      <c r="C44" s="146" t="s">
        <v>68</v>
      </c>
      <c r="D44" s="125"/>
      <c r="E44" s="126"/>
    </row>
    <row r="45" spans="1:5">
      <c r="A45" s="189"/>
      <c r="B45" s="211" t="s">
        <v>64</v>
      </c>
      <c r="C45" s="144" t="s">
        <v>32</v>
      </c>
      <c r="D45" s="126"/>
      <c r="E45" s="126"/>
    </row>
    <row r="46" spans="1:5">
      <c r="A46" s="189"/>
      <c r="B46" s="212"/>
      <c r="C46" s="143" t="s">
        <v>18</v>
      </c>
      <c r="D46" s="128">
        <f>+D27</f>
        <v>6265.8</v>
      </c>
      <c r="E46" s="128">
        <f>+E27</f>
        <v>6265.8</v>
      </c>
    </row>
    <row r="47" spans="1:5">
      <c r="A47" s="189"/>
      <c r="B47" s="212"/>
      <c r="C47" s="144" t="s">
        <v>33</v>
      </c>
      <c r="D47" s="129"/>
      <c r="E47" s="126"/>
    </row>
    <row r="48" spans="1:5" ht="86.25">
      <c r="A48" s="189"/>
      <c r="B48" s="212"/>
      <c r="C48" s="147" t="s">
        <v>65</v>
      </c>
      <c r="D48" s="129"/>
      <c r="E48" s="126"/>
    </row>
    <row r="49" spans="1:5">
      <c r="A49" s="189"/>
      <c r="B49" s="212"/>
      <c r="C49" s="144" t="s">
        <v>34</v>
      </c>
      <c r="D49" s="129"/>
      <c r="E49" s="126"/>
    </row>
    <row r="50" spans="1:5">
      <c r="A50" s="189"/>
      <c r="B50" s="213"/>
      <c r="C50" s="147" t="s">
        <v>35</v>
      </c>
      <c r="D50" s="129"/>
      <c r="E50" s="126"/>
    </row>
    <row r="51" spans="1:5">
      <c r="A51" s="189"/>
      <c r="B51" s="211" t="s">
        <v>64</v>
      </c>
      <c r="C51" s="144" t="s">
        <v>32</v>
      </c>
      <c r="D51" s="126"/>
      <c r="E51" s="126"/>
    </row>
    <row r="52" spans="1:5">
      <c r="A52" s="189"/>
      <c r="B52" s="212"/>
      <c r="C52" s="143" t="s">
        <v>18</v>
      </c>
      <c r="D52" s="128">
        <f>-6265.8</f>
        <v>-6265.8</v>
      </c>
      <c r="E52" s="128">
        <f>+D52</f>
        <v>-6265.8</v>
      </c>
    </row>
    <row r="53" spans="1:5">
      <c r="A53" s="189"/>
      <c r="B53" s="212"/>
      <c r="C53" s="144" t="s">
        <v>33</v>
      </c>
      <c r="D53" s="129"/>
      <c r="E53" s="126"/>
    </row>
    <row r="54" spans="1:5" ht="86.25">
      <c r="A54" s="189"/>
      <c r="B54" s="212"/>
      <c r="C54" s="147" t="s">
        <v>65</v>
      </c>
      <c r="D54" s="129"/>
      <c r="E54" s="126"/>
    </row>
    <row r="55" spans="1:5">
      <c r="A55" s="189"/>
      <c r="B55" s="212"/>
      <c r="C55" s="144" t="s">
        <v>34</v>
      </c>
      <c r="D55" s="129"/>
      <c r="E55" s="126"/>
    </row>
    <row r="56" spans="1:5">
      <c r="A56" s="190"/>
      <c r="B56" s="213"/>
      <c r="C56" s="147" t="s">
        <v>35</v>
      </c>
      <c r="D56" s="129"/>
      <c r="E56" s="126"/>
    </row>
  </sheetData>
  <mergeCells count="19">
    <mergeCell ref="B38:C38"/>
    <mergeCell ref="A39:A56"/>
    <mergeCell ref="B39:B44"/>
    <mergeCell ref="B45:B50"/>
    <mergeCell ref="B51:B56"/>
    <mergeCell ref="B13:B18"/>
    <mergeCell ref="B20:B25"/>
    <mergeCell ref="B32:B37"/>
    <mergeCell ref="A1:E1"/>
    <mergeCell ref="A2:E2"/>
    <mergeCell ref="A3:E3"/>
    <mergeCell ref="A26:A37"/>
    <mergeCell ref="B26:B31"/>
    <mergeCell ref="A8:B8"/>
    <mergeCell ref="C8:C9"/>
    <mergeCell ref="D8:E8"/>
    <mergeCell ref="A5:E5"/>
    <mergeCell ref="B12:C12"/>
    <mergeCell ref="A13:A25"/>
  </mergeCells>
  <pageMargins left="0" right="0" top="0" bottom="0" header="0.3" footer="0.3"/>
  <pageSetup paperSize="9" scale="64" fitToHeight="0" orientation="portrait" r:id="rId1"/>
  <ignoredErrors>
    <ignoredError sqref="B45:B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9"/>
  <sheetViews>
    <sheetView zoomScaleNormal="100" zoomScaleSheetLayoutView="100" workbookViewId="0">
      <selection activeCell="M8" sqref="M8"/>
    </sheetView>
  </sheetViews>
  <sheetFormatPr defaultRowHeight="17.25"/>
  <cols>
    <col min="1" max="1" width="8.5703125" style="2" customWidth="1"/>
    <col min="2" max="3" width="9.140625" style="2"/>
    <col min="4" max="4" width="10.5703125" style="2" customWidth="1"/>
    <col min="5" max="5" width="9.28515625" style="2" customWidth="1"/>
    <col min="6" max="6" width="53.42578125" style="3" customWidth="1"/>
    <col min="7" max="8" width="21.140625" style="3" customWidth="1"/>
    <col min="9" max="16384" width="9.140625" style="4"/>
  </cols>
  <sheetData>
    <row r="1" spans="1:9" ht="17.25" customHeight="1">
      <c r="A1" s="214" t="s">
        <v>106</v>
      </c>
      <c r="B1" s="214"/>
      <c r="C1" s="214"/>
      <c r="D1" s="214"/>
      <c r="E1" s="214"/>
      <c r="F1" s="214"/>
      <c r="G1" s="214"/>
      <c r="H1" s="214"/>
      <c r="I1" s="155"/>
    </row>
    <row r="2" spans="1:9" ht="27" customHeight="1">
      <c r="A2" s="214" t="s">
        <v>83</v>
      </c>
      <c r="B2" s="214"/>
      <c r="C2" s="214"/>
      <c r="D2" s="214"/>
      <c r="E2" s="214"/>
      <c r="F2" s="214"/>
      <c r="G2" s="214"/>
      <c r="H2" s="214"/>
      <c r="I2" s="154"/>
    </row>
    <row r="3" spans="1:9" ht="24.75" customHeight="1">
      <c r="G3" s="215" t="s">
        <v>84</v>
      </c>
      <c r="H3" s="215"/>
      <c r="I3" s="154"/>
    </row>
    <row r="4" spans="1:9" ht="13.5" customHeight="1">
      <c r="G4" s="5"/>
      <c r="H4" s="5"/>
    </row>
    <row r="5" spans="1:9" ht="38.25" customHeight="1">
      <c r="A5" s="221" t="s">
        <v>85</v>
      </c>
      <c r="B5" s="221"/>
      <c r="C5" s="221"/>
      <c r="D5" s="221"/>
      <c r="E5" s="221"/>
      <c r="F5" s="221"/>
      <c r="G5" s="221"/>
      <c r="H5" s="221"/>
    </row>
    <row r="6" spans="1:9">
      <c r="D6" s="71"/>
      <c r="E6" s="71"/>
      <c r="F6" s="71"/>
      <c r="G6" s="71"/>
      <c r="H6" s="71"/>
    </row>
    <row r="7" spans="1:9" ht="15.75" customHeight="1">
      <c r="A7" s="6"/>
      <c r="B7" s="6"/>
      <c r="C7" s="6"/>
      <c r="D7" s="7"/>
      <c r="E7" s="7"/>
      <c r="F7" s="7"/>
      <c r="G7" s="222" t="s">
        <v>86</v>
      </c>
      <c r="H7" s="222"/>
    </row>
    <row r="8" spans="1:9" ht="90" customHeight="1">
      <c r="A8" s="216" t="s">
        <v>87</v>
      </c>
      <c r="B8" s="217"/>
      <c r="C8" s="218"/>
      <c r="D8" s="219" t="s">
        <v>12</v>
      </c>
      <c r="E8" s="219"/>
      <c r="F8" s="219" t="s">
        <v>88</v>
      </c>
      <c r="G8" s="220" t="s">
        <v>89</v>
      </c>
      <c r="H8" s="220"/>
    </row>
    <row r="9" spans="1:9" ht="45" customHeight="1">
      <c r="A9" s="70" t="s">
        <v>90</v>
      </c>
      <c r="B9" s="70" t="s">
        <v>91</v>
      </c>
      <c r="C9" s="70" t="s">
        <v>92</v>
      </c>
      <c r="D9" s="70" t="s">
        <v>57</v>
      </c>
      <c r="E9" s="70" t="s">
        <v>58</v>
      </c>
      <c r="F9" s="219"/>
      <c r="G9" s="8" t="s">
        <v>14</v>
      </c>
      <c r="H9" s="8" t="s">
        <v>15</v>
      </c>
    </row>
    <row r="10" spans="1:9" ht="22.5" customHeight="1">
      <c r="A10" s="70"/>
      <c r="B10" s="70"/>
      <c r="C10" s="70"/>
      <c r="D10" s="70"/>
      <c r="E10" s="70"/>
      <c r="F10" s="9" t="s">
        <v>22</v>
      </c>
      <c r="G10" s="10">
        <f>+G12</f>
        <v>0</v>
      </c>
      <c r="H10" s="10">
        <f>+H12</f>
        <v>0</v>
      </c>
    </row>
    <row r="11" spans="1:9" ht="22.5" customHeight="1">
      <c r="A11" s="70"/>
      <c r="B11" s="70"/>
      <c r="C11" s="70"/>
      <c r="D11" s="70"/>
      <c r="E11" s="70"/>
      <c r="F11" s="11" t="s">
        <v>19</v>
      </c>
      <c r="G11" s="11"/>
      <c r="H11" s="11"/>
    </row>
    <row r="12" spans="1:9" ht="20.25" customHeight="1">
      <c r="A12" s="15" t="s">
        <v>44</v>
      </c>
      <c r="B12" s="12"/>
      <c r="C12" s="12"/>
      <c r="D12" s="70"/>
      <c r="E12" s="70"/>
      <c r="F12" s="9" t="s">
        <v>45</v>
      </c>
      <c r="G12" s="21">
        <f t="shared" ref="G12:H12" si="0">G14</f>
        <v>0</v>
      </c>
      <c r="H12" s="21">
        <f t="shared" si="0"/>
        <v>0</v>
      </c>
    </row>
    <row r="13" spans="1:9">
      <c r="A13" s="12"/>
      <c r="B13" s="12"/>
      <c r="C13" s="12"/>
      <c r="D13" s="70"/>
      <c r="E13" s="70"/>
      <c r="F13" s="11" t="s">
        <v>19</v>
      </c>
      <c r="G13" s="18"/>
      <c r="H13" s="18"/>
    </row>
    <row r="14" spans="1:9" ht="19.5" customHeight="1">
      <c r="A14" s="12"/>
      <c r="B14" s="15" t="s">
        <v>28</v>
      </c>
      <c r="C14" s="12"/>
      <c r="D14" s="70"/>
      <c r="E14" s="70"/>
      <c r="F14" s="9" t="s">
        <v>46</v>
      </c>
      <c r="G14" s="21">
        <f t="shared" ref="G14:H14" si="1">G16</f>
        <v>0</v>
      </c>
      <c r="H14" s="21">
        <f t="shared" si="1"/>
        <v>0</v>
      </c>
    </row>
    <row r="15" spans="1:9" ht="18" customHeight="1">
      <c r="A15" s="12"/>
      <c r="B15" s="12"/>
      <c r="C15" s="12"/>
      <c r="D15" s="70"/>
      <c r="E15" s="70"/>
      <c r="F15" s="11" t="s">
        <v>19</v>
      </c>
      <c r="G15" s="18"/>
      <c r="H15" s="18"/>
    </row>
    <row r="16" spans="1:9" ht="32.25" customHeight="1">
      <c r="A16" s="12"/>
      <c r="B16" s="12"/>
      <c r="C16" s="15" t="s">
        <v>52</v>
      </c>
      <c r="D16" s="70"/>
      <c r="E16" s="70"/>
      <c r="F16" s="9" t="s">
        <v>94</v>
      </c>
      <c r="G16" s="21">
        <f t="shared" ref="G16:H16" si="2">G18</f>
        <v>0</v>
      </c>
      <c r="H16" s="21">
        <f t="shared" si="2"/>
        <v>0</v>
      </c>
    </row>
    <row r="17" spans="1:8" ht="41.25" customHeight="1">
      <c r="A17" s="22"/>
      <c r="B17" s="22"/>
      <c r="C17" s="22"/>
      <c r="D17" s="22"/>
      <c r="E17" s="22"/>
      <c r="F17" s="23" t="s">
        <v>48</v>
      </c>
      <c r="G17" s="21"/>
      <c r="H17" s="21"/>
    </row>
    <row r="18" spans="1:8" ht="22.5" customHeight="1">
      <c r="A18" s="17"/>
      <c r="B18" s="17"/>
      <c r="C18" s="17"/>
      <c r="D18" s="12">
        <v>1168</v>
      </c>
      <c r="E18" s="70"/>
      <c r="F18" s="9" t="s">
        <v>95</v>
      </c>
      <c r="G18" s="18">
        <f>G29+G20+G38</f>
        <v>0</v>
      </c>
      <c r="H18" s="18">
        <f>G18</f>
        <v>0</v>
      </c>
    </row>
    <row r="19" spans="1:8" ht="22.5" customHeight="1">
      <c r="A19" s="70"/>
      <c r="B19" s="70"/>
      <c r="C19" s="70"/>
      <c r="D19" s="70"/>
      <c r="E19" s="70"/>
      <c r="F19" s="11" t="s">
        <v>19</v>
      </c>
      <c r="G19" s="11"/>
      <c r="H19" s="11"/>
    </row>
    <row r="20" spans="1:8" ht="21.75" customHeight="1">
      <c r="A20" s="70"/>
      <c r="B20" s="70"/>
      <c r="C20" s="70"/>
      <c r="D20" s="70"/>
      <c r="E20" s="90">
        <v>11005</v>
      </c>
      <c r="F20" s="161" t="s">
        <v>142</v>
      </c>
      <c r="G20" s="18">
        <f t="shared" ref="G20:H20" si="3">G22</f>
        <v>-7239.1</v>
      </c>
      <c r="H20" s="18">
        <f t="shared" si="3"/>
        <v>-7239.1</v>
      </c>
    </row>
    <row r="21" spans="1:8" ht="28.5" customHeight="1">
      <c r="A21" s="70"/>
      <c r="B21" s="70"/>
      <c r="C21" s="70"/>
      <c r="D21" s="12"/>
      <c r="E21" s="162"/>
      <c r="F21" s="161" t="s">
        <v>59</v>
      </c>
      <c r="G21" s="11"/>
      <c r="H21" s="11"/>
    </row>
    <row r="22" spans="1:8" ht="36.75" customHeight="1">
      <c r="A22" s="70"/>
      <c r="B22" s="70"/>
      <c r="C22" s="70"/>
      <c r="D22" s="70"/>
      <c r="E22" s="90"/>
      <c r="F22" s="163" t="s">
        <v>48</v>
      </c>
      <c r="G22" s="20">
        <f t="shared" ref="G22:H22" si="4">G24</f>
        <v>-7239.1</v>
      </c>
      <c r="H22" s="20">
        <f t="shared" si="4"/>
        <v>-7239.1</v>
      </c>
    </row>
    <row r="23" spans="1:8" ht="36" customHeight="1">
      <c r="A23" s="70"/>
      <c r="B23" s="70"/>
      <c r="C23" s="70"/>
      <c r="D23" s="70"/>
      <c r="E23" s="90"/>
      <c r="F23" s="161" t="s">
        <v>21</v>
      </c>
      <c r="G23" s="11"/>
      <c r="H23" s="11"/>
    </row>
    <row r="24" spans="1:8" ht="26.25" customHeight="1">
      <c r="A24" s="70"/>
      <c r="B24" s="70"/>
      <c r="C24" s="70"/>
      <c r="D24" s="70"/>
      <c r="E24" s="90"/>
      <c r="F24" s="161" t="s">
        <v>22</v>
      </c>
      <c r="G24" s="18">
        <f t="shared" ref="G24:H27" si="5">G25</f>
        <v>-7239.1</v>
      </c>
      <c r="H24" s="18">
        <f t="shared" si="5"/>
        <v>-7239.1</v>
      </c>
    </row>
    <row r="25" spans="1:8" ht="28.5" customHeight="1">
      <c r="A25" s="70"/>
      <c r="B25" s="70"/>
      <c r="C25" s="70"/>
      <c r="D25" s="70"/>
      <c r="E25" s="70"/>
      <c r="F25" s="11" t="s">
        <v>23</v>
      </c>
      <c r="G25" s="18">
        <f>G26</f>
        <v>-7239.1</v>
      </c>
      <c r="H25" s="18">
        <f>H26</f>
        <v>-7239.1</v>
      </c>
    </row>
    <row r="26" spans="1:8" ht="20.25" customHeight="1">
      <c r="A26" s="70"/>
      <c r="B26" s="70"/>
      <c r="C26" s="70"/>
      <c r="D26" s="70"/>
      <c r="E26" s="70"/>
      <c r="F26" s="11" t="s">
        <v>51</v>
      </c>
      <c r="G26" s="18">
        <f t="shared" si="5"/>
        <v>-7239.1</v>
      </c>
      <c r="H26" s="18">
        <f t="shared" si="5"/>
        <v>-7239.1</v>
      </c>
    </row>
    <row r="27" spans="1:8" s="33" customFormat="1" ht="36.75" customHeight="1">
      <c r="A27" s="70"/>
      <c r="B27" s="70"/>
      <c r="C27" s="70"/>
      <c r="D27" s="70"/>
      <c r="E27" s="70"/>
      <c r="F27" s="148" t="s">
        <v>120</v>
      </c>
      <c r="G27" s="18">
        <f t="shared" si="5"/>
        <v>-7239.1</v>
      </c>
      <c r="H27" s="18">
        <f t="shared" si="5"/>
        <v>-7239.1</v>
      </c>
    </row>
    <row r="28" spans="1:8" s="33" customFormat="1" ht="59.25" customHeight="1">
      <c r="A28" s="70"/>
      <c r="B28" s="70"/>
      <c r="C28" s="70"/>
      <c r="D28" s="70"/>
      <c r="E28" s="70"/>
      <c r="F28" s="149" t="s">
        <v>121</v>
      </c>
      <c r="G28" s="18">
        <v>-7239.1</v>
      </c>
      <c r="H28" s="18">
        <f>G28</f>
        <v>-7239.1</v>
      </c>
    </row>
    <row r="29" spans="1:8" ht="32.25" customHeight="1">
      <c r="A29" s="70"/>
      <c r="B29" s="70"/>
      <c r="C29" s="70"/>
      <c r="D29" s="70"/>
      <c r="E29" s="70">
        <v>11021</v>
      </c>
      <c r="F29" s="11" t="s">
        <v>78</v>
      </c>
      <c r="G29" s="18">
        <f t="shared" ref="G29:H29" si="6">G31</f>
        <v>973.3</v>
      </c>
      <c r="H29" s="18">
        <f t="shared" si="6"/>
        <v>973.3</v>
      </c>
    </row>
    <row r="30" spans="1:8" ht="21" customHeight="1">
      <c r="A30" s="70"/>
      <c r="B30" s="70"/>
      <c r="C30" s="70"/>
      <c r="D30" s="12"/>
      <c r="E30" s="12"/>
      <c r="F30" s="11" t="s">
        <v>59</v>
      </c>
      <c r="G30" s="11"/>
      <c r="H30" s="11"/>
    </row>
    <row r="31" spans="1:8" ht="33.75" customHeight="1">
      <c r="A31" s="70"/>
      <c r="B31" s="70"/>
      <c r="C31" s="70"/>
      <c r="D31" s="70"/>
      <c r="E31" s="70"/>
      <c r="F31" s="19" t="s">
        <v>48</v>
      </c>
      <c r="G31" s="20">
        <f t="shared" ref="G31:H31" si="7">G33</f>
        <v>973.3</v>
      </c>
      <c r="H31" s="20">
        <f t="shared" si="7"/>
        <v>973.3</v>
      </c>
    </row>
    <row r="32" spans="1:8" ht="33" customHeight="1">
      <c r="A32" s="70"/>
      <c r="B32" s="70"/>
      <c r="C32" s="70"/>
      <c r="D32" s="70"/>
      <c r="E32" s="70"/>
      <c r="F32" s="11" t="s">
        <v>21</v>
      </c>
      <c r="G32" s="11"/>
      <c r="H32" s="11"/>
    </row>
    <row r="33" spans="1:8" ht="24.75" customHeight="1">
      <c r="A33" s="70"/>
      <c r="B33" s="70"/>
      <c r="C33" s="70"/>
      <c r="D33" s="70"/>
      <c r="E33" s="70"/>
      <c r="F33" s="11" t="s">
        <v>22</v>
      </c>
      <c r="G33" s="18">
        <f t="shared" ref="G33:H36" si="8">G34</f>
        <v>973.3</v>
      </c>
      <c r="H33" s="18">
        <f t="shared" si="8"/>
        <v>973.3</v>
      </c>
    </row>
    <row r="34" spans="1:8" ht="28.5" customHeight="1">
      <c r="A34" s="70"/>
      <c r="B34" s="70"/>
      <c r="C34" s="70"/>
      <c r="D34" s="70"/>
      <c r="E34" s="70"/>
      <c r="F34" s="11" t="s">
        <v>23</v>
      </c>
      <c r="G34" s="18">
        <f>G35</f>
        <v>973.3</v>
      </c>
      <c r="H34" s="18">
        <f>H35</f>
        <v>973.3</v>
      </c>
    </row>
    <row r="35" spans="1:8">
      <c r="A35" s="70"/>
      <c r="B35" s="70"/>
      <c r="C35" s="70"/>
      <c r="D35" s="70"/>
      <c r="E35" s="70"/>
      <c r="F35" s="11" t="s">
        <v>51</v>
      </c>
      <c r="G35" s="18">
        <f t="shared" si="8"/>
        <v>973.3</v>
      </c>
      <c r="H35" s="18">
        <f t="shared" si="8"/>
        <v>973.3</v>
      </c>
    </row>
    <row r="36" spans="1:8" ht="45" customHeight="1">
      <c r="A36" s="70"/>
      <c r="B36" s="70"/>
      <c r="C36" s="70"/>
      <c r="D36" s="70"/>
      <c r="E36" s="70"/>
      <c r="F36" s="148" t="s">
        <v>120</v>
      </c>
      <c r="G36" s="18">
        <f t="shared" si="8"/>
        <v>973.3</v>
      </c>
      <c r="H36" s="18">
        <f t="shared" si="8"/>
        <v>973.3</v>
      </c>
    </row>
    <row r="37" spans="1:8" ht="36.75" customHeight="1">
      <c r="A37" s="70"/>
      <c r="B37" s="70"/>
      <c r="C37" s="70"/>
      <c r="D37" s="70"/>
      <c r="E37" s="70"/>
      <c r="F37" s="149" t="s">
        <v>121</v>
      </c>
      <c r="G37" s="18">
        <v>973.3</v>
      </c>
      <c r="H37" s="18">
        <f>G37</f>
        <v>973.3</v>
      </c>
    </row>
    <row r="38" spans="1:8" ht="41.25" customHeight="1">
      <c r="A38" s="70"/>
      <c r="B38" s="70"/>
      <c r="C38" s="70"/>
      <c r="D38" s="70"/>
      <c r="E38" s="70">
        <v>32007</v>
      </c>
      <c r="F38" s="11" t="s">
        <v>96</v>
      </c>
      <c r="G38" s="18">
        <f t="shared" ref="G38:H38" si="9">G40</f>
        <v>6265.8</v>
      </c>
      <c r="H38" s="18">
        <f t="shared" si="9"/>
        <v>6265.8</v>
      </c>
    </row>
    <row r="39" spans="1:8" ht="18" customHeight="1">
      <c r="A39" s="70"/>
      <c r="B39" s="70"/>
      <c r="C39" s="70"/>
      <c r="D39" s="70"/>
      <c r="E39" s="12"/>
      <c r="F39" s="11" t="s">
        <v>59</v>
      </c>
      <c r="G39" s="11"/>
      <c r="H39" s="11"/>
    </row>
    <row r="40" spans="1:8" ht="41.25" customHeight="1">
      <c r="A40" s="70"/>
      <c r="B40" s="70"/>
      <c r="C40" s="70"/>
      <c r="D40" s="70"/>
      <c r="E40" s="70"/>
      <c r="F40" s="19" t="s">
        <v>48</v>
      </c>
      <c r="G40" s="20">
        <f t="shared" ref="G40:H40" si="10">G42</f>
        <v>6265.8</v>
      </c>
      <c r="H40" s="20">
        <f t="shared" si="10"/>
        <v>6265.8</v>
      </c>
    </row>
    <row r="41" spans="1:8" ht="42.75" customHeight="1">
      <c r="A41" s="70"/>
      <c r="B41" s="70"/>
      <c r="C41" s="70"/>
      <c r="D41" s="70"/>
      <c r="E41" s="70"/>
      <c r="F41" s="11" t="s">
        <v>21</v>
      </c>
      <c r="G41" s="11"/>
      <c r="H41" s="11"/>
    </row>
    <row r="42" spans="1:8" ht="18" customHeight="1">
      <c r="A42" s="70"/>
      <c r="B42" s="70"/>
      <c r="C42" s="70"/>
      <c r="D42" s="70"/>
      <c r="E42" s="70"/>
      <c r="F42" s="11" t="s">
        <v>22</v>
      </c>
      <c r="G42" s="18">
        <f t="shared" ref="G42:H45" si="11">G43</f>
        <v>6265.8</v>
      </c>
      <c r="H42" s="18">
        <f t="shared" si="11"/>
        <v>6265.8</v>
      </c>
    </row>
    <row r="43" spans="1:8" ht="18" customHeight="1">
      <c r="A43" s="70"/>
      <c r="B43" s="70"/>
      <c r="C43" s="70"/>
      <c r="D43" s="70"/>
      <c r="E43" s="70"/>
      <c r="F43" s="11" t="s">
        <v>23</v>
      </c>
      <c r="G43" s="18">
        <f>G44</f>
        <v>6265.8</v>
      </c>
      <c r="H43" s="18">
        <f>H44</f>
        <v>6265.8</v>
      </c>
    </row>
    <row r="44" spans="1:8" ht="18" customHeight="1">
      <c r="A44" s="70"/>
      <c r="B44" s="70"/>
      <c r="C44" s="70"/>
      <c r="D44" s="70"/>
      <c r="E44" s="70"/>
      <c r="F44" s="11" t="s">
        <v>51</v>
      </c>
      <c r="G44" s="18">
        <f t="shared" si="11"/>
        <v>6265.8</v>
      </c>
      <c r="H44" s="18">
        <f t="shared" si="11"/>
        <v>6265.8</v>
      </c>
    </row>
    <row r="45" spans="1:8" ht="44.25" customHeight="1">
      <c r="A45" s="70"/>
      <c r="B45" s="70"/>
      <c r="C45" s="70"/>
      <c r="D45" s="70"/>
      <c r="E45" s="70"/>
      <c r="F45" s="150" t="s">
        <v>74</v>
      </c>
      <c r="G45" s="18">
        <f t="shared" si="11"/>
        <v>6265.8</v>
      </c>
      <c r="H45" s="18">
        <f t="shared" si="11"/>
        <v>6265.8</v>
      </c>
    </row>
    <row r="46" spans="1:8" ht="65.25" customHeight="1">
      <c r="A46" s="70"/>
      <c r="B46" s="70"/>
      <c r="C46" s="70"/>
      <c r="D46" s="70"/>
      <c r="E46" s="70"/>
      <c r="F46" s="149" t="s">
        <v>117</v>
      </c>
      <c r="G46" s="18">
        <v>6265.8</v>
      </c>
      <c r="H46" s="18">
        <f>G46</f>
        <v>6265.8</v>
      </c>
    </row>
    <row r="47" spans="1:8" ht="36.75" customHeight="1">
      <c r="A47" s="12">
        <v>11</v>
      </c>
      <c r="B47" s="12"/>
      <c r="C47" s="12"/>
      <c r="D47" s="70"/>
      <c r="E47" s="70"/>
      <c r="F47" s="13" t="s">
        <v>26</v>
      </c>
      <c r="G47" s="14">
        <f>G49</f>
        <v>0</v>
      </c>
      <c r="H47" s="14">
        <f>H49</f>
        <v>0</v>
      </c>
    </row>
    <row r="48" spans="1:8" ht="31.5" customHeight="1">
      <c r="A48" s="12"/>
      <c r="B48" s="12"/>
      <c r="C48" s="12"/>
      <c r="D48" s="70"/>
      <c r="E48" s="70"/>
      <c r="F48" s="11" t="s">
        <v>19</v>
      </c>
      <c r="G48" s="11"/>
      <c r="H48" s="11"/>
    </row>
    <row r="49" spans="1:8" ht="36.75" customHeight="1">
      <c r="A49" s="12"/>
      <c r="B49" s="15" t="s">
        <v>75</v>
      </c>
      <c r="C49" s="12"/>
      <c r="D49" s="70"/>
      <c r="E49" s="70"/>
      <c r="F49" s="13" t="s">
        <v>27</v>
      </c>
      <c r="G49" s="14">
        <f t="shared" ref="G49:H49" si="12">G51</f>
        <v>0</v>
      </c>
      <c r="H49" s="14">
        <f t="shared" si="12"/>
        <v>0</v>
      </c>
    </row>
    <row r="50" spans="1:8" ht="21.75" customHeight="1">
      <c r="A50" s="12"/>
      <c r="B50" s="12"/>
      <c r="C50" s="12"/>
      <c r="D50" s="70"/>
      <c r="E50" s="70"/>
      <c r="F50" s="11" t="s">
        <v>19</v>
      </c>
      <c r="G50" s="11"/>
      <c r="H50" s="11"/>
    </row>
    <row r="51" spans="1:8" ht="18" customHeight="1">
      <c r="A51" s="12"/>
      <c r="B51" s="12"/>
      <c r="C51" s="15" t="s">
        <v>75</v>
      </c>
      <c r="D51" s="70"/>
      <c r="E51" s="70"/>
      <c r="F51" s="9" t="s">
        <v>18</v>
      </c>
      <c r="G51" s="14">
        <f t="shared" ref="G51:H51" si="13">G54</f>
        <v>0</v>
      </c>
      <c r="H51" s="14">
        <f t="shared" si="13"/>
        <v>0</v>
      </c>
    </row>
    <row r="52" spans="1:8">
      <c r="A52" s="70"/>
      <c r="B52" s="70"/>
      <c r="C52" s="70"/>
      <c r="D52" s="70"/>
      <c r="E52" s="70"/>
      <c r="F52" s="11" t="s">
        <v>19</v>
      </c>
      <c r="G52" s="11"/>
      <c r="H52" s="11"/>
    </row>
    <row r="53" spans="1:8" ht="19.5" customHeight="1">
      <c r="A53" s="70"/>
      <c r="B53" s="70"/>
      <c r="C53" s="70"/>
      <c r="D53" s="70"/>
      <c r="E53" s="70"/>
      <c r="F53" s="16" t="s">
        <v>49</v>
      </c>
      <c r="G53" s="11"/>
      <c r="H53" s="11"/>
    </row>
    <row r="54" spans="1:8" ht="19.5" customHeight="1">
      <c r="A54" s="70"/>
      <c r="B54" s="17"/>
      <c r="C54" s="17"/>
      <c r="D54" s="70" t="s">
        <v>62</v>
      </c>
      <c r="E54" s="70"/>
      <c r="F54" s="11" t="s">
        <v>18</v>
      </c>
      <c r="G54" s="18">
        <f>G64+G56</f>
        <v>0</v>
      </c>
      <c r="H54" s="18">
        <f>G54</f>
        <v>0</v>
      </c>
    </row>
    <row r="55" spans="1:8" ht="19.5" customHeight="1">
      <c r="A55" s="70"/>
      <c r="B55" s="17"/>
      <c r="C55" s="17"/>
      <c r="D55" s="70"/>
      <c r="E55" s="70"/>
      <c r="F55" s="11" t="s">
        <v>19</v>
      </c>
      <c r="G55" s="11"/>
      <c r="H55" s="11"/>
    </row>
    <row r="56" spans="1:8" ht="20.25" customHeight="1">
      <c r="A56" s="70"/>
      <c r="B56" s="17"/>
      <c r="C56" s="17"/>
      <c r="D56" s="70"/>
      <c r="E56" s="70" t="s">
        <v>64</v>
      </c>
      <c r="F56" s="11" t="s">
        <v>18</v>
      </c>
      <c r="G56" s="18">
        <f t="shared" ref="G56:H56" si="14">G58</f>
        <v>6265.8</v>
      </c>
      <c r="H56" s="18">
        <f t="shared" si="14"/>
        <v>6265.8</v>
      </c>
    </row>
    <row r="57" spans="1:8" ht="20.25" customHeight="1">
      <c r="A57" s="70"/>
      <c r="B57" s="17"/>
      <c r="C57" s="17"/>
      <c r="D57" s="70"/>
      <c r="E57" s="12"/>
      <c r="F57" s="11" t="s">
        <v>59</v>
      </c>
      <c r="G57" s="11"/>
      <c r="H57" s="11"/>
    </row>
    <row r="58" spans="1:8">
      <c r="A58" s="70"/>
      <c r="B58" s="17"/>
      <c r="C58" s="17"/>
      <c r="D58" s="70"/>
      <c r="E58" s="70"/>
      <c r="F58" s="19" t="s">
        <v>20</v>
      </c>
      <c r="G58" s="20">
        <f>G60</f>
        <v>6265.8</v>
      </c>
      <c r="H58" s="20">
        <f>G58</f>
        <v>6265.8</v>
      </c>
    </row>
    <row r="59" spans="1:8" ht="48" customHeight="1">
      <c r="A59" s="70"/>
      <c r="B59" s="17"/>
      <c r="C59" s="17"/>
      <c r="D59" s="70"/>
      <c r="E59" s="70"/>
      <c r="F59" s="11" t="s">
        <v>21</v>
      </c>
      <c r="G59" s="11"/>
      <c r="H59" s="11"/>
    </row>
    <row r="60" spans="1:8" ht="18" customHeight="1">
      <c r="A60" s="70"/>
      <c r="B60" s="17"/>
      <c r="C60" s="17"/>
      <c r="D60" s="70"/>
      <c r="E60" s="70"/>
      <c r="F60" s="11" t="s">
        <v>82</v>
      </c>
      <c r="G60" s="14">
        <f>G61</f>
        <v>6265.8</v>
      </c>
      <c r="H60" s="14">
        <f t="shared" ref="H60:H63" si="15">G60</f>
        <v>6265.8</v>
      </c>
    </row>
    <row r="61" spans="1:8" ht="32.25" customHeight="1">
      <c r="A61" s="70"/>
      <c r="B61" s="17"/>
      <c r="C61" s="17"/>
      <c r="D61" s="70"/>
      <c r="E61" s="70"/>
      <c r="F61" s="11" t="s">
        <v>50</v>
      </c>
      <c r="G61" s="14">
        <f>G62</f>
        <v>6265.8</v>
      </c>
      <c r="H61" s="14">
        <f t="shared" si="15"/>
        <v>6265.8</v>
      </c>
    </row>
    <row r="62" spans="1:8" ht="21" customHeight="1">
      <c r="A62" s="70"/>
      <c r="B62" s="17"/>
      <c r="C62" s="17"/>
      <c r="D62" s="70"/>
      <c r="E62" s="70"/>
      <c r="F62" s="11" t="s">
        <v>93</v>
      </c>
      <c r="G62" s="14">
        <f>G63</f>
        <v>6265.8</v>
      </c>
      <c r="H62" s="14">
        <f t="shared" si="15"/>
        <v>6265.8</v>
      </c>
    </row>
    <row r="63" spans="1:8" ht="22.5" customHeight="1">
      <c r="A63" s="70"/>
      <c r="B63" s="17"/>
      <c r="C63" s="17"/>
      <c r="D63" s="70"/>
      <c r="E63" s="70"/>
      <c r="F63" s="11" t="s">
        <v>24</v>
      </c>
      <c r="G63" s="18">
        <v>6265.8</v>
      </c>
      <c r="H63" s="18">
        <f t="shared" si="15"/>
        <v>6265.8</v>
      </c>
    </row>
    <row r="64" spans="1:8" ht="22.5" customHeight="1">
      <c r="A64" s="70"/>
      <c r="B64" s="70"/>
      <c r="C64" s="70"/>
      <c r="D64" s="70"/>
      <c r="E64" s="70" t="s">
        <v>64</v>
      </c>
      <c r="F64" s="11" t="s">
        <v>18</v>
      </c>
      <c r="G64" s="18">
        <f t="shared" ref="G64:H64" si="16">G66</f>
        <v>-6265.8</v>
      </c>
      <c r="H64" s="18">
        <f t="shared" si="16"/>
        <v>-6265.8</v>
      </c>
    </row>
    <row r="65" spans="1:8" ht="26.25" customHeight="1">
      <c r="A65" s="70"/>
      <c r="B65" s="70"/>
      <c r="C65" s="70"/>
      <c r="D65" s="12"/>
      <c r="E65" s="12"/>
      <c r="F65" s="11" t="s">
        <v>59</v>
      </c>
      <c r="G65" s="11"/>
      <c r="H65" s="11"/>
    </row>
    <row r="66" spans="1:8" ht="28.5" customHeight="1">
      <c r="A66" s="70"/>
      <c r="B66" s="70"/>
      <c r="C66" s="70"/>
      <c r="D66" s="70"/>
      <c r="E66" s="70"/>
      <c r="F66" s="19" t="s">
        <v>20</v>
      </c>
      <c r="G66" s="20">
        <f>G68</f>
        <v>-6265.8</v>
      </c>
      <c r="H66" s="20">
        <f>G66</f>
        <v>-6265.8</v>
      </c>
    </row>
    <row r="67" spans="1:8" ht="34.5">
      <c r="A67" s="70"/>
      <c r="B67" s="70"/>
      <c r="C67" s="70"/>
      <c r="D67" s="70"/>
      <c r="E67" s="70"/>
      <c r="F67" s="11" t="s">
        <v>21</v>
      </c>
      <c r="G67" s="11"/>
      <c r="H67" s="11"/>
    </row>
    <row r="68" spans="1:8" ht="19.5" customHeight="1">
      <c r="A68" s="70"/>
      <c r="B68" s="70"/>
      <c r="C68" s="70"/>
      <c r="D68" s="70"/>
      <c r="E68" s="70"/>
      <c r="F68" s="11" t="s">
        <v>82</v>
      </c>
      <c r="G68" s="14">
        <f>G69</f>
        <v>-6265.8</v>
      </c>
      <c r="H68" s="14">
        <f t="shared" ref="H68:H71" si="17">G68</f>
        <v>-6265.8</v>
      </c>
    </row>
    <row r="69" spans="1:8" ht="19.5" customHeight="1">
      <c r="A69" s="70"/>
      <c r="B69" s="70"/>
      <c r="C69" s="70"/>
      <c r="D69" s="70"/>
      <c r="E69" s="70"/>
      <c r="F69" s="11" t="s">
        <v>50</v>
      </c>
      <c r="G69" s="14">
        <f>G70</f>
        <v>-6265.8</v>
      </c>
      <c r="H69" s="14">
        <f t="shared" si="17"/>
        <v>-6265.8</v>
      </c>
    </row>
    <row r="70" spans="1:8" ht="19.5" customHeight="1">
      <c r="A70" s="70"/>
      <c r="B70" s="70"/>
      <c r="C70" s="70"/>
      <c r="D70" s="70"/>
      <c r="E70" s="70"/>
      <c r="F70" s="11" t="s">
        <v>93</v>
      </c>
      <c r="G70" s="14">
        <f>G71</f>
        <v>-6265.8</v>
      </c>
      <c r="H70" s="14">
        <f t="shared" si="17"/>
        <v>-6265.8</v>
      </c>
    </row>
    <row r="71" spans="1:8" ht="20.25" customHeight="1">
      <c r="A71" s="70"/>
      <c r="B71" s="70"/>
      <c r="C71" s="70"/>
      <c r="D71" s="70"/>
      <c r="E71" s="70"/>
      <c r="F71" s="11" t="s">
        <v>24</v>
      </c>
      <c r="G71" s="18">
        <v>-6265.8</v>
      </c>
      <c r="H71" s="18">
        <f t="shared" si="17"/>
        <v>-6265.8</v>
      </c>
    </row>
    <row r="72" spans="1:8" ht="21" customHeight="1"/>
    <row r="73" spans="1:8" ht="21.75" customHeight="1"/>
    <row r="74" spans="1:8" ht="18" customHeight="1"/>
    <row r="76" spans="1:8" ht="19.5" customHeight="1"/>
    <row r="77" spans="1:8" ht="19.5" customHeight="1"/>
    <row r="78" spans="1:8" ht="19.5" customHeight="1"/>
    <row r="79" spans="1:8" ht="20.25" customHeight="1"/>
    <row r="80" spans="1:8" ht="20.25" customHeight="1"/>
    <row r="82" ht="19.5" customHeight="1"/>
    <row r="83" ht="18" customHeight="1"/>
    <row r="84" ht="32.25" customHeight="1"/>
    <row r="85" ht="21" customHeight="1"/>
    <row r="86" ht="22.5" customHeight="1"/>
    <row r="87" ht="22.5" customHeight="1"/>
    <row r="88" ht="13.5" customHeight="1"/>
    <row r="89" ht="28.5" customHeight="1"/>
    <row r="90" ht="27" customHeight="1"/>
    <row r="109" ht="13.5" customHeight="1"/>
    <row r="110" ht="13.5" customHeight="1"/>
    <row r="111" ht="13.5" customHeight="1"/>
    <row r="113" ht="13.5" customHeight="1"/>
    <row r="114" ht="13.5" customHeight="1"/>
    <row r="115" ht="13.5" customHeight="1"/>
    <row r="116" ht="14.25" customHeight="1"/>
    <row r="135" ht="17.25" customHeight="1"/>
    <row r="157" ht="17.25" customHeight="1"/>
    <row r="192" ht="17.25" customHeight="1"/>
    <row r="229" ht="13.5" customHeight="1"/>
    <row r="232" ht="15" customHeight="1"/>
    <row r="235" ht="13.5" customHeight="1"/>
    <row r="236" ht="13.5" customHeight="1"/>
    <row r="238" ht="13.5" customHeight="1"/>
    <row r="239" ht="13.5" customHeight="1"/>
    <row r="240" ht="13.5" customHeight="1"/>
    <row r="241" ht="13.5" customHeight="1"/>
    <row r="243" ht="13.5" customHeight="1"/>
    <row r="244" ht="13.5" customHeight="1"/>
    <row r="246" ht="13.5" customHeight="1"/>
    <row r="247" ht="13.5" customHeight="1"/>
    <row r="248" ht="13.5" customHeight="1"/>
    <row r="249" ht="14.25" customHeight="1"/>
  </sheetData>
  <mergeCells count="9">
    <mergeCell ref="A1:H1"/>
    <mergeCell ref="A2:H2"/>
    <mergeCell ref="G3:H3"/>
    <mergeCell ref="A8:C8"/>
    <mergeCell ref="D8:E8"/>
    <mergeCell ref="F8:F9"/>
    <mergeCell ref="G8:H8"/>
    <mergeCell ref="A5:H5"/>
    <mergeCell ref="G7:H7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1"/>
  <sheetViews>
    <sheetView topLeftCell="A10" zoomScaleNormal="100" zoomScaleSheetLayoutView="100" workbookViewId="0">
      <selection activeCell="F20" sqref="F20"/>
    </sheetView>
  </sheetViews>
  <sheetFormatPr defaultColWidth="9.140625" defaultRowHeight="17.25"/>
  <cols>
    <col min="1" max="1" width="8.7109375" style="105" customWidth="1"/>
    <col min="2" max="2" width="12.140625" style="105" customWidth="1"/>
    <col min="3" max="3" width="8" style="105" customWidth="1"/>
    <col min="4" max="4" width="7.85546875" style="113" customWidth="1"/>
    <col min="5" max="5" width="28.28515625" style="113" customWidth="1"/>
    <col min="6" max="6" width="62.42578125" style="113" customWidth="1"/>
    <col min="7" max="7" width="29.28515625" style="105" customWidth="1"/>
    <col min="8" max="8" width="11.140625" style="105" bestFit="1" customWidth="1"/>
    <col min="9" max="10" width="9.140625" style="105"/>
    <col min="11" max="11" width="12.140625" style="105" customWidth="1"/>
    <col min="12" max="16384" width="9.140625" style="105"/>
  </cols>
  <sheetData>
    <row r="1" spans="1:43" s="1" customFormat="1" ht="24" customHeight="1">
      <c r="F1" s="195" t="s">
        <v>105</v>
      </c>
      <c r="G1" s="195"/>
      <c r="AB1" s="195"/>
      <c r="AC1" s="195"/>
      <c r="AD1" s="195"/>
    </row>
    <row r="2" spans="1:43" s="1" customFormat="1">
      <c r="A2" s="103"/>
      <c r="B2" s="103"/>
      <c r="C2" s="103"/>
      <c r="D2" s="103"/>
      <c r="E2" s="103"/>
      <c r="F2" s="195" t="s">
        <v>138</v>
      </c>
      <c r="G2" s="195"/>
      <c r="Y2" s="103"/>
      <c r="Z2" s="103"/>
      <c r="AA2" s="195"/>
      <c r="AB2" s="195"/>
      <c r="AC2" s="195"/>
      <c r="AD2" s="195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</row>
    <row r="3" spans="1:43" s="1" customFormat="1" ht="15.75" customHeight="1">
      <c r="A3" s="103"/>
      <c r="B3" s="103"/>
      <c r="C3" s="103"/>
      <c r="D3" s="103"/>
      <c r="E3" s="103"/>
      <c r="F3" s="195" t="s">
        <v>9</v>
      </c>
      <c r="G3" s="195"/>
      <c r="Y3" s="195"/>
      <c r="Z3" s="195"/>
      <c r="AA3" s="195"/>
      <c r="AB3" s="195"/>
      <c r="AC3" s="195"/>
      <c r="AD3" s="195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</row>
    <row r="4" spans="1:43" s="1" customFormat="1">
      <c r="F4" s="156"/>
      <c r="G4" s="156"/>
      <c r="H4" s="156"/>
    </row>
    <row r="5" spans="1:43" s="1" customFormat="1" ht="15.75" customHeight="1">
      <c r="F5" s="156"/>
      <c r="G5" s="156"/>
      <c r="H5" s="156"/>
    </row>
    <row r="6" spans="1:43" s="1" customFormat="1" ht="67.5" customHeight="1">
      <c r="A6" s="229" t="s">
        <v>148</v>
      </c>
      <c r="B6" s="229"/>
      <c r="C6" s="229"/>
      <c r="D6" s="229"/>
      <c r="E6" s="229"/>
      <c r="F6" s="229"/>
      <c r="G6" s="229"/>
      <c r="H6" s="157"/>
    </row>
    <row r="7" spans="1:43" s="1" customFormat="1" ht="40.5" customHeight="1">
      <c r="B7" s="157"/>
      <c r="C7" s="157"/>
      <c r="D7" s="157"/>
      <c r="E7" s="157"/>
      <c r="F7" s="157"/>
      <c r="G7" s="157" t="s">
        <v>71</v>
      </c>
      <c r="H7" s="157"/>
    </row>
    <row r="8" spans="1:43" ht="109.5" customHeight="1">
      <c r="A8" s="230" t="s">
        <v>12</v>
      </c>
      <c r="B8" s="230"/>
      <c r="C8" s="231" t="s">
        <v>72</v>
      </c>
      <c r="D8" s="232"/>
      <c r="E8" s="233"/>
      <c r="F8" s="237" t="s">
        <v>73</v>
      </c>
      <c r="G8" s="158" t="s">
        <v>89</v>
      </c>
    </row>
    <row r="9" spans="1:43" ht="37.5" customHeight="1">
      <c r="A9" s="158" t="s">
        <v>16</v>
      </c>
      <c r="B9" s="158" t="s">
        <v>17</v>
      </c>
      <c r="C9" s="234"/>
      <c r="D9" s="235"/>
      <c r="E9" s="236"/>
      <c r="F9" s="238"/>
      <c r="G9" s="158" t="s">
        <v>15</v>
      </c>
    </row>
    <row r="10" spans="1:43" ht="24" customHeight="1">
      <c r="A10" s="239" t="s">
        <v>48</v>
      </c>
      <c r="B10" s="240"/>
      <c r="C10" s="240"/>
      <c r="D10" s="240"/>
      <c r="E10" s="240"/>
      <c r="F10" s="241"/>
      <c r="G10" s="172">
        <f>+G11</f>
        <v>0</v>
      </c>
      <c r="H10" s="106"/>
    </row>
    <row r="11" spans="1:43" ht="35.1" customHeight="1">
      <c r="A11" s="107">
        <v>1168</v>
      </c>
      <c r="B11" s="223" t="s">
        <v>53</v>
      </c>
      <c r="C11" s="224"/>
      <c r="D11" s="224"/>
      <c r="E11" s="225"/>
      <c r="F11" s="108"/>
      <c r="G11" s="174">
        <f>+G17+G19+G12</f>
        <v>0</v>
      </c>
    </row>
    <row r="12" spans="1:43" ht="39.75" customHeight="1">
      <c r="A12" s="107"/>
      <c r="B12" s="107">
        <v>11005</v>
      </c>
      <c r="C12" s="242" t="s">
        <v>142</v>
      </c>
      <c r="D12" s="243"/>
      <c r="E12" s="244"/>
      <c r="F12" s="108" t="s">
        <v>48</v>
      </c>
      <c r="G12" s="170">
        <f>G14+G16</f>
        <v>-7239.0999999999995</v>
      </c>
    </row>
    <row r="13" spans="1:43" ht="28.5" customHeight="1">
      <c r="A13" s="107"/>
      <c r="B13" s="107"/>
      <c r="C13" s="245" t="s">
        <v>145</v>
      </c>
      <c r="D13" s="246"/>
      <c r="E13" s="247"/>
      <c r="F13" s="112"/>
      <c r="G13" s="170"/>
    </row>
    <row r="14" spans="1:43" ht="35.1" customHeight="1">
      <c r="A14" s="107"/>
      <c r="B14" s="107"/>
      <c r="C14" s="248" t="s">
        <v>146</v>
      </c>
      <c r="D14" s="249"/>
      <c r="E14" s="250"/>
      <c r="F14" s="112"/>
      <c r="G14" s="170">
        <f>G15</f>
        <v>-6307.4</v>
      </c>
    </row>
    <row r="15" spans="1:43" ht="35.1" customHeight="1">
      <c r="A15" s="107"/>
      <c r="B15" s="107"/>
      <c r="C15" s="251" t="s">
        <v>143</v>
      </c>
      <c r="D15" s="252"/>
      <c r="E15" s="253"/>
      <c r="F15" s="112" t="s">
        <v>144</v>
      </c>
      <c r="G15" s="171">
        <v>-6307.4</v>
      </c>
    </row>
    <row r="16" spans="1:43" ht="45" customHeight="1">
      <c r="A16" s="107"/>
      <c r="B16" s="107"/>
      <c r="C16" s="248" t="s">
        <v>147</v>
      </c>
      <c r="D16" s="249"/>
      <c r="E16" s="250"/>
      <c r="F16" s="112" t="s">
        <v>144</v>
      </c>
      <c r="G16" s="170">
        <v>-931.7</v>
      </c>
    </row>
    <row r="17" spans="1:7" ht="42.75" customHeight="1">
      <c r="A17" s="109"/>
      <c r="B17" s="107">
        <v>11021</v>
      </c>
      <c r="C17" s="226" t="s">
        <v>78</v>
      </c>
      <c r="D17" s="227"/>
      <c r="E17" s="228"/>
      <c r="F17" s="108" t="s">
        <v>48</v>
      </c>
      <c r="G17" s="172">
        <f>SUM(G18:G18)</f>
        <v>973.3</v>
      </c>
    </row>
    <row r="18" spans="1:7" ht="32.1" customHeight="1">
      <c r="A18" s="109"/>
      <c r="B18" s="107"/>
      <c r="C18" s="110"/>
      <c r="D18" s="111"/>
      <c r="E18" s="111"/>
      <c r="F18" s="187" t="s">
        <v>150</v>
      </c>
      <c r="G18" s="173">
        <v>973.3</v>
      </c>
    </row>
    <row r="19" spans="1:7" ht="76.5" customHeight="1">
      <c r="A19" s="109"/>
      <c r="B19" s="107">
        <v>32007</v>
      </c>
      <c r="C19" s="226" t="s">
        <v>76</v>
      </c>
      <c r="D19" s="227"/>
      <c r="E19" s="228"/>
      <c r="F19" s="108" t="s">
        <v>48</v>
      </c>
      <c r="G19" s="172">
        <f>SUM(G20:G21)</f>
        <v>6265.8</v>
      </c>
    </row>
    <row r="20" spans="1:7" ht="32.1" customHeight="1">
      <c r="A20" s="109"/>
      <c r="B20" s="107"/>
      <c r="C20" s="110"/>
      <c r="D20" s="111"/>
      <c r="E20" s="111"/>
      <c r="F20" s="187" t="s">
        <v>150</v>
      </c>
      <c r="G20" s="173">
        <v>4765.8</v>
      </c>
    </row>
    <row r="21" spans="1:7" ht="42" customHeight="1">
      <c r="A21" s="109"/>
      <c r="B21" s="107"/>
      <c r="C21" s="110"/>
      <c r="D21" s="111"/>
      <c r="E21" s="111"/>
      <c r="F21" s="187" t="s">
        <v>149</v>
      </c>
      <c r="G21" s="173">
        <v>1500</v>
      </c>
    </row>
  </sheetData>
  <mergeCells count="19">
    <mergeCell ref="B11:E11"/>
    <mergeCell ref="C17:E17"/>
    <mergeCell ref="C19:E19"/>
    <mergeCell ref="A6:G6"/>
    <mergeCell ref="A8:B8"/>
    <mergeCell ref="C8:E9"/>
    <mergeCell ref="F8:F9"/>
    <mergeCell ref="A10:F10"/>
    <mergeCell ref="C12:E12"/>
    <mergeCell ref="C13:E13"/>
    <mergeCell ref="C14:E14"/>
    <mergeCell ref="C15:E15"/>
    <mergeCell ref="C16:E16"/>
    <mergeCell ref="F1:G1"/>
    <mergeCell ref="AB1:AD1"/>
    <mergeCell ref="F2:G2"/>
    <mergeCell ref="AA2:AD2"/>
    <mergeCell ref="F3:G3"/>
    <mergeCell ref="Y3:AD3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topLeftCell="A67" workbookViewId="0">
      <selection activeCell="C78" sqref="C78"/>
    </sheetView>
  </sheetViews>
  <sheetFormatPr defaultColWidth="9.140625" defaultRowHeight="17.25"/>
  <cols>
    <col min="1" max="1" width="9.140625" style="33"/>
    <col min="2" max="2" width="33.85546875" style="33" customWidth="1"/>
    <col min="3" max="3" width="68.42578125" style="33" customWidth="1"/>
    <col min="4" max="4" width="18" style="33" customWidth="1"/>
    <col min="5" max="5" width="18.140625" style="102" customWidth="1"/>
    <col min="6" max="16384" width="9.140625" style="33"/>
  </cols>
  <sheetData>
    <row r="1" spans="1:5" ht="19.5" customHeight="1">
      <c r="C1" s="282" t="s">
        <v>70</v>
      </c>
      <c r="D1" s="282"/>
      <c r="E1" s="282"/>
    </row>
    <row r="2" spans="1:5" s="82" customFormat="1" ht="20.25" customHeight="1">
      <c r="C2" s="283" t="s">
        <v>83</v>
      </c>
      <c r="D2" s="283"/>
      <c r="E2" s="283"/>
    </row>
    <row r="3" spans="1:5" s="82" customFormat="1" ht="22.5" customHeight="1">
      <c r="C3" s="283" t="s">
        <v>9</v>
      </c>
      <c r="D3" s="283"/>
      <c r="E3" s="283"/>
    </row>
    <row r="4" spans="1:5" s="82" customFormat="1">
      <c r="B4" s="284"/>
      <c r="C4" s="284"/>
      <c r="D4" s="284"/>
      <c r="E4" s="284"/>
    </row>
    <row r="5" spans="1:5" ht="45" customHeight="1">
      <c r="B5" s="285" t="s">
        <v>97</v>
      </c>
      <c r="C5" s="285"/>
      <c r="D5" s="285"/>
      <c r="E5" s="285"/>
    </row>
    <row r="6" spans="1:5" ht="7.5" customHeight="1">
      <c r="B6" s="83"/>
      <c r="C6" s="83"/>
      <c r="D6" s="83"/>
      <c r="E6" s="83"/>
    </row>
    <row r="7" spans="1:5" ht="27" customHeight="1">
      <c r="A7" s="286" t="s">
        <v>131</v>
      </c>
      <c r="B7" s="286"/>
      <c r="C7" s="286"/>
      <c r="D7" s="286"/>
      <c r="E7" s="286"/>
    </row>
    <row r="8" spans="1:5" ht="20.25" customHeight="1">
      <c r="B8" s="277" t="s">
        <v>49</v>
      </c>
      <c r="C8" s="278"/>
      <c r="D8" s="278"/>
      <c r="E8" s="279"/>
    </row>
    <row r="9" spans="1:5" ht="15" customHeight="1">
      <c r="B9" s="24" t="s">
        <v>11</v>
      </c>
      <c r="C9" s="25"/>
      <c r="D9" s="280"/>
      <c r="E9" s="281"/>
    </row>
    <row r="10" spans="1:5" ht="16.5" customHeight="1">
      <c r="B10" s="84"/>
      <c r="C10" s="84"/>
      <c r="D10" s="256"/>
      <c r="E10" s="257"/>
    </row>
    <row r="11" spans="1:5" ht="16.5" customHeight="1">
      <c r="B11" s="26" t="s">
        <v>1</v>
      </c>
      <c r="C11" s="26" t="s">
        <v>2</v>
      </c>
      <c r="D11" s="273"/>
      <c r="E11" s="274"/>
    </row>
    <row r="12" spans="1:5" ht="25.5" customHeight="1">
      <c r="B12" s="85">
        <v>1139</v>
      </c>
      <c r="C12" s="86" t="s">
        <v>66</v>
      </c>
      <c r="D12" s="275"/>
      <c r="E12" s="276"/>
    </row>
    <row r="13" spans="1:5" ht="27.75" customHeight="1">
      <c r="B13" s="26" t="s">
        <v>3</v>
      </c>
      <c r="C13" s="84"/>
      <c r="D13" s="256"/>
      <c r="E13" s="257"/>
    </row>
    <row r="14" spans="1:5" ht="54" customHeight="1">
      <c r="B14" s="87" t="s">
        <v>4</v>
      </c>
      <c r="C14" s="88">
        <v>1139</v>
      </c>
      <c r="D14" s="254" t="s">
        <v>132</v>
      </c>
      <c r="E14" s="255"/>
    </row>
    <row r="15" spans="1:5" ht="19.5" customHeight="1">
      <c r="B15" s="89" t="s">
        <v>5</v>
      </c>
      <c r="C15" s="19">
        <v>11001</v>
      </c>
      <c r="D15" s="90" t="s">
        <v>14</v>
      </c>
      <c r="E15" s="90" t="s">
        <v>15</v>
      </c>
    </row>
    <row r="16" spans="1:5" ht="18" customHeight="1">
      <c r="B16" s="89" t="s">
        <v>6</v>
      </c>
      <c r="C16" s="91" t="s">
        <v>66</v>
      </c>
      <c r="D16" s="92"/>
      <c r="E16" s="92"/>
    </row>
    <row r="17" spans="1:5" ht="72.75" customHeight="1">
      <c r="B17" s="89" t="s">
        <v>10</v>
      </c>
      <c r="C17" s="91" t="s">
        <v>67</v>
      </c>
      <c r="D17" s="92"/>
      <c r="E17" s="92"/>
    </row>
    <row r="18" spans="1:5" ht="34.5" customHeight="1">
      <c r="B18" s="89" t="s">
        <v>7</v>
      </c>
      <c r="C18" s="93" t="s">
        <v>56</v>
      </c>
      <c r="D18" s="92"/>
      <c r="E18" s="92"/>
    </row>
    <row r="19" spans="1:5" ht="29.25" customHeight="1">
      <c r="B19" s="260" t="s">
        <v>0</v>
      </c>
      <c r="C19" s="261"/>
      <c r="D19" s="261"/>
      <c r="E19" s="262"/>
    </row>
    <row r="20" spans="1:5" ht="32.25" customHeight="1">
      <c r="B20" s="263" t="s">
        <v>8</v>
      </c>
      <c r="C20" s="264"/>
      <c r="D20" s="94">
        <v>-6265.8</v>
      </c>
      <c r="E20" s="95">
        <v>-6265.8</v>
      </c>
    </row>
    <row r="21" spans="1:5" ht="16.5" customHeight="1">
      <c r="B21" s="26" t="s">
        <v>1</v>
      </c>
      <c r="C21" s="26" t="s">
        <v>2</v>
      </c>
      <c r="D21" s="273"/>
      <c r="E21" s="274"/>
    </row>
    <row r="22" spans="1:5" ht="25.5" customHeight="1">
      <c r="B22" s="85">
        <v>1139</v>
      </c>
      <c r="C22" s="86" t="s">
        <v>66</v>
      </c>
      <c r="D22" s="275"/>
      <c r="E22" s="276"/>
    </row>
    <row r="23" spans="1:5" ht="27.75" customHeight="1">
      <c r="B23" s="26" t="s">
        <v>3</v>
      </c>
      <c r="C23" s="84"/>
      <c r="D23" s="256"/>
      <c r="E23" s="257"/>
    </row>
    <row r="24" spans="1:5" ht="57.75" customHeight="1">
      <c r="B24" s="87" t="s">
        <v>4</v>
      </c>
      <c r="C24" s="88">
        <v>1139</v>
      </c>
      <c r="D24" s="254" t="s">
        <v>133</v>
      </c>
      <c r="E24" s="255"/>
    </row>
    <row r="25" spans="1:5" ht="19.5" customHeight="1">
      <c r="B25" s="89" t="s">
        <v>5</v>
      </c>
      <c r="C25" s="19">
        <v>11001</v>
      </c>
      <c r="D25" s="90" t="s">
        <v>14</v>
      </c>
      <c r="E25" s="90" t="s">
        <v>15</v>
      </c>
    </row>
    <row r="26" spans="1:5" ht="23.25" customHeight="1">
      <c r="B26" s="89" t="s">
        <v>6</v>
      </c>
      <c r="C26" s="91" t="s">
        <v>66</v>
      </c>
      <c r="D26" s="92"/>
      <c r="E26" s="92"/>
    </row>
    <row r="27" spans="1:5" ht="74.25" customHeight="1">
      <c r="B27" s="89" t="s">
        <v>10</v>
      </c>
      <c r="C27" s="91" t="s">
        <v>67</v>
      </c>
      <c r="D27" s="92"/>
      <c r="E27" s="92"/>
    </row>
    <row r="28" spans="1:5" ht="34.5" customHeight="1">
      <c r="B28" s="89" t="s">
        <v>7</v>
      </c>
      <c r="C28" s="93" t="s">
        <v>56</v>
      </c>
      <c r="D28" s="92"/>
      <c r="E28" s="92"/>
    </row>
    <row r="29" spans="1:5" ht="29.25" customHeight="1">
      <c r="B29" s="260" t="s">
        <v>0</v>
      </c>
      <c r="C29" s="261"/>
      <c r="D29" s="261"/>
      <c r="E29" s="262"/>
    </row>
    <row r="30" spans="1:5" ht="32.25" customHeight="1">
      <c r="B30" s="263" t="s">
        <v>8</v>
      </c>
      <c r="C30" s="264"/>
      <c r="D30" s="94">
        <v>6265.8</v>
      </c>
      <c r="E30" s="95">
        <v>6265.8</v>
      </c>
    </row>
    <row r="31" spans="1:5" ht="27" customHeight="1">
      <c r="A31" s="286" t="s">
        <v>130</v>
      </c>
      <c r="B31" s="286"/>
      <c r="C31" s="286"/>
      <c r="D31" s="286"/>
      <c r="E31" s="286"/>
    </row>
    <row r="32" spans="1:5" ht="23.25" customHeight="1">
      <c r="B32" s="265" t="s">
        <v>98</v>
      </c>
      <c r="C32" s="265"/>
      <c r="D32" s="265"/>
      <c r="E32" s="265"/>
    </row>
    <row r="33" spans="2:5" ht="26.25" customHeight="1">
      <c r="B33" s="96" t="s">
        <v>99</v>
      </c>
      <c r="C33" s="266" t="s">
        <v>100</v>
      </c>
      <c r="D33" s="266"/>
      <c r="E33" s="266"/>
    </row>
    <row r="34" spans="2:5" ht="18" customHeight="1">
      <c r="B34" s="97">
        <v>1168</v>
      </c>
      <c r="C34" s="267" t="s">
        <v>53</v>
      </c>
      <c r="D34" s="268"/>
      <c r="E34" s="269"/>
    </row>
    <row r="35" spans="2:5" ht="16.5" customHeight="1">
      <c r="B35" s="260"/>
      <c r="C35" s="261"/>
      <c r="D35" s="261"/>
      <c r="E35" s="262"/>
    </row>
    <row r="36" spans="2:5" ht="21" customHeight="1">
      <c r="B36" s="266" t="s">
        <v>101</v>
      </c>
      <c r="C36" s="266"/>
      <c r="D36" s="266"/>
      <c r="E36" s="266"/>
    </row>
    <row r="37" spans="2:5" ht="27.75" customHeight="1">
      <c r="B37" s="260"/>
      <c r="C37" s="261"/>
      <c r="D37" s="261"/>
      <c r="E37" s="262"/>
    </row>
    <row r="38" spans="2:5" ht="54" customHeight="1">
      <c r="B38" s="88" t="s">
        <v>37</v>
      </c>
      <c r="C38" s="97">
        <v>1168</v>
      </c>
      <c r="D38" s="254" t="s">
        <v>122</v>
      </c>
      <c r="E38" s="255"/>
    </row>
    <row r="39" spans="2:5" ht="16.5" customHeight="1">
      <c r="B39" s="88" t="s">
        <v>38</v>
      </c>
      <c r="C39" s="97">
        <v>32007</v>
      </c>
      <c r="D39" s="90" t="s">
        <v>14</v>
      </c>
      <c r="E39" s="90" t="s">
        <v>15</v>
      </c>
    </row>
    <row r="40" spans="2:5" ht="40.5" customHeight="1">
      <c r="B40" s="88" t="s">
        <v>39</v>
      </c>
      <c r="C40" s="97" t="s">
        <v>76</v>
      </c>
      <c r="D40" s="28"/>
      <c r="E40" s="98"/>
    </row>
    <row r="41" spans="2:5" ht="48.75" customHeight="1">
      <c r="B41" s="88" t="s">
        <v>40</v>
      </c>
      <c r="C41" s="97" t="s">
        <v>127</v>
      </c>
      <c r="D41" s="30"/>
      <c r="E41" s="98"/>
    </row>
    <row r="42" spans="2:5" ht="39" customHeight="1">
      <c r="B42" s="88" t="s">
        <v>41</v>
      </c>
      <c r="C42" s="97" t="s">
        <v>60</v>
      </c>
      <c r="D42" s="97"/>
      <c r="E42" s="98"/>
    </row>
    <row r="43" spans="2:5" ht="51.75">
      <c r="B43" s="88" t="s">
        <v>129</v>
      </c>
      <c r="C43" s="97" t="s">
        <v>128</v>
      </c>
      <c r="D43" s="92"/>
      <c r="E43" s="98"/>
    </row>
    <row r="44" spans="2:5" ht="22.5" customHeight="1">
      <c r="B44" s="270" t="s">
        <v>42</v>
      </c>
      <c r="C44" s="270"/>
      <c r="D44" s="99"/>
      <c r="E44" s="98"/>
    </row>
    <row r="45" spans="2:5" ht="28.5" customHeight="1">
      <c r="B45" s="271" t="s">
        <v>124</v>
      </c>
      <c r="C45" s="272"/>
      <c r="D45" s="100">
        <v>2</v>
      </c>
      <c r="E45" s="100">
        <v>2</v>
      </c>
    </row>
    <row r="46" spans="2:5" ht="21.75" customHeight="1">
      <c r="B46" s="258" t="s">
        <v>8</v>
      </c>
      <c r="C46" s="259"/>
      <c r="D46" s="95">
        <v>6265.8</v>
      </c>
      <c r="E46" s="95">
        <f>+D46</f>
        <v>6265.8</v>
      </c>
    </row>
    <row r="47" spans="2:5" ht="23.25" customHeight="1">
      <c r="B47" s="265" t="s">
        <v>98</v>
      </c>
      <c r="C47" s="265"/>
      <c r="D47" s="265"/>
      <c r="E47" s="265"/>
    </row>
    <row r="48" spans="2:5" ht="26.25" customHeight="1">
      <c r="B48" s="96" t="s">
        <v>99</v>
      </c>
      <c r="C48" s="266" t="s">
        <v>100</v>
      </c>
      <c r="D48" s="266"/>
      <c r="E48" s="266"/>
    </row>
    <row r="49" spans="2:5" ht="18" customHeight="1">
      <c r="B49" s="97">
        <v>1168</v>
      </c>
      <c r="C49" s="267" t="s">
        <v>53</v>
      </c>
      <c r="D49" s="268"/>
      <c r="E49" s="269"/>
    </row>
    <row r="50" spans="2:5" ht="16.5" customHeight="1">
      <c r="B50" s="260"/>
      <c r="C50" s="261"/>
      <c r="D50" s="261"/>
      <c r="E50" s="262"/>
    </row>
    <row r="51" spans="2:5" ht="21" customHeight="1">
      <c r="B51" s="266" t="s">
        <v>101</v>
      </c>
      <c r="C51" s="266"/>
      <c r="D51" s="266"/>
      <c r="E51" s="266"/>
    </row>
    <row r="52" spans="2:5" ht="27.75" customHeight="1">
      <c r="B52" s="260"/>
      <c r="C52" s="261"/>
      <c r="D52" s="261"/>
      <c r="E52" s="262"/>
    </row>
    <row r="53" spans="2:5" ht="56.25" customHeight="1">
      <c r="B53" s="88" t="s">
        <v>37</v>
      </c>
      <c r="C53" s="97">
        <v>1168</v>
      </c>
      <c r="D53" s="254" t="s">
        <v>133</v>
      </c>
      <c r="E53" s="255"/>
    </row>
    <row r="54" spans="2:5" ht="22.5" customHeight="1">
      <c r="B54" s="88" t="s">
        <v>38</v>
      </c>
      <c r="C54" s="97">
        <v>11021</v>
      </c>
      <c r="D54" s="90" t="s">
        <v>14</v>
      </c>
      <c r="E54" s="90" t="s">
        <v>15</v>
      </c>
    </row>
    <row r="55" spans="2:5" ht="26.25" customHeight="1">
      <c r="B55" s="88" t="s">
        <v>39</v>
      </c>
      <c r="C55" s="151" t="s">
        <v>78</v>
      </c>
      <c r="D55" s="28"/>
      <c r="E55" s="98"/>
    </row>
    <row r="56" spans="2:5" ht="34.5" customHeight="1">
      <c r="B56" s="88" t="s">
        <v>40</v>
      </c>
      <c r="C56" s="151" t="s">
        <v>79</v>
      </c>
      <c r="D56" s="30"/>
      <c r="E56" s="98"/>
    </row>
    <row r="57" spans="2:5" ht="21" customHeight="1">
      <c r="B57" s="88" t="s">
        <v>41</v>
      </c>
      <c r="C57" s="151" t="s">
        <v>56</v>
      </c>
      <c r="D57" s="97"/>
      <c r="E57" s="98"/>
    </row>
    <row r="58" spans="2:5" ht="33.75" customHeight="1">
      <c r="B58" s="88" t="s">
        <v>102</v>
      </c>
      <c r="C58" s="151" t="s">
        <v>126</v>
      </c>
      <c r="D58" s="92"/>
      <c r="E58" s="98"/>
    </row>
    <row r="59" spans="2:5" ht="33" customHeight="1">
      <c r="B59" s="270" t="s">
        <v>42</v>
      </c>
      <c r="C59" s="270"/>
      <c r="D59" s="99"/>
      <c r="E59" s="98"/>
    </row>
    <row r="60" spans="2:5" ht="28.5" customHeight="1">
      <c r="B60" s="287" t="s">
        <v>125</v>
      </c>
      <c r="C60" s="288"/>
      <c r="D60" s="166">
        <v>100</v>
      </c>
      <c r="E60" s="166">
        <v>100</v>
      </c>
    </row>
    <row r="61" spans="2:5" ht="21.75" customHeight="1">
      <c r="B61" s="258" t="s">
        <v>8</v>
      </c>
      <c r="C61" s="259"/>
      <c r="D61" s="167">
        <v>973.3</v>
      </c>
      <c r="E61" s="167">
        <f>+D61</f>
        <v>973.3</v>
      </c>
    </row>
    <row r="62" spans="2:5" ht="23.25" customHeight="1">
      <c r="B62" s="265" t="s">
        <v>98</v>
      </c>
      <c r="C62" s="265"/>
      <c r="D62" s="265"/>
      <c r="E62" s="265"/>
    </row>
    <row r="63" spans="2:5" ht="26.25" customHeight="1">
      <c r="B63" s="96" t="s">
        <v>99</v>
      </c>
      <c r="C63" s="266" t="s">
        <v>100</v>
      </c>
      <c r="D63" s="266"/>
      <c r="E63" s="266"/>
    </row>
    <row r="64" spans="2:5" ht="18" customHeight="1">
      <c r="B64" s="97">
        <v>1168</v>
      </c>
      <c r="C64" s="267" t="s">
        <v>53</v>
      </c>
      <c r="D64" s="268"/>
      <c r="E64" s="269"/>
    </row>
    <row r="65" spans="2:5" ht="16.5" customHeight="1">
      <c r="B65" s="260"/>
      <c r="C65" s="261"/>
      <c r="D65" s="261"/>
      <c r="E65" s="262"/>
    </row>
    <row r="66" spans="2:5" ht="21" customHeight="1">
      <c r="B66" s="266" t="s">
        <v>101</v>
      </c>
      <c r="C66" s="266"/>
      <c r="D66" s="266"/>
      <c r="E66" s="266"/>
    </row>
    <row r="67" spans="2:5" ht="27.75" customHeight="1">
      <c r="B67" s="260"/>
      <c r="C67" s="261"/>
      <c r="D67" s="261"/>
      <c r="E67" s="262"/>
    </row>
    <row r="68" spans="2:5" ht="56.25" customHeight="1">
      <c r="B68" s="88" t="s">
        <v>37</v>
      </c>
      <c r="C68" s="97">
        <v>1168</v>
      </c>
      <c r="D68" s="254" t="s">
        <v>132</v>
      </c>
      <c r="E68" s="255"/>
    </row>
    <row r="69" spans="2:5" ht="23.25" customHeight="1">
      <c r="B69" s="88" t="s">
        <v>38</v>
      </c>
      <c r="C69" s="164">
        <v>11005</v>
      </c>
      <c r="D69" s="90" t="s">
        <v>14</v>
      </c>
      <c r="E69" s="90" t="s">
        <v>15</v>
      </c>
    </row>
    <row r="70" spans="2:5" ht="40.5" customHeight="1">
      <c r="B70" s="88" t="s">
        <v>39</v>
      </c>
      <c r="C70" s="161" t="s">
        <v>142</v>
      </c>
      <c r="D70" s="28"/>
      <c r="E70" s="98"/>
    </row>
    <row r="71" spans="2:5" ht="48.75" customHeight="1">
      <c r="B71" s="88" t="s">
        <v>40</v>
      </c>
      <c r="C71" s="165" t="s">
        <v>140</v>
      </c>
      <c r="D71" s="30"/>
      <c r="E71" s="98"/>
    </row>
    <row r="72" spans="2:5" ht="33.75" customHeight="1">
      <c r="B72" s="88" t="s">
        <v>41</v>
      </c>
      <c r="C72" s="88" t="s">
        <v>36</v>
      </c>
      <c r="D72" s="97"/>
      <c r="E72" s="98"/>
    </row>
    <row r="73" spans="2:5" ht="33.75" customHeight="1">
      <c r="B73" s="88" t="s">
        <v>102</v>
      </c>
      <c r="C73" s="88" t="s">
        <v>103</v>
      </c>
      <c r="D73" s="92"/>
      <c r="E73" s="98"/>
    </row>
    <row r="74" spans="2:5" ht="21.75" customHeight="1">
      <c r="B74" s="258" t="s">
        <v>8</v>
      </c>
      <c r="C74" s="259"/>
      <c r="D74" s="95">
        <v>-7239.1</v>
      </c>
      <c r="E74" s="95">
        <f>+D74</f>
        <v>-7239.1</v>
      </c>
    </row>
  </sheetData>
  <mergeCells count="50">
    <mergeCell ref="B29:E29"/>
    <mergeCell ref="B30:C30"/>
    <mergeCell ref="A31:E31"/>
    <mergeCell ref="A7:E7"/>
    <mergeCell ref="B67:E67"/>
    <mergeCell ref="B52:E52"/>
    <mergeCell ref="D53:E53"/>
    <mergeCell ref="B59:C59"/>
    <mergeCell ref="B60:C60"/>
    <mergeCell ref="B61:C61"/>
    <mergeCell ref="B47:E47"/>
    <mergeCell ref="C48:E48"/>
    <mergeCell ref="C49:E49"/>
    <mergeCell ref="B50:E50"/>
    <mergeCell ref="B51:E51"/>
    <mergeCell ref="D14:E14"/>
    <mergeCell ref="D68:E68"/>
    <mergeCell ref="B74:C74"/>
    <mergeCell ref="B62:E62"/>
    <mergeCell ref="C63:E63"/>
    <mergeCell ref="C64:E64"/>
    <mergeCell ref="B65:E65"/>
    <mergeCell ref="B66:E66"/>
    <mergeCell ref="C1:E1"/>
    <mergeCell ref="C2:E2"/>
    <mergeCell ref="C3:E3"/>
    <mergeCell ref="B4:E4"/>
    <mergeCell ref="B5:E5"/>
    <mergeCell ref="D23:E23"/>
    <mergeCell ref="B8:E8"/>
    <mergeCell ref="D9:E9"/>
    <mergeCell ref="D10:E10"/>
    <mergeCell ref="D11:E11"/>
    <mergeCell ref="D12:E12"/>
    <mergeCell ref="D24:E24"/>
    <mergeCell ref="D13:E13"/>
    <mergeCell ref="B46:C46"/>
    <mergeCell ref="B19:E19"/>
    <mergeCell ref="B20:C20"/>
    <mergeCell ref="B32:E32"/>
    <mergeCell ref="C33:E33"/>
    <mergeCell ref="C34:E34"/>
    <mergeCell ref="B35:E35"/>
    <mergeCell ref="B36:E36"/>
    <mergeCell ref="B37:E37"/>
    <mergeCell ref="D38:E38"/>
    <mergeCell ref="B44:C44"/>
    <mergeCell ref="B45:C45"/>
    <mergeCell ref="D21:E21"/>
    <mergeCell ref="D22:E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opLeftCell="A61" workbookViewId="0">
      <selection activeCell="C84" sqref="C84"/>
    </sheetView>
  </sheetViews>
  <sheetFormatPr defaultColWidth="9.140625" defaultRowHeight="17.25"/>
  <cols>
    <col min="1" max="1" width="9.140625" style="33"/>
    <col min="2" max="2" width="33.85546875" style="33" customWidth="1"/>
    <col min="3" max="3" width="68.42578125" style="33" customWidth="1"/>
    <col min="4" max="4" width="18" style="33" customWidth="1"/>
    <col min="5" max="5" width="18.140625" style="102" customWidth="1"/>
    <col min="6" max="16384" width="9.140625" style="33"/>
  </cols>
  <sheetData>
    <row r="1" spans="1:5" ht="19.5" customHeight="1">
      <c r="C1" s="282" t="s">
        <v>134</v>
      </c>
      <c r="D1" s="282"/>
      <c r="E1" s="282"/>
    </row>
    <row r="2" spans="1:5" s="82" customFormat="1" ht="20.25" customHeight="1">
      <c r="C2" s="283" t="s">
        <v>83</v>
      </c>
      <c r="D2" s="283"/>
      <c r="E2" s="283"/>
    </row>
    <row r="3" spans="1:5" s="82" customFormat="1" ht="22.5" customHeight="1">
      <c r="C3" s="283" t="s">
        <v>9</v>
      </c>
      <c r="D3" s="283"/>
      <c r="E3" s="283"/>
    </row>
    <row r="4" spans="1:5" s="82" customFormat="1">
      <c r="B4" s="284"/>
      <c r="C4" s="284"/>
      <c r="D4" s="284"/>
      <c r="E4" s="284"/>
    </row>
    <row r="5" spans="1:5" ht="45" customHeight="1">
      <c r="B5" s="285" t="s">
        <v>135</v>
      </c>
      <c r="C5" s="285"/>
      <c r="D5" s="285"/>
      <c r="E5" s="285"/>
    </row>
    <row r="6" spans="1:5" ht="7.5" customHeight="1">
      <c r="B6" s="83"/>
      <c r="C6" s="83"/>
      <c r="D6" s="83"/>
      <c r="E6" s="83"/>
    </row>
    <row r="7" spans="1:5" ht="27" customHeight="1">
      <c r="A7" s="289" t="s">
        <v>136</v>
      </c>
      <c r="B7" s="289"/>
      <c r="C7" s="289"/>
      <c r="D7" s="289"/>
      <c r="E7" s="289"/>
    </row>
    <row r="8" spans="1:5" ht="20.25" customHeight="1">
      <c r="B8" s="277" t="s">
        <v>49</v>
      </c>
      <c r="C8" s="278"/>
      <c r="D8" s="278"/>
      <c r="E8" s="279"/>
    </row>
    <row r="9" spans="1:5" ht="15" customHeight="1">
      <c r="B9" s="24" t="s">
        <v>104</v>
      </c>
      <c r="C9" s="25"/>
      <c r="D9" s="280"/>
      <c r="E9" s="281"/>
    </row>
    <row r="10" spans="1:5" ht="16.5" customHeight="1">
      <c r="B10" s="84"/>
      <c r="C10" s="84"/>
      <c r="D10" s="256"/>
      <c r="E10" s="257"/>
    </row>
    <row r="11" spans="1:5" ht="16.5" customHeight="1">
      <c r="B11" s="26" t="s">
        <v>1</v>
      </c>
      <c r="C11" s="26" t="s">
        <v>2</v>
      </c>
      <c r="D11" s="273"/>
      <c r="E11" s="274"/>
    </row>
    <row r="12" spans="1:5" ht="25.5" customHeight="1">
      <c r="B12" s="85">
        <v>1139</v>
      </c>
      <c r="C12" s="86" t="s">
        <v>66</v>
      </c>
      <c r="D12" s="275"/>
      <c r="E12" s="276"/>
    </row>
    <row r="13" spans="1:5" ht="27.75" customHeight="1">
      <c r="B13" s="26" t="s">
        <v>3</v>
      </c>
      <c r="C13" s="84"/>
      <c r="D13" s="256"/>
      <c r="E13" s="257"/>
    </row>
    <row r="14" spans="1:5" ht="54.75" customHeight="1">
      <c r="B14" s="87" t="s">
        <v>4</v>
      </c>
      <c r="C14" s="88">
        <v>1139</v>
      </c>
      <c r="D14" s="254" t="s">
        <v>132</v>
      </c>
      <c r="E14" s="255"/>
    </row>
    <row r="15" spans="1:5" ht="19.5" customHeight="1">
      <c r="B15" s="89" t="s">
        <v>5</v>
      </c>
      <c r="C15" s="19">
        <v>11001</v>
      </c>
      <c r="D15" s="90" t="s">
        <v>14</v>
      </c>
      <c r="E15" s="90" t="s">
        <v>15</v>
      </c>
    </row>
    <row r="16" spans="1:5" ht="18" customHeight="1">
      <c r="B16" s="89" t="s">
        <v>6</v>
      </c>
      <c r="C16" s="91" t="s">
        <v>66</v>
      </c>
      <c r="D16" s="92"/>
      <c r="E16" s="92"/>
    </row>
    <row r="17" spans="1:5" ht="73.5" customHeight="1">
      <c r="B17" s="89" t="s">
        <v>10</v>
      </c>
      <c r="C17" s="91" t="s">
        <v>67</v>
      </c>
      <c r="D17" s="92"/>
      <c r="E17" s="92"/>
    </row>
    <row r="18" spans="1:5" ht="34.5" customHeight="1">
      <c r="B18" s="89" t="s">
        <v>7</v>
      </c>
      <c r="C18" s="93" t="s">
        <v>56</v>
      </c>
      <c r="D18" s="92"/>
      <c r="E18" s="92"/>
    </row>
    <row r="19" spans="1:5" ht="29.25" customHeight="1">
      <c r="B19" s="260" t="s">
        <v>0</v>
      </c>
      <c r="C19" s="261"/>
      <c r="D19" s="261"/>
      <c r="E19" s="262"/>
    </row>
    <row r="20" spans="1:5" ht="56.25" customHeight="1">
      <c r="B20" s="263" t="s">
        <v>8</v>
      </c>
      <c r="C20" s="264"/>
      <c r="D20" s="94">
        <v>-6265.8</v>
      </c>
      <c r="E20" s="95">
        <v>-6265.8</v>
      </c>
    </row>
    <row r="21" spans="1:5" ht="16.5" customHeight="1">
      <c r="B21" s="26" t="s">
        <v>1</v>
      </c>
      <c r="C21" s="26" t="s">
        <v>2</v>
      </c>
      <c r="D21" s="273"/>
      <c r="E21" s="274"/>
    </row>
    <row r="22" spans="1:5" ht="25.5" customHeight="1">
      <c r="B22" s="85">
        <v>1139</v>
      </c>
      <c r="C22" s="86" t="s">
        <v>66</v>
      </c>
      <c r="D22" s="275"/>
      <c r="E22" s="276"/>
    </row>
    <row r="23" spans="1:5" ht="27.75" customHeight="1">
      <c r="B23" s="26" t="s">
        <v>3</v>
      </c>
      <c r="C23" s="84"/>
      <c r="D23" s="256"/>
      <c r="E23" s="257"/>
    </row>
    <row r="24" spans="1:5" ht="58.5" customHeight="1">
      <c r="B24" s="87" t="s">
        <v>4</v>
      </c>
      <c r="C24" s="88">
        <v>1139</v>
      </c>
      <c r="D24" s="254" t="s">
        <v>133</v>
      </c>
      <c r="E24" s="255"/>
    </row>
    <row r="25" spans="1:5" ht="21.75" customHeight="1">
      <c r="B25" s="89" t="s">
        <v>5</v>
      </c>
      <c r="C25" s="19">
        <v>11001</v>
      </c>
      <c r="D25" s="90" t="s">
        <v>14</v>
      </c>
      <c r="E25" s="90" t="s">
        <v>15</v>
      </c>
    </row>
    <row r="26" spans="1:5" ht="18" customHeight="1">
      <c r="B26" s="89" t="s">
        <v>6</v>
      </c>
      <c r="C26" s="91" t="s">
        <v>66</v>
      </c>
      <c r="D26" s="92"/>
      <c r="E26" s="92"/>
    </row>
    <row r="27" spans="1:5" ht="72" customHeight="1">
      <c r="B27" s="89" t="s">
        <v>10</v>
      </c>
      <c r="C27" s="91" t="s">
        <v>67</v>
      </c>
      <c r="D27" s="92"/>
      <c r="E27" s="92"/>
    </row>
    <row r="28" spans="1:5" ht="34.5" customHeight="1">
      <c r="B28" s="89" t="s">
        <v>7</v>
      </c>
      <c r="C28" s="93" t="s">
        <v>56</v>
      </c>
      <c r="D28" s="92"/>
      <c r="E28" s="92"/>
    </row>
    <row r="29" spans="1:5" ht="29.25" customHeight="1">
      <c r="B29" s="260" t="s">
        <v>0</v>
      </c>
      <c r="C29" s="261"/>
      <c r="D29" s="261"/>
      <c r="E29" s="262"/>
    </row>
    <row r="30" spans="1:5" ht="56.25" customHeight="1">
      <c r="B30" s="263" t="s">
        <v>8</v>
      </c>
      <c r="C30" s="264"/>
      <c r="D30" s="94">
        <v>6265.8</v>
      </c>
      <c r="E30" s="95">
        <v>6265.8</v>
      </c>
    </row>
    <row r="31" spans="1:5" ht="27" customHeight="1">
      <c r="A31" s="289" t="s">
        <v>137</v>
      </c>
      <c r="B31" s="289"/>
      <c r="C31" s="289"/>
      <c r="D31" s="289"/>
      <c r="E31" s="289"/>
    </row>
    <row r="32" spans="1:5" ht="23.25" customHeight="1">
      <c r="B32" s="265" t="s">
        <v>98</v>
      </c>
      <c r="C32" s="265"/>
      <c r="D32" s="265"/>
      <c r="E32" s="265"/>
    </row>
    <row r="33" spans="2:5" ht="26.25" customHeight="1">
      <c r="B33" s="96" t="s">
        <v>99</v>
      </c>
      <c r="C33" s="266" t="s">
        <v>100</v>
      </c>
      <c r="D33" s="266"/>
      <c r="E33" s="266"/>
    </row>
    <row r="34" spans="2:5" ht="18" customHeight="1">
      <c r="B34" s="97">
        <v>1168</v>
      </c>
      <c r="C34" s="267" t="s">
        <v>53</v>
      </c>
      <c r="D34" s="268"/>
      <c r="E34" s="269"/>
    </row>
    <row r="35" spans="2:5" ht="16.5" customHeight="1">
      <c r="B35" s="260"/>
      <c r="C35" s="261"/>
      <c r="D35" s="261"/>
      <c r="E35" s="262"/>
    </row>
    <row r="36" spans="2:5" ht="21" customHeight="1">
      <c r="B36" s="266" t="s">
        <v>101</v>
      </c>
      <c r="C36" s="266"/>
      <c r="D36" s="266"/>
      <c r="E36" s="266"/>
    </row>
    <row r="37" spans="2:5" ht="27.75" customHeight="1">
      <c r="B37" s="260"/>
      <c r="C37" s="261"/>
      <c r="D37" s="261"/>
      <c r="E37" s="262"/>
    </row>
    <row r="38" spans="2:5" ht="54" customHeight="1">
      <c r="B38" s="88" t="s">
        <v>37</v>
      </c>
      <c r="C38" s="97">
        <v>1168</v>
      </c>
      <c r="D38" s="254" t="s">
        <v>122</v>
      </c>
      <c r="E38" s="255"/>
    </row>
    <row r="39" spans="2:5" ht="16.5" customHeight="1">
      <c r="B39" s="88" t="s">
        <v>38</v>
      </c>
      <c r="C39" s="97">
        <v>32007</v>
      </c>
      <c r="D39" s="90" t="s">
        <v>14</v>
      </c>
      <c r="E39" s="90" t="s">
        <v>15</v>
      </c>
    </row>
    <row r="40" spans="2:5" ht="40.5" customHeight="1">
      <c r="B40" s="88" t="s">
        <v>39</v>
      </c>
      <c r="C40" s="81" t="s">
        <v>76</v>
      </c>
      <c r="D40" s="28"/>
      <c r="E40" s="98"/>
    </row>
    <row r="41" spans="2:5" ht="48.75" customHeight="1">
      <c r="B41" s="88" t="s">
        <v>40</v>
      </c>
      <c r="C41" s="81" t="s">
        <v>127</v>
      </c>
      <c r="D41" s="30"/>
      <c r="E41" s="98"/>
    </row>
    <row r="42" spans="2:5" ht="33.75" customHeight="1">
      <c r="B42" s="88" t="s">
        <v>41</v>
      </c>
      <c r="C42" s="81" t="s">
        <v>60</v>
      </c>
      <c r="D42" s="97"/>
      <c r="E42" s="98"/>
    </row>
    <row r="43" spans="2:5" ht="51.75">
      <c r="B43" s="88" t="s">
        <v>129</v>
      </c>
      <c r="C43" s="81" t="s">
        <v>128</v>
      </c>
      <c r="D43" s="92"/>
      <c r="E43" s="98"/>
    </row>
    <row r="44" spans="2:5" ht="22.5" customHeight="1">
      <c r="B44" s="270" t="s">
        <v>42</v>
      </c>
      <c r="C44" s="270"/>
      <c r="D44" s="99"/>
      <c r="E44" s="98"/>
    </row>
    <row r="45" spans="2:5" ht="28.5" customHeight="1">
      <c r="B45" s="290" t="s">
        <v>124</v>
      </c>
      <c r="C45" s="291"/>
      <c r="D45" s="100">
        <v>2</v>
      </c>
      <c r="E45" s="100">
        <v>2</v>
      </c>
    </row>
    <row r="46" spans="2:5" ht="21.75" customHeight="1">
      <c r="B46" s="258" t="s">
        <v>8</v>
      </c>
      <c r="C46" s="259"/>
      <c r="D46" s="95">
        <v>6265.8</v>
      </c>
      <c r="E46" s="95">
        <f>+D46</f>
        <v>6265.8</v>
      </c>
    </row>
    <row r="47" spans="2:5" ht="23.25" customHeight="1">
      <c r="B47" s="265" t="s">
        <v>98</v>
      </c>
      <c r="C47" s="265"/>
      <c r="D47" s="265"/>
      <c r="E47" s="265"/>
    </row>
    <row r="48" spans="2:5" ht="26.25" customHeight="1">
      <c r="B48" s="96" t="s">
        <v>99</v>
      </c>
      <c r="C48" s="266" t="s">
        <v>100</v>
      </c>
      <c r="D48" s="266"/>
      <c r="E48" s="266"/>
    </row>
    <row r="49" spans="2:5" ht="18" customHeight="1">
      <c r="B49" s="97">
        <v>1168</v>
      </c>
      <c r="C49" s="267" t="s">
        <v>53</v>
      </c>
      <c r="D49" s="268"/>
      <c r="E49" s="269"/>
    </row>
    <row r="50" spans="2:5" ht="16.5" customHeight="1">
      <c r="B50" s="260"/>
      <c r="C50" s="261"/>
      <c r="D50" s="261"/>
      <c r="E50" s="262"/>
    </row>
    <row r="51" spans="2:5" ht="21" customHeight="1">
      <c r="B51" s="266" t="s">
        <v>101</v>
      </c>
      <c r="C51" s="266"/>
      <c r="D51" s="266"/>
      <c r="E51" s="266"/>
    </row>
    <row r="52" spans="2:5" ht="27.75" customHeight="1">
      <c r="B52" s="260"/>
      <c r="C52" s="261"/>
      <c r="D52" s="261"/>
      <c r="E52" s="262"/>
    </row>
    <row r="53" spans="2:5" ht="62.25" customHeight="1">
      <c r="B53" s="88" t="s">
        <v>37</v>
      </c>
      <c r="C53" s="97">
        <v>1168</v>
      </c>
      <c r="D53" s="254" t="s">
        <v>133</v>
      </c>
      <c r="E53" s="255"/>
    </row>
    <row r="54" spans="2:5" ht="16.5" customHeight="1">
      <c r="B54" s="88" t="s">
        <v>38</v>
      </c>
      <c r="C54" s="97">
        <v>11021</v>
      </c>
      <c r="D54" s="90" t="s">
        <v>14</v>
      </c>
      <c r="E54" s="90" t="s">
        <v>15</v>
      </c>
    </row>
    <row r="55" spans="2:5" ht="40.5" customHeight="1">
      <c r="B55" s="88" t="s">
        <v>39</v>
      </c>
      <c r="C55" s="101" t="s">
        <v>78</v>
      </c>
      <c r="D55" s="28"/>
      <c r="E55" s="98"/>
    </row>
    <row r="56" spans="2:5" ht="48.75" customHeight="1">
      <c r="B56" s="88" t="s">
        <v>40</v>
      </c>
      <c r="C56" s="101" t="s">
        <v>79</v>
      </c>
      <c r="D56" s="30"/>
      <c r="E56" s="98"/>
    </row>
    <row r="57" spans="2:5" ht="33.75" customHeight="1">
      <c r="B57" s="88" t="s">
        <v>41</v>
      </c>
      <c r="C57" s="101" t="s">
        <v>56</v>
      </c>
      <c r="D57" s="97"/>
      <c r="E57" s="98"/>
    </row>
    <row r="58" spans="2:5" ht="33.75" customHeight="1">
      <c r="B58" s="88" t="s">
        <v>102</v>
      </c>
      <c r="C58" s="101" t="s">
        <v>126</v>
      </c>
      <c r="D58" s="92"/>
      <c r="E58" s="98"/>
    </row>
    <row r="59" spans="2:5" ht="33" customHeight="1">
      <c r="B59" s="270" t="s">
        <v>42</v>
      </c>
      <c r="C59" s="270"/>
      <c r="D59" s="99"/>
      <c r="E59" s="98"/>
    </row>
    <row r="60" spans="2:5" ht="28.5" customHeight="1">
      <c r="B60" s="292" t="s">
        <v>125</v>
      </c>
      <c r="C60" s="293"/>
      <c r="D60" s="100">
        <v>100</v>
      </c>
      <c r="E60" s="100">
        <v>100</v>
      </c>
    </row>
    <row r="61" spans="2:5" ht="21.75" customHeight="1">
      <c r="B61" s="258" t="s">
        <v>8</v>
      </c>
      <c r="C61" s="259"/>
      <c r="D61" s="95">
        <v>973.3</v>
      </c>
      <c r="E61" s="95">
        <f>+D61</f>
        <v>973.3</v>
      </c>
    </row>
    <row r="62" spans="2:5" ht="23.25" customHeight="1">
      <c r="B62" s="265" t="s">
        <v>98</v>
      </c>
      <c r="C62" s="265"/>
      <c r="D62" s="265"/>
      <c r="E62" s="265"/>
    </row>
    <row r="63" spans="2:5" ht="26.25" customHeight="1">
      <c r="B63" s="96" t="s">
        <v>99</v>
      </c>
      <c r="C63" s="266" t="s">
        <v>100</v>
      </c>
      <c r="D63" s="266"/>
      <c r="E63" s="266"/>
    </row>
    <row r="64" spans="2:5" ht="18" customHeight="1">
      <c r="B64" s="97">
        <v>1168</v>
      </c>
      <c r="C64" s="267" t="s">
        <v>53</v>
      </c>
      <c r="D64" s="268"/>
      <c r="E64" s="269"/>
    </row>
    <row r="65" spans="2:5" ht="16.5" customHeight="1">
      <c r="B65" s="260"/>
      <c r="C65" s="261"/>
      <c r="D65" s="261"/>
      <c r="E65" s="262"/>
    </row>
    <row r="66" spans="2:5" ht="21" customHeight="1">
      <c r="B66" s="266" t="s">
        <v>101</v>
      </c>
      <c r="C66" s="266"/>
      <c r="D66" s="266"/>
      <c r="E66" s="266"/>
    </row>
    <row r="67" spans="2:5" ht="27.75" customHeight="1">
      <c r="B67" s="260"/>
      <c r="C67" s="261"/>
      <c r="D67" s="261"/>
      <c r="E67" s="262"/>
    </row>
    <row r="68" spans="2:5" ht="64.5" customHeight="1">
      <c r="B68" s="88" t="s">
        <v>37</v>
      </c>
      <c r="C68" s="97">
        <v>1168</v>
      </c>
      <c r="D68" s="254" t="s">
        <v>132</v>
      </c>
      <c r="E68" s="255"/>
    </row>
    <row r="69" spans="2:5" ht="16.5" customHeight="1">
      <c r="B69" s="88" t="s">
        <v>38</v>
      </c>
      <c r="C69" s="97">
        <v>11005</v>
      </c>
      <c r="D69" s="90" t="s">
        <v>14</v>
      </c>
      <c r="E69" s="90" t="s">
        <v>15</v>
      </c>
    </row>
    <row r="70" spans="2:5" ht="40.5" customHeight="1">
      <c r="B70" s="88" t="s">
        <v>39</v>
      </c>
      <c r="C70" s="27" t="s">
        <v>142</v>
      </c>
      <c r="D70" s="28"/>
      <c r="E70" s="98"/>
    </row>
    <row r="71" spans="2:5" ht="48.75" customHeight="1">
      <c r="B71" s="88" t="s">
        <v>40</v>
      </c>
      <c r="C71" s="29" t="s">
        <v>140</v>
      </c>
      <c r="D71" s="30"/>
      <c r="E71" s="98"/>
    </row>
    <row r="72" spans="2:5" ht="33.75" customHeight="1">
      <c r="B72" s="88" t="s">
        <v>41</v>
      </c>
      <c r="C72" s="88" t="s">
        <v>36</v>
      </c>
      <c r="D72" s="97"/>
      <c r="E72" s="98"/>
    </row>
    <row r="73" spans="2:5" ht="33.75" customHeight="1">
      <c r="B73" s="88" t="s">
        <v>102</v>
      </c>
      <c r="C73" s="88" t="s">
        <v>103</v>
      </c>
      <c r="D73" s="92"/>
      <c r="E73" s="98"/>
    </row>
    <row r="74" spans="2:5" ht="33" customHeight="1">
      <c r="B74" s="270" t="s">
        <v>42</v>
      </c>
      <c r="C74" s="270"/>
      <c r="D74" s="99"/>
      <c r="E74" s="98"/>
    </row>
    <row r="75" spans="2:5" ht="21.75" customHeight="1">
      <c r="B75" s="258" t="s">
        <v>8</v>
      </c>
      <c r="C75" s="259"/>
      <c r="D75" s="95">
        <v>-7239.1</v>
      </c>
      <c r="E75" s="95">
        <f>+D75</f>
        <v>-7239.1</v>
      </c>
    </row>
  </sheetData>
  <mergeCells count="51">
    <mergeCell ref="D68:E68"/>
    <mergeCell ref="B74:C74"/>
    <mergeCell ref="B75:C75"/>
    <mergeCell ref="B62:E62"/>
    <mergeCell ref="C63:E63"/>
    <mergeCell ref="C64:E64"/>
    <mergeCell ref="B65:E65"/>
    <mergeCell ref="B66:E66"/>
    <mergeCell ref="B67:E67"/>
    <mergeCell ref="B61:C61"/>
    <mergeCell ref="B45:C45"/>
    <mergeCell ref="B46:C46"/>
    <mergeCell ref="B47:E47"/>
    <mergeCell ref="C48:E48"/>
    <mergeCell ref="C49:E49"/>
    <mergeCell ref="B50:E50"/>
    <mergeCell ref="B51:E51"/>
    <mergeCell ref="B52:E52"/>
    <mergeCell ref="D53:E53"/>
    <mergeCell ref="B59:C59"/>
    <mergeCell ref="B60:C60"/>
    <mergeCell ref="B44:C44"/>
    <mergeCell ref="D24:E24"/>
    <mergeCell ref="B29:E29"/>
    <mergeCell ref="B30:C30"/>
    <mergeCell ref="A31:E31"/>
    <mergeCell ref="B32:E32"/>
    <mergeCell ref="C33:E33"/>
    <mergeCell ref="C34:E34"/>
    <mergeCell ref="B35:E35"/>
    <mergeCell ref="B36:E36"/>
    <mergeCell ref="B37:E37"/>
    <mergeCell ref="D38:E38"/>
    <mergeCell ref="D23:E23"/>
    <mergeCell ref="B8:E8"/>
    <mergeCell ref="D9:E9"/>
    <mergeCell ref="D10:E10"/>
    <mergeCell ref="D11:E11"/>
    <mergeCell ref="D12:E12"/>
    <mergeCell ref="D13:E13"/>
    <mergeCell ref="D14:E14"/>
    <mergeCell ref="B19:E19"/>
    <mergeCell ref="B20:C20"/>
    <mergeCell ref="D21:E21"/>
    <mergeCell ref="D22:E22"/>
    <mergeCell ref="A7:E7"/>
    <mergeCell ref="C1:E1"/>
    <mergeCell ref="C2:E2"/>
    <mergeCell ref="C3:E3"/>
    <mergeCell ref="B4:E4"/>
    <mergeCell ref="B5:E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0"/>
  <sheetViews>
    <sheetView tabSelected="1" topLeftCell="A40" workbookViewId="0">
      <selection activeCell="F63" sqref="F63"/>
    </sheetView>
  </sheetViews>
  <sheetFormatPr defaultColWidth="9.140625" defaultRowHeight="17.2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85546875" style="1" customWidth="1"/>
    <col min="8" max="8" width="17.42578125" style="1" customWidth="1"/>
    <col min="9" max="9" width="9.140625" style="1"/>
    <col min="10" max="10" width="49.85546875" style="1" customWidth="1"/>
    <col min="11" max="11" width="14.42578125" style="1" customWidth="1"/>
    <col min="12" max="16384" width="9.140625" style="1"/>
  </cols>
  <sheetData>
    <row r="1" spans="1:8">
      <c r="F1" s="195" t="s">
        <v>119</v>
      </c>
      <c r="G1" s="195"/>
      <c r="H1" s="195"/>
    </row>
    <row r="2" spans="1:8">
      <c r="F2" s="195" t="s">
        <v>83</v>
      </c>
      <c r="G2" s="195"/>
      <c r="H2" s="195"/>
    </row>
    <row r="3" spans="1:8">
      <c r="F3" s="195" t="s">
        <v>9</v>
      </c>
      <c r="G3" s="195"/>
      <c r="H3" s="195"/>
    </row>
    <row r="6" spans="1:8" ht="46.5" customHeight="1">
      <c r="A6" s="229" t="s">
        <v>107</v>
      </c>
      <c r="B6" s="229"/>
      <c r="C6" s="229"/>
      <c r="D6" s="229"/>
      <c r="E6" s="229"/>
      <c r="F6" s="229"/>
      <c r="G6" s="229"/>
      <c r="H6" s="229"/>
    </row>
    <row r="8" spans="1:8" ht="18" thickBot="1">
      <c r="G8" s="311" t="s">
        <v>108</v>
      </c>
      <c r="H8" s="311"/>
    </row>
    <row r="9" spans="1:8" s="34" customFormat="1" ht="104.25" customHeight="1">
      <c r="A9" s="294" t="s">
        <v>109</v>
      </c>
      <c r="B9" s="295"/>
      <c r="C9" s="296"/>
      <c r="D9" s="297" t="s">
        <v>12</v>
      </c>
      <c r="E9" s="297"/>
      <c r="F9" s="297" t="s">
        <v>110</v>
      </c>
      <c r="G9" s="201" t="s">
        <v>89</v>
      </c>
      <c r="H9" s="202"/>
    </row>
    <row r="10" spans="1:8" s="34" customFormat="1" ht="33" customHeight="1">
      <c r="A10" s="35" t="s">
        <v>111</v>
      </c>
      <c r="B10" s="36" t="s">
        <v>112</v>
      </c>
      <c r="C10" s="36" t="s">
        <v>113</v>
      </c>
      <c r="D10" s="36" t="s">
        <v>16</v>
      </c>
      <c r="E10" s="36" t="s">
        <v>17</v>
      </c>
      <c r="F10" s="298"/>
      <c r="G10" s="152" t="s">
        <v>14</v>
      </c>
      <c r="H10" s="37" t="s">
        <v>15</v>
      </c>
    </row>
    <row r="11" spans="1:8" s="34" customFormat="1">
      <c r="A11" s="38"/>
      <c r="B11" s="39"/>
      <c r="C11" s="39"/>
      <c r="D11" s="152"/>
      <c r="E11" s="152"/>
      <c r="F11" s="40" t="s">
        <v>123</v>
      </c>
      <c r="G11" s="175">
        <f>G13+G32</f>
        <v>0</v>
      </c>
      <c r="H11" s="175">
        <f>+H32+H13</f>
        <v>0</v>
      </c>
    </row>
    <row r="12" spans="1:8" s="34" customFormat="1">
      <c r="A12" s="38"/>
      <c r="B12" s="39"/>
      <c r="C12" s="39"/>
      <c r="D12" s="152"/>
      <c r="E12" s="152"/>
      <c r="F12" s="32" t="s">
        <v>43</v>
      </c>
      <c r="G12" s="175"/>
      <c r="H12" s="175"/>
    </row>
    <row r="13" spans="1:8" s="46" customFormat="1" ht="35.25" thickBot="1">
      <c r="A13" s="42"/>
      <c r="B13" s="43"/>
      <c r="C13" s="43"/>
      <c r="D13" s="44"/>
      <c r="E13" s="44"/>
      <c r="F13" s="45" t="s">
        <v>47</v>
      </c>
      <c r="G13" s="175">
        <f>G14</f>
        <v>6265.8</v>
      </c>
      <c r="H13" s="175">
        <f>H14</f>
        <v>6265.8</v>
      </c>
    </row>
    <row r="14" spans="1:8" s="34" customFormat="1">
      <c r="A14" s="300" t="s">
        <v>44</v>
      </c>
      <c r="B14" s="302"/>
      <c r="C14" s="304"/>
      <c r="D14" s="192"/>
      <c r="E14" s="192"/>
      <c r="F14" s="47" t="s">
        <v>45</v>
      </c>
      <c r="G14" s="175">
        <f>G16</f>
        <v>6265.8</v>
      </c>
      <c r="H14" s="175">
        <f>H16</f>
        <v>6265.8</v>
      </c>
    </row>
    <row r="15" spans="1:8" s="34" customFormat="1" ht="18" thickBot="1">
      <c r="A15" s="301"/>
      <c r="B15" s="303"/>
      <c r="C15" s="304"/>
      <c r="D15" s="193"/>
      <c r="E15" s="193"/>
      <c r="F15" s="48" t="s">
        <v>19</v>
      </c>
      <c r="G15" s="58"/>
      <c r="H15" s="175"/>
    </row>
    <row r="16" spans="1:8" s="34" customFormat="1">
      <c r="A16" s="301"/>
      <c r="B16" s="306" t="s">
        <v>28</v>
      </c>
      <c r="C16" s="304"/>
      <c r="D16" s="193"/>
      <c r="E16" s="193"/>
      <c r="F16" s="49" t="s">
        <v>46</v>
      </c>
      <c r="G16" s="175">
        <f>G18</f>
        <v>6265.8</v>
      </c>
      <c r="H16" s="175">
        <f>H18</f>
        <v>6265.8</v>
      </c>
    </row>
    <row r="17" spans="1:8" s="34" customFormat="1" ht="18" thickBot="1">
      <c r="A17" s="301"/>
      <c r="B17" s="307"/>
      <c r="C17" s="304"/>
      <c r="D17" s="193"/>
      <c r="E17" s="193"/>
      <c r="F17" s="48" t="s">
        <v>19</v>
      </c>
      <c r="G17" s="58"/>
      <c r="H17" s="175"/>
    </row>
    <row r="18" spans="1:8" s="34" customFormat="1">
      <c r="A18" s="301"/>
      <c r="B18" s="301"/>
      <c r="C18" s="300" t="s">
        <v>52</v>
      </c>
      <c r="D18" s="305"/>
      <c r="E18" s="193"/>
      <c r="F18" s="50" t="s">
        <v>94</v>
      </c>
      <c r="G18" s="175">
        <f>G22</f>
        <v>6265.8</v>
      </c>
      <c r="H18" s="175">
        <f>H22</f>
        <v>6265.8</v>
      </c>
    </row>
    <row r="19" spans="1:8" s="34" customFormat="1">
      <c r="A19" s="301"/>
      <c r="B19" s="301"/>
      <c r="C19" s="301"/>
      <c r="D19" s="305"/>
      <c r="E19" s="193"/>
      <c r="F19" s="51" t="s">
        <v>19</v>
      </c>
      <c r="G19" s="60"/>
      <c r="H19" s="60"/>
    </row>
    <row r="20" spans="1:8" s="34" customFormat="1" ht="34.5">
      <c r="A20" s="301"/>
      <c r="B20" s="301"/>
      <c r="C20" s="301"/>
      <c r="D20" s="305"/>
      <c r="E20" s="193"/>
      <c r="F20" s="48" t="s">
        <v>48</v>
      </c>
      <c r="G20" s="176">
        <f>+G22</f>
        <v>6265.8</v>
      </c>
      <c r="H20" s="176">
        <f>+H22</f>
        <v>6265.8</v>
      </c>
    </row>
    <row r="21" spans="1:8" s="34" customFormat="1" ht="18" thickBot="1">
      <c r="A21" s="301"/>
      <c r="B21" s="301"/>
      <c r="C21" s="301"/>
      <c r="D21" s="305"/>
      <c r="E21" s="193"/>
      <c r="F21" s="52" t="s">
        <v>19</v>
      </c>
      <c r="G21" s="177"/>
      <c r="H21" s="178"/>
    </row>
    <row r="22" spans="1:8" s="34" customFormat="1" ht="18" thickBot="1">
      <c r="A22" s="301"/>
      <c r="B22" s="301"/>
      <c r="C22" s="301"/>
      <c r="D22" s="72">
        <v>1168</v>
      </c>
      <c r="E22" s="308" t="s">
        <v>53</v>
      </c>
      <c r="F22" s="309"/>
      <c r="G22" s="175">
        <f>G23</f>
        <v>6265.8</v>
      </c>
      <c r="H22" s="175">
        <f>H23</f>
        <v>6265.8</v>
      </c>
    </row>
    <row r="23" spans="1:8" s="34" customFormat="1" ht="34.5">
      <c r="A23" s="301"/>
      <c r="B23" s="301"/>
      <c r="C23" s="301"/>
      <c r="D23" s="319"/>
      <c r="E23" s="153">
        <v>32007</v>
      </c>
      <c r="F23" s="57" t="s">
        <v>76</v>
      </c>
      <c r="G23" s="175">
        <f>+G25</f>
        <v>6265.8</v>
      </c>
      <c r="H23" s="175">
        <f>+H25</f>
        <v>6265.8</v>
      </c>
    </row>
    <row r="24" spans="1:8" s="34" customFormat="1">
      <c r="A24" s="301"/>
      <c r="B24" s="301"/>
      <c r="C24" s="301"/>
      <c r="D24" s="320"/>
      <c r="E24" s="59"/>
      <c r="F24" s="39" t="s">
        <v>59</v>
      </c>
      <c r="G24" s="179"/>
      <c r="H24" s="175"/>
    </row>
    <row r="25" spans="1:8" s="54" customFormat="1" ht="34.5">
      <c r="A25" s="301"/>
      <c r="B25" s="301"/>
      <c r="C25" s="301"/>
      <c r="D25" s="320"/>
      <c r="E25" s="315"/>
      <c r="F25" s="53" t="s">
        <v>118</v>
      </c>
      <c r="G25" s="176">
        <f t="shared" ref="G25:H25" si="0">+G27</f>
        <v>6265.8</v>
      </c>
      <c r="H25" s="176">
        <f t="shared" si="0"/>
        <v>6265.8</v>
      </c>
    </row>
    <row r="26" spans="1:8" s="34" customFormat="1" ht="34.5">
      <c r="A26" s="301"/>
      <c r="B26" s="301"/>
      <c r="C26" s="301"/>
      <c r="D26" s="320"/>
      <c r="E26" s="316"/>
      <c r="F26" s="39" t="s">
        <v>21</v>
      </c>
      <c r="G26" s="176"/>
      <c r="H26" s="60"/>
    </row>
    <row r="27" spans="1:8" s="34" customFormat="1">
      <c r="A27" s="301"/>
      <c r="B27" s="301"/>
      <c r="C27" s="301"/>
      <c r="D27" s="320"/>
      <c r="E27" s="316"/>
      <c r="F27" s="55" t="s">
        <v>22</v>
      </c>
      <c r="G27" s="176">
        <f>+G28</f>
        <v>6265.8</v>
      </c>
      <c r="H27" s="176">
        <f>+H28</f>
        <v>6265.8</v>
      </c>
    </row>
    <row r="28" spans="1:8" s="34" customFormat="1">
      <c r="A28" s="301"/>
      <c r="B28" s="301"/>
      <c r="C28" s="301"/>
      <c r="D28" s="320"/>
      <c r="E28" s="316"/>
      <c r="F28" s="32" t="s">
        <v>50</v>
      </c>
      <c r="G28" s="176">
        <f>G29</f>
        <v>6265.8</v>
      </c>
      <c r="H28" s="176">
        <f>H29</f>
        <v>6265.8</v>
      </c>
    </row>
    <row r="29" spans="1:8" s="34" customFormat="1">
      <c r="A29" s="301"/>
      <c r="B29" s="301"/>
      <c r="C29" s="301"/>
      <c r="D29" s="320"/>
      <c r="E29" s="316"/>
      <c r="F29" s="32" t="s">
        <v>51</v>
      </c>
      <c r="G29" s="176">
        <f>+G30</f>
        <v>6265.8</v>
      </c>
      <c r="H29" s="176">
        <f>+H30</f>
        <v>6265.8</v>
      </c>
    </row>
    <row r="30" spans="1:8" s="34" customFormat="1" ht="39.75" customHeight="1">
      <c r="A30" s="301"/>
      <c r="B30" s="301"/>
      <c r="C30" s="301"/>
      <c r="D30" s="320"/>
      <c r="E30" s="316"/>
      <c r="F30" s="150" t="s">
        <v>74</v>
      </c>
      <c r="G30" s="176">
        <f t="shared" ref="G30" si="1">G31</f>
        <v>6265.8</v>
      </c>
      <c r="H30" s="176">
        <f>H31</f>
        <v>6265.8</v>
      </c>
    </row>
    <row r="31" spans="1:8" s="34" customFormat="1" ht="45" customHeight="1" thickBot="1">
      <c r="A31" s="318"/>
      <c r="B31" s="318"/>
      <c r="C31" s="318"/>
      <c r="D31" s="321"/>
      <c r="E31" s="317"/>
      <c r="F31" s="149" t="s">
        <v>117</v>
      </c>
      <c r="G31" s="176">
        <v>6265.8</v>
      </c>
      <c r="H31" s="176">
        <f>+G31</f>
        <v>6265.8</v>
      </c>
    </row>
    <row r="32" spans="1:8" s="46" customFormat="1">
      <c r="A32" s="42"/>
      <c r="B32" s="73"/>
      <c r="C32" s="73"/>
      <c r="D32" s="44"/>
      <c r="E32" s="44"/>
      <c r="F32" s="74" t="s">
        <v>49</v>
      </c>
      <c r="G32" s="175">
        <f t="shared" ref="G32:H32" si="2">+G33</f>
        <v>-6265.8</v>
      </c>
      <c r="H32" s="175">
        <f t="shared" si="2"/>
        <v>-6265.8</v>
      </c>
    </row>
    <row r="33" spans="1:8" ht="34.5">
      <c r="A33" s="310" t="s">
        <v>114</v>
      </c>
      <c r="B33" s="310"/>
      <c r="C33" s="310"/>
      <c r="D33" s="310"/>
      <c r="E33" s="310"/>
      <c r="F33" s="31" t="s">
        <v>26</v>
      </c>
      <c r="G33" s="175">
        <f t="shared" ref="G33:H33" si="3">+G35</f>
        <v>-6265.8</v>
      </c>
      <c r="H33" s="175">
        <f t="shared" si="3"/>
        <v>-6265.8</v>
      </c>
    </row>
    <row r="34" spans="1:8">
      <c r="A34" s="310"/>
      <c r="B34" s="310"/>
      <c r="C34" s="310"/>
      <c r="D34" s="312"/>
      <c r="E34" s="310"/>
      <c r="F34" s="75" t="s">
        <v>19</v>
      </c>
      <c r="G34" s="180"/>
      <c r="H34" s="180"/>
    </row>
    <row r="35" spans="1:8" ht="34.5">
      <c r="A35" s="310"/>
      <c r="B35" s="310" t="s">
        <v>115</v>
      </c>
      <c r="C35" s="310"/>
      <c r="D35" s="312"/>
      <c r="E35" s="310"/>
      <c r="F35" s="31" t="s">
        <v>27</v>
      </c>
      <c r="G35" s="175">
        <f t="shared" ref="G35:H35" si="4">+G37</f>
        <v>-6265.8</v>
      </c>
      <c r="H35" s="175">
        <f t="shared" si="4"/>
        <v>-6265.8</v>
      </c>
    </row>
    <row r="36" spans="1:8">
      <c r="A36" s="310"/>
      <c r="B36" s="310"/>
      <c r="C36" s="310"/>
      <c r="D36" s="312"/>
      <c r="E36" s="310"/>
      <c r="F36" s="75" t="s">
        <v>19</v>
      </c>
      <c r="G36" s="180"/>
      <c r="H36" s="180"/>
    </row>
    <row r="37" spans="1:8">
      <c r="A37" s="310"/>
      <c r="B37" s="310"/>
      <c r="C37" s="310" t="s">
        <v>115</v>
      </c>
      <c r="D37" s="312"/>
      <c r="E37" s="310"/>
      <c r="F37" s="76" t="s">
        <v>18</v>
      </c>
      <c r="G37" s="181">
        <f t="shared" ref="G37:H37" si="5">+G39</f>
        <v>-6265.8</v>
      </c>
      <c r="H37" s="181">
        <f t="shared" si="5"/>
        <v>-6265.8</v>
      </c>
    </row>
    <row r="38" spans="1:8">
      <c r="A38" s="310"/>
      <c r="B38" s="310"/>
      <c r="C38" s="310"/>
      <c r="D38" s="312"/>
      <c r="E38" s="310"/>
      <c r="F38" s="75" t="s">
        <v>19</v>
      </c>
      <c r="G38" s="182"/>
      <c r="H38" s="182"/>
    </row>
    <row r="39" spans="1:8">
      <c r="A39" s="310"/>
      <c r="B39" s="310"/>
      <c r="C39" s="310"/>
      <c r="D39" s="312"/>
      <c r="E39" s="310"/>
      <c r="F39" s="75" t="s">
        <v>20</v>
      </c>
      <c r="G39" s="181">
        <f t="shared" ref="G39:H39" si="6">+G41</f>
        <v>-6265.8</v>
      </c>
      <c r="H39" s="181">
        <f t="shared" si="6"/>
        <v>-6265.8</v>
      </c>
    </row>
    <row r="40" spans="1:8" ht="18" thickBot="1">
      <c r="A40" s="310"/>
      <c r="B40" s="310"/>
      <c r="C40" s="310"/>
      <c r="D40" s="312"/>
      <c r="E40" s="310"/>
      <c r="F40" s="75" t="s">
        <v>19</v>
      </c>
      <c r="G40" s="183"/>
      <c r="H40" s="183"/>
    </row>
    <row r="41" spans="1:8" s="61" customFormat="1" ht="18" thickBot="1">
      <c r="A41" s="310"/>
      <c r="B41" s="310"/>
      <c r="C41" s="310"/>
      <c r="D41" s="310" t="s">
        <v>62</v>
      </c>
      <c r="E41" s="313" t="s">
        <v>66</v>
      </c>
      <c r="F41" s="313" t="s">
        <v>18</v>
      </c>
      <c r="G41" s="184">
        <f t="shared" ref="G41:H41" si="7">+G43</f>
        <v>-6265.8</v>
      </c>
      <c r="H41" s="184">
        <f t="shared" si="7"/>
        <v>-6265.8</v>
      </c>
    </row>
    <row r="42" spans="1:8">
      <c r="A42" s="310"/>
      <c r="B42" s="310"/>
      <c r="C42" s="310"/>
      <c r="D42" s="310"/>
      <c r="E42" s="314" t="s">
        <v>64</v>
      </c>
      <c r="F42" s="77" t="s">
        <v>19</v>
      </c>
      <c r="G42" s="185"/>
      <c r="H42" s="186"/>
    </row>
    <row r="43" spans="1:8">
      <c r="A43" s="310"/>
      <c r="B43" s="310"/>
      <c r="C43" s="310"/>
      <c r="D43" s="310"/>
      <c r="E43" s="314"/>
      <c r="F43" s="76" t="s">
        <v>18</v>
      </c>
      <c r="G43" s="62">
        <f t="shared" ref="G43:H43" si="8">+G45</f>
        <v>-6265.8</v>
      </c>
      <c r="H43" s="63">
        <f t="shared" si="8"/>
        <v>-6265.8</v>
      </c>
    </row>
    <row r="44" spans="1:8">
      <c r="A44" s="310"/>
      <c r="B44" s="310"/>
      <c r="C44" s="310"/>
      <c r="D44" s="310"/>
      <c r="E44" s="299"/>
      <c r="F44" s="77" t="s">
        <v>59</v>
      </c>
      <c r="G44" s="56"/>
      <c r="H44" s="64"/>
    </row>
    <row r="45" spans="1:8">
      <c r="A45" s="310"/>
      <c r="B45" s="310"/>
      <c r="C45" s="310"/>
      <c r="D45" s="310"/>
      <c r="E45" s="299"/>
      <c r="F45" s="78" t="s">
        <v>20</v>
      </c>
      <c r="G45" s="65">
        <f t="shared" ref="G45:H45" si="9">+G47</f>
        <v>-6265.8</v>
      </c>
      <c r="H45" s="66">
        <f t="shared" si="9"/>
        <v>-6265.8</v>
      </c>
    </row>
    <row r="46" spans="1:8" ht="34.5">
      <c r="A46" s="310"/>
      <c r="B46" s="310"/>
      <c r="C46" s="310"/>
      <c r="D46" s="310"/>
      <c r="E46" s="299"/>
      <c r="F46" s="77" t="s">
        <v>21</v>
      </c>
      <c r="G46" s="56"/>
      <c r="H46" s="64"/>
    </row>
    <row r="47" spans="1:8">
      <c r="A47" s="310"/>
      <c r="B47" s="310"/>
      <c r="C47" s="310"/>
      <c r="D47" s="310"/>
      <c r="E47" s="299"/>
      <c r="F47" s="79" t="s">
        <v>22</v>
      </c>
      <c r="G47" s="56">
        <f t="shared" ref="G47:H49" si="10">+G48</f>
        <v>-6265.8</v>
      </c>
      <c r="H47" s="64">
        <f t="shared" si="10"/>
        <v>-6265.8</v>
      </c>
    </row>
    <row r="48" spans="1:8">
      <c r="A48" s="310"/>
      <c r="B48" s="310"/>
      <c r="C48" s="310"/>
      <c r="D48" s="310"/>
      <c r="E48" s="299"/>
      <c r="F48" s="80" t="s">
        <v>23</v>
      </c>
      <c r="G48" s="56">
        <f t="shared" si="10"/>
        <v>-6265.8</v>
      </c>
      <c r="H48" s="64">
        <f t="shared" si="10"/>
        <v>-6265.8</v>
      </c>
    </row>
    <row r="49" spans="1:53">
      <c r="A49" s="310"/>
      <c r="B49" s="310"/>
      <c r="C49" s="310"/>
      <c r="D49" s="310"/>
      <c r="E49" s="299"/>
      <c r="F49" s="80" t="s">
        <v>116</v>
      </c>
      <c r="G49" s="67">
        <f t="shared" si="10"/>
        <v>-6265.8</v>
      </c>
      <c r="H49" s="68">
        <f t="shared" si="10"/>
        <v>-6265.8</v>
      </c>
    </row>
    <row r="50" spans="1:53" s="69" customFormat="1">
      <c r="A50" s="310"/>
      <c r="B50" s="310"/>
      <c r="C50" s="310"/>
      <c r="D50" s="310"/>
      <c r="E50" s="299"/>
      <c r="F50" s="75" t="s">
        <v>24</v>
      </c>
      <c r="G50" s="56">
        <f>-6265.8</f>
        <v>-6265.8</v>
      </c>
      <c r="H50" s="56">
        <f>+G50</f>
        <v>-6265.8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</sheetData>
  <mergeCells count="33">
    <mergeCell ref="E25:E31"/>
    <mergeCell ref="A23:A31"/>
    <mergeCell ref="B23:B31"/>
    <mergeCell ref="C23:C31"/>
    <mergeCell ref="D23:D31"/>
    <mergeCell ref="D33:D40"/>
    <mergeCell ref="E33:E40"/>
    <mergeCell ref="B35:B50"/>
    <mergeCell ref="C37:C50"/>
    <mergeCell ref="D41:D50"/>
    <mergeCell ref="E41:F41"/>
    <mergeCell ref="E42:E43"/>
    <mergeCell ref="F1:H1"/>
    <mergeCell ref="F2:H2"/>
    <mergeCell ref="F3:H3"/>
    <mergeCell ref="A6:H6"/>
    <mergeCell ref="G8:H8"/>
    <mergeCell ref="A9:C9"/>
    <mergeCell ref="D9:E9"/>
    <mergeCell ref="F9:F10"/>
    <mergeCell ref="G9:H9"/>
    <mergeCell ref="E44:E50"/>
    <mergeCell ref="A14:A22"/>
    <mergeCell ref="B14:B15"/>
    <mergeCell ref="C14:C17"/>
    <mergeCell ref="D14:D21"/>
    <mergeCell ref="E14:E21"/>
    <mergeCell ref="B16:B22"/>
    <mergeCell ref="C18:C22"/>
    <mergeCell ref="E22:F22"/>
    <mergeCell ref="A33:A50"/>
    <mergeCell ref="B33:B34"/>
    <mergeCell ref="C33:C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 </vt:lpstr>
      <vt:lpstr>Havelvac 2 </vt:lpstr>
      <vt:lpstr>Havelvac 3</vt:lpstr>
      <vt:lpstr>Havelvac 4</vt:lpstr>
      <vt:lpstr>Havelvac 5</vt:lpstr>
      <vt:lpstr>Havelvac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https://mul-edu.gov.am/tasks/docs/attachment.php?id=356906&amp;fn=havelvacner.xls.xlsx&amp;out=1&amp;token=</cp:keywords>
  <cp:lastModifiedBy>Arpine Martirosyan</cp:lastModifiedBy>
  <cp:lastPrinted>2021-06-29T12:31:22Z</cp:lastPrinted>
  <dcterms:modified xsi:type="dcterms:W3CDTF">2021-09-01T08:16:56Z</dcterms:modified>
</cp:coreProperties>
</file>