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 defaultThemeVersion="124226"/>
  <bookViews>
    <workbookView xWindow="0" yWindow="0" windowWidth="19440" windowHeight="11760" tabRatio="842"/>
  </bookViews>
  <sheets>
    <sheet name="Հավելված 1" sheetId="23" r:id="rId1"/>
    <sheet name="Հավելված 2" sheetId="27" r:id="rId2"/>
    <sheet name="Հավելված 3" sheetId="42" r:id="rId3"/>
    <sheet name="Հավելված 4" sheetId="44" r:id="rId4"/>
  </sheets>
  <definedNames>
    <definedName name="_ftn1" localSheetId="0">'Հավելված 1'!#REF!</definedName>
    <definedName name="_ftn10" localSheetId="0">'Հավելված 1'!#REF!</definedName>
    <definedName name="_ftn11" localSheetId="0">'Հավելված 1'!#REF!</definedName>
    <definedName name="_ftn12" localSheetId="0">'Հավելված 1'!#REF!</definedName>
    <definedName name="_ftn13" localSheetId="0">'Հավելված 1'!#REF!</definedName>
    <definedName name="_ftn14" localSheetId="0">'Հավելված 1'!#REF!</definedName>
    <definedName name="_ftn15" localSheetId="0">'Հավելված 1'!#REF!</definedName>
    <definedName name="_ftn16" localSheetId="0">'Հավելված 1'!#REF!</definedName>
    <definedName name="_ftn17" localSheetId="0">'Հավելված 1'!#REF!</definedName>
    <definedName name="_ftn18" localSheetId="0">'Հավելված 1'!#REF!</definedName>
    <definedName name="_ftn19" localSheetId="0">'Հավելված 1'!#REF!</definedName>
    <definedName name="_ftn2" localSheetId="0">'Հավելված 1'!#REF!</definedName>
    <definedName name="_ftn20" localSheetId="0">'Հավելված 1'!#REF!</definedName>
    <definedName name="_ftn21" localSheetId="0">'Հավելված 1'!#REF!</definedName>
    <definedName name="_ftn22" localSheetId="0">'Հավելված 1'!#REF!</definedName>
    <definedName name="_ftn3" localSheetId="0">'Հավելված 1'!#REF!</definedName>
    <definedName name="_ftn4" localSheetId="0">'Հավելված 1'!#REF!</definedName>
    <definedName name="_ftn5" localSheetId="0">'Հավելված 1'!#REF!</definedName>
    <definedName name="_ftn6" localSheetId="0">'Հավելված 1'!#REF!</definedName>
    <definedName name="_ftn7" localSheetId="0">'Հավելված 1'!#REF!</definedName>
    <definedName name="_ftn8" localSheetId="0">'Հավելված 1'!#REF!</definedName>
    <definedName name="_ftn9" localSheetId="0">'Հավելված 1'!#REF!</definedName>
    <definedName name="_ftnref1" localSheetId="0">'Հավելված 1'!#REF!</definedName>
    <definedName name="_ftnref10" localSheetId="0">'Հավելված 1'!#REF!</definedName>
    <definedName name="_ftnref11" localSheetId="0">'Հավելված 1'!#REF!</definedName>
    <definedName name="_ftnref12" localSheetId="0">'Հավելված 1'!#REF!</definedName>
    <definedName name="_ftnref13" localSheetId="0">'Հավելված 1'!#REF!</definedName>
    <definedName name="_ftnref14" localSheetId="0">'Հավելված 1'!#REF!</definedName>
    <definedName name="_ftnref15" localSheetId="0">'Հավելված 1'!#REF!</definedName>
    <definedName name="_ftnref16" localSheetId="0">'Հավելված 1'!#REF!</definedName>
    <definedName name="_ftnref17" localSheetId="0">'Հավելված 1'!#REF!</definedName>
    <definedName name="_ftnref18" localSheetId="0">'Հավելված 1'!#REF!</definedName>
    <definedName name="_ftnref19" localSheetId="0">'Հավելված 1'!#REF!</definedName>
    <definedName name="_ftnref2" localSheetId="0">'Հավելված 1'!#REF!</definedName>
    <definedName name="_ftnref20" localSheetId="0">'Հավելված 1'!#REF!</definedName>
    <definedName name="_ftnref21" localSheetId="0">'Հավելված 1'!#REF!</definedName>
    <definedName name="_ftnref22" localSheetId="0">'Հավելված 1'!#REF!</definedName>
    <definedName name="_ftnref3" localSheetId="0">'Հավելված 1'!#REF!</definedName>
    <definedName name="_ftnref4" localSheetId="0">'Հավելված 1'!#REF!</definedName>
    <definedName name="_ftnref5" localSheetId="0">'Հավելված 1'!#REF!</definedName>
    <definedName name="_ftnref6" localSheetId="0">'Հավելված 1'!#REF!</definedName>
    <definedName name="_ftnref7" localSheetId="0">'Հավելված 1'!#REF!</definedName>
    <definedName name="_ftnref8" localSheetId="0">'Հավելված 1'!#REF!</definedName>
    <definedName name="_ftnref9" localSheetId="0">'Հավելված 1'!#REF!</definedName>
    <definedName name="_Toc462743052" localSheetId="0">'Հավելված 1'!#REF!</definedName>
    <definedName name="_Toc501014755" localSheetId="0">'Հավելված 1'!#REF!</definedName>
    <definedName name="_Toc501014756" localSheetId="0">'Հավելված 1'!#REF!</definedName>
    <definedName name="_Toc501014757" localSheetId="0">'Հավելված 1'!#REF!</definedName>
    <definedName name="AgencyCode" localSheetId="0">#REF!</definedName>
    <definedName name="AgencyCode" localSheetId="3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Functional1" localSheetId="0">#REF!</definedName>
    <definedName name="Functional1" localSheetId="3">#REF!</definedName>
    <definedName name="Functional1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G38" i="23" l="1"/>
  <c r="G40" i="23"/>
  <c r="I17" i="44"/>
  <c r="I15" i="44"/>
  <c r="I16" i="44" l="1"/>
  <c r="I14" i="44"/>
  <c r="I13" i="44" l="1"/>
  <c r="I12" i="44" s="1"/>
  <c r="I11" i="44" s="1"/>
  <c r="G39" i="23" l="1"/>
  <c r="G37" i="23"/>
  <c r="G27" i="23" l="1"/>
  <c r="G26" i="23" s="1"/>
  <c r="G36" i="23"/>
  <c r="G35" i="23" s="1"/>
  <c r="G34" i="23" s="1"/>
  <c r="G32" i="23" s="1"/>
  <c r="G30" i="23" s="1"/>
  <c r="D33" i="42" s="1"/>
  <c r="G24" i="23" l="1"/>
  <c r="G22" i="23" s="1"/>
  <c r="G20" i="23" l="1"/>
  <c r="G18" i="23" s="1"/>
  <c r="G16" i="23" s="1"/>
  <c r="G14" i="23" s="1"/>
  <c r="G12" i="23" s="1"/>
  <c r="G10" i="23" s="1"/>
  <c r="D20" i="42"/>
</calcChain>
</file>

<file path=xl/sharedStrings.xml><?xml version="1.0" encoding="utf-8"?>
<sst xmlns="http://schemas.openxmlformats.org/spreadsheetml/2006/main" count="152" uniqueCount="91">
  <si>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</si>
  <si>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</si>
  <si>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</si>
  <si>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</si>
  <si>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</si>
  <si>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</si>
  <si>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</si>
  <si>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</si>
  <si>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</si>
  <si>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</si>
  <si>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նվազեցումները՝ փակագծերում)</t>
  </si>
  <si>
    <t xml:space="preserve">  N         որոշման    </t>
  </si>
  <si>
    <t xml:space="preserve"> այդ թվում`</t>
  </si>
  <si>
    <t>այդ թվում`</t>
  </si>
  <si>
    <t xml:space="preserve"> այդ թվում` բյուջետային ծախսերի տնտեսագիտական դասակարգման հոդվածներ</t>
  </si>
  <si>
    <t>01</t>
  </si>
  <si>
    <t xml:space="preserve">Ցուցանիշների փոփոխությունը 
(ավելացումները նշված են դրական նշանով)
</t>
  </si>
  <si>
    <t>այդ թվում`  ըստ կատարողների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</si>
  <si>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</si>
  <si>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</si>
  <si>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</si>
  <si>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</si>
  <si>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</si>
  <si>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</si>
  <si>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</si>
  <si>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</si>
  <si>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</si>
  <si>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ԸՆԹԱՑԻԿ ԾԱԽՍԵՐ</t>
  </si>
  <si>
    <t xml:space="preserve">Ցուցանիշների փոփոխությունը 
(նվազեցումները նշված են փակագծերում)
</t>
  </si>
  <si>
    <t>ՄԱՍ 1. ՊԵՏԱԿԱՆ ՄԱՐՄՆԻ ԳԾՈՎ ԱՐԴՅՈՒՆՔԱՅԻՆ (ԿԱՏԱՐՈՂԱԿԱՆ) ՑՈՒՑԱՆԻՇՆԵՐԸ</t>
  </si>
  <si>
    <t>Տարի</t>
  </si>
  <si>
    <t>ՀՀ կառավարության 2021 թվականի</t>
  </si>
  <si>
    <t xml:space="preserve"> Ծառայությունը մատուցող կազմակերպության(ների) անվանում(ներ)ը </t>
  </si>
  <si>
    <t>ՀԱՎԵԼՎԱԾ N 1</t>
  </si>
  <si>
    <t xml:space="preserve"> ՀԱՎԵԼՎԱԾ N 3</t>
  </si>
  <si>
    <t xml:space="preserve"> ՀՀ կետրոնական ընտրական հանձնաժողով</t>
  </si>
  <si>
    <t>ԸՆԴՀԱՆՈՒՐ ԲՆՈՒՅԹԻ ՀԱՆՐԱՅԻՆ ԾԱՌԱՅՈՒԹՅՈՒՆՆԵՐ</t>
  </si>
  <si>
    <t>Ընդհանուր բնույթի հանրային ծառայություններ (այլ դասերին չպատկանող)</t>
  </si>
  <si>
    <t>06</t>
  </si>
  <si>
    <t>1096</t>
  </si>
  <si>
    <t>11003</t>
  </si>
  <si>
    <t>Ընտրական գործընթացների համակարգում, կանոնակարգում և տեղեկատվության տրամադրում</t>
  </si>
  <si>
    <t>Տեղական ինքնակառավարման մարմինների ընտրությունների կազմակերպում</t>
  </si>
  <si>
    <t>ՀՀ ոստիկանություն</t>
  </si>
  <si>
    <t>Շարունակական ծախսեր</t>
  </si>
  <si>
    <t xml:space="preserve"> - Կապի ծառայություններ</t>
  </si>
  <si>
    <t>Նյութեր (Ապրանքներ)</t>
  </si>
  <si>
    <t xml:space="preserve"> - Գրասենյակային նյութեր և հագուստ</t>
  </si>
  <si>
    <t>ՀՀ կետրոնական ընտրական հանձնաժողով</t>
  </si>
  <si>
    <t>Քանակական</t>
  </si>
  <si>
    <t>Ընտրատեղամասերի թիվը</t>
  </si>
  <si>
    <t>Ընտրողների ծանուցում (մարդ)</t>
  </si>
  <si>
    <t>Տեղական ինքնակառավարման մարմինների ընտրությունների կազմակերպում, անցկացում և արդյունքների ամփոփում</t>
  </si>
  <si>
    <t>ՀԱՅԱՍՏԱՆԻ ՀԱՆՐԱՊԵՏՈՒԹՅԱՆ ԿԱՌԱՎԱՐՈՒԹՅԱՆ 2020 ԹՎԱԿԱՆԻ ԴԵԿՏԵՄԲԵՐԻ 30-Ի N 2215-Ն ՈՐՈՇՄԱՆ</t>
  </si>
  <si>
    <t>Կոդը</t>
  </si>
  <si>
    <t>Անվանումը</t>
  </si>
  <si>
    <t>Գնման ձևը</t>
  </si>
  <si>
    <t>Միավորի գինը</t>
  </si>
  <si>
    <t>Ցուցանիշների փոփոխությունը (ավելացումները նշված են դրական նշանով)</t>
  </si>
  <si>
    <t>Քանակը</t>
  </si>
  <si>
    <t xml:space="preserve"> Գումարը  (հազար դրամով)</t>
  </si>
  <si>
    <t>Բաժին N 01</t>
  </si>
  <si>
    <t>Խումբ N 06</t>
  </si>
  <si>
    <t>Դաս N 01</t>
  </si>
  <si>
    <t xml:space="preserve"> Ընդհանուր բնույթի հանրային ծառայություններ (այլ դասերին չպատկանող)</t>
  </si>
  <si>
    <t>ՄԱ</t>
  </si>
  <si>
    <t>ՀՀ  ոստիկանություն</t>
  </si>
  <si>
    <t>կգ</t>
  </si>
  <si>
    <t>դրամ</t>
  </si>
  <si>
    <t>1096   11003</t>
  </si>
  <si>
    <t>30197622/17</t>
  </si>
  <si>
    <t>թուղթ, A4 ֆորմատի</t>
  </si>
  <si>
    <t>64111200/9</t>
  </si>
  <si>
    <t>փոստային ծառայություններ` կապված նամակների հետ</t>
  </si>
  <si>
    <t xml:space="preserve"> ԾԱՌԱՅՈՒԹՅՈՒՆՆԵՐԻ  ԵՎ   ԱՊՐԱՆՔՆԵՐԻ  ՁԵՌՔԲԵՐՈՒՄ</t>
  </si>
  <si>
    <t>ՄԱՍ I.   ԱՊՐԱՆՔՆԵՐ</t>
  </si>
  <si>
    <t>ՄԱՍ III.   ԾԱՌԱՅՈՒԹՅՈՒՆՆԵՐ</t>
  </si>
  <si>
    <t>ԷԱՃ</t>
  </si>
  <si>
    <t>Չափման միավորը</t>
  </si>
  <si>
    <t xml:space="preserve"> ՀՀ  կենտրոնական ընտրական հանձնաժողով և տարածքային ընտրական հանձնաժողովներ </t>
  </si>
  <si>
    <t xml:space="preserve">ՄԱՍ 2. ՊԵՏԱԿԱՆ ՄԱՐՄՆԻ ԳԾՈՎ ԱՐԴՅՈՒՆՔԱՅԻՆ (ԿԱՏԱՐՈՂԱԿԱՆ) ՑՈՒՑԱՆԻՇՆԵՐԸ 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</si>
  <si>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</si>
  <si>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NN 9.1.23 ԵՎ 9.1.33 ԱՂՅՈՒՍԱԿՆԵՐՈՒՄ ԿԱՏԱՐՎՈՂ ՓՈՓՈԽՈՒԹՅՈՒՆՆԵՐԸ ԵՎ ԼՐԱՑՈՒՄՆԵՐԸ</t>
  </si>
  <si>
    <t xml:space="preserve"> ՀԱՎԵԼՎԱԾ N 2</t>
  </si>
  <si>
    <t>ՀԱՅԱՍՏԱՆԻ ՀԱՆՐԱՊԵՏՈՒԹՅԱՆ ԿԱՌԱՎԱՐՈՒԹՅԱՆ 2020 ԹՎԱԿԱՆԻ ԴԵԿՏԵՄԲԵՐԻ 30-Ի N 2215-Ն ՈՐՈՇՄԱՆ  N 9 ՀԱՎԵԼՎԱԾԻ N 9.22 ԱՂՅՈՒՍԱԿՈՒՄ ԿԱՏԱՐՎՈՂ ԼՐԱՑՈՒՄՆԵՐԸ</t>
  </si>
  <si>
    <t>ՀԱՎԵԼՎԱԾ N 4</t>
  </si>
  <si>
    <t>հազար դրամ</t>
  </si>
  <si>
    <t>Ցուցանիշների փոփոխությունը 
(ավելացումները նշված են դրական նշանով)</t>
  </si>
  <si>
    <r>
      <rPr>
        <b/>
        <sz val="12"/>
        <rFont val="GHEA Grapalat"/>
        <family val="3"/>
      </rPr>
      <t xml:space="preserve"> N 10 ՀԱՎԵԼՎԱԾՈՒՄ Կ</t>
    </r>
    <r>
      <rPr>
        <b/>
        <sz val="12"/>
        <color theme="1"/>
        <rFont val="GHEA Grapalat"/>
        <family val="3"/>
      </rPr>
      <t>ԱՏԱՐՎՈՂ ԼՐԱՑՈՒՄՆԵՐԸ</t>
    </r>
  </si>
  <si>
    <t>ԱՅԼ ԾԱԽՍԵՐ</t>
  </si>
  <si>
    <t>Այլ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</si>
</sst>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0.0_);\(0.0\)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2"/>
      <name val="GHEA Mariam"/>
      <family val="3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165" fontId="6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9" fillId="0" borderId="12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13" applyNumberFormat="0" applyAlignment="0" applyProtection="0"/>
    <xf numFmtId="0" fontId="14" fillId="6" borderId="14" applyNumberFormat="0" applyAlignment="0" applyProtection="0"/>
    <xf numFmtId="0" fontId="15" fillId="6" borderId="13" applyNumberFormat="0" applyAlignment="0" applyProtection="0"/>
    <xf numFmtId="0" fontId="16" fillId="0" borderId="15" applyNumberFormat="0" applyFill="0" applyAlignment="0" applyProtection="0"/>
    <xf numFmtId="0" fontId="17" fillId="7" borderId="16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8" applyNumberFormat="0" applyFill="0" applyAlignment="0" applyProtection="0"/>
    <xf numFmtId="0" fontId="2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32" borderId="0" applyNumberFormat="0" applyBorder="0" applyAlignment="0" applyProtection="0"/>
    <xf numFmtId="0" fontId="6" fillId="0" borderId="0">
      <alignment horizontal="left" vertical="top" wrapText="1"/>
    </xf>
    <xf numFmtId="0" fontId="1" fillId="8" borderId="17" applyNumberFormat="0" applyFont="0" applyAlignment="0" applyProtection="0"/>
    <xf numFmtId="0" fontId="22" fillId="0" borderId="0" applyNumberFormat="0" applyFill="0" applyBorder="0" applyAlignment="0" applyProtection="0"/>
  </cellStyleXfs>
  <cellXfs count="107">
    <xf numFmtId="0" fontId="0" fillId="0" borderId="0" xfId="0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/>
    </xf>
    <xf numFmtId="0" fontId="25" fillId="0" borderId="0" xfId="0" applyFont="1" applyFill="1"/>
    <xf numFmtId="0" fontId="24" fillId="0" borderId="0" xfId="0" applyFont="1" applyFill="1" applyAlignment="1">
      <alignment wrapText="1"/>
    </xf>
    <xf numFmtId="0" fontId="23" fillId="0" borderId="1" xfId="0" applyFont="1" applyFill="1" applyBorder="1" applyAlignment="1">
      <alignment wrapText="1"/>
    </xf>
    <xf numFmtId="0" fontId="26" fillId="0" borderId="0" xfId="0" applyFont="1" applyFill="1" applyAlignment="1">
      <alignment horizontal="left" vertical="top" wrapText="1"/>
    </xf>
    <xf numFmtId="0" fontId="23" fillId="0" borderId="2" xfId="0" applyFont="1" applyFill="1" applyBorder="1" applyAlignment="1">
      <alignment vertical="center" textRotation="90" wrapText="1"/>
    </xf>
    <xf numFmtId="0" fontId="23" fillId="0" borderId="2" xfId="0" applyFont="1" applyFill="1" applyBorder="1" applyAlignment="1">
      <alignment horizontal="center" wrapText="1"/>
    </xf>
    <xf numFmtId="164" fontId="23" fillId="0" borderId="1" xfId="4" applyNumberFormat="1" applyFont="1" applyFill="1" applyBorder="1" applyAlignment="1">
      <alignment vertical="top"/>
    </xf>
    <xf numFmtId="0" fontId="23" fillId="0" borderId="1" xfId="0" applyFont="1" applyFill="1" applyBorder="1" applyAlignment="1">
      <alignment vertical="top" wrapText="1"/>
    </xf>
    <xf numFmtId="4" fontId="24" fillId="0" borderId="0" xfId="0" applyNumberFormat="1" applyFont="1" applyFill="1"/>
    <xf numFmtId="164" fontId="26" fillId="0" borderId="1" xfId="4" applyNumberFormat="1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left" vertical="top" wrapText="1"/>
    </xf>
    <xf numFmtId="164" fontId="23" fillId="0" borderId="1" xfId="4" applyNumberFormat="1" applyFont="1" applyFill="1" applyBorder="1" applyAlignment="1">
      <alignment vertical="top" wrapText="1"/>
    </xf>
    <xf numFmtId="0" fontId="24" fillId="0" borderId="1" xfId="0" applyFont="1" applyFill="1" applyBorder="1" applyAlignment="1">
      <alignment wrapText="1"/>
    </xf>
    <xf numFmtId="43" fontId="23" fillId="0" borderId="0" xfId="0" applyNumberFormat="1" applyFont="1" applyFill="1"/>
    <xf numFmtId="0" fontId="23" fillId="0" borderId="1" xfId="0" applyFont="1" applyFill="1" applyBorder="1" applyAlignment="1">
      <alignment horizontal="left" vertical="center" wrapText="1"/>
    </xf>
    <xf numFmtId="164" fontId="23" fillId="0" borderId="1" xfId="0" applyNumberFormat="1" applyFont="1" applyFill="1" applyBorder="1" applyAlignment="1">
      <alignment vertical="center" wrapText="1"/>
    </xf>
    <xf numFmtId="0" fontId="23" fillId="0" borderId="0" xfId="0" applyFont="1" applyFill="1" applyAlignment="1">
      <alignment wrapText="1"/>
    </xf>
    <xf numFmtId="0" fontId="27" fillId="0" borderId="1" xfId="0" applyFont="1" applyFill="1" applyBorder="1" applyAlignment="1">
      <alignment vertical="top" wrapText="1"/>
    </xf>
    <xf numFmtId="0" fontId="23" fillId="0" borderId="5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vertical="top" wrapText="1"/>
    </xf>
    <xf numFmtId="0" fontId="27" fillId="0" borderId="5" xfId="0" applyFont="1" applyFill="1" applyBorder="1" applyAlignment="1">
      <alignment vertical="top" wrapText="1"/>
    </xf>
    <xf numFmtId="0" fontId="23" fillId="0" borderId="5" xfId="0" applyNumberFormat="1" applyFont="1" applyFill="1" applyBorder="1" applyAlignment="1">
      <alignment wrapText="1"/>
    </xf>
    <xf numFmtId="0" fontId="23" fillId="0" borderId="0" xfId="0" applyFont="1" applyFill="1" applyBorder="1"/>
    <xf numFmtId="0" fontId="23" fillId="0" borderId="1" xfId="0" applyFont="1" applyFill="1" applyBorder="1" applyAlignment="1">
      <alignment horizont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/>
    <xf numFmtId="0" fontId="23" fillId="0" borderId="7" xfId="0" applyFont="1" applyFill="1" applyBorder="1" applyAlignment="1">
      <alignment wrapText="1"/>
    </xf>
    <xf numFmtId="0" fontId="23" fillId="0" borderId="7" xfId="0" applyFont="1" applyFill="1" applyBorder="1" applyAlignment="1">
      <alignment horizontal="left" wrapText="1"/>
    </xf>
    <xf numFmtId="0" fontId="23" fillId="0" borderId="7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left" wrapText="1"/>
    </xf>
    <xf numFmtId="0" fontId="23" fillId="0" borderId="1" xfId="0" applyFont="1" applyBorder="1" applyAlignment="1">
      <alignment horizontal="left" vertical="top" wrapText="1"/>
    </xf>
    <xf numFmtId="0" fontId="23" fillId="0" borderId="5" xfId="0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left" vertical="top"/>
    </xf>
    <xf numFmtId="0" fontId="23" fillId="0" borderId="1" xfId="0" applyFont="1" applyFill="1" applyBorder="1" applyAlignment="1">
      <alignment horizontal="left" vertical="top"/>
    </xf>
    <xf numFmtId="166" fontId="23" fillId="0" borderId="5" xfId="4" applyNumberFormat="1" applyFont="1" applyFill="1" applyBorder="1" applyAlignment="1">
      <alignment horizontal="center" vertical="top" wrapText="1"/>
    </xf>
    <xf numFmtId="0" fontId="23" fillId="0" borderId="0" xfId="0" applyFont="1" applyFill="1" applyAlignment="1"/>
    <xf numFmtId="0" fontId="23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/>
    </xf>
    <xf numFmtId="0" fontId="23" fillId="0" borderId="0" xfId="0" applyFont="1" applyFill="1" applyAlignment="1">
      <alignment vertical="top"/>
    </xf>
    <xf numFmtId="0" fontId="27" fillId="0" borderId="1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left" wrapText="1"/>
    </xf>
    <xf numFmtId="0" fontId="27" fillId="0" borderId="0" xfId="0" applyFont="1" applyAlignment="1">
      <alignment horizontal="left" vertical="top" wrapText="1"/>
    </xf>
    <xf numFmtId="166" fontId="23" fillId="0" borderId="5" xfId="4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top"/>
    </xf>
    <xf numFmtId="4" fontId="23" fillId="0" borderId="0" xfId="0" applyNumberFormat="1" applyFont="1" applyFill="1" applyBorder="1" applyAlignment="1">
      <alignment vertical="center" wrapText="1"/>
    </xf>
    <xf numFmtId="0" fontId="28" fillId="0" borderId="0" xfId="0" applyFont="1"/>
    <xf numFmtId="0" fontId="24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Continuous"/>
    </xf>
    <xf numFmtId="0" fontId="29" fillId="0" borderId="0" xfId="0" applyFont="1"/>
    <xf numFmtId="0" fontId="28" fillId="0" borderId="1" xfId="0" applyFont="1" applyBorder="1" applyAlignment="1">
      <alignment horizontal="center" vertical="center" wrapText="1"/>
    </xf>
    <xf numFmtId="164" fontId="29" fillId="0" borderId="1" xfId="4" applyNumberFormat="1" applyFont="1" applyBorder="1" applyAlignment="1">
      <alignment horizontal="center" vertical="center" wrapText="1"/>
    </xf>
    <xf numFmtId="164" fontId="28" fillId="0" borderId="1" xfId="4" applyNumberFormat="1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167" fontId="23" fillId="0" borderId="1" xfId="3" applyNumberFormat="1" applyFont="1" applyFill="1" applyBorder="1" applyAlignment="1">
      <alignment horizontal="center" vertical="center" wrapText="1"/>
    </xf>
    <xf numFmtId="167" fontId="23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164" fontId="23" fillId="0" borderId="1" xfId="0" applyNumberFormat="1" applyFont="1" applyFill="1" applyBorder="1" applyAlignment="1">
      <alignment horizontal="right" vertical="center"/>
    </xf>
    <xf numFmtId="0" fontId="23" fillId="0" borderId="6" xfId="0" applyFont="1" applyFill="1" applyBorder="1" applyAlignment="1">
      <alignment horizontal="center" wrapText="1"/>
    </xf>
    <xf numFmtId="0" fontId="23" fillId="0" borderId="0" xfId="0" applyFont="1" applyFill="1" applyAlignment="1">
      <alignment horizontal="center" wrapText="1"/>
    </xf>
    <xf numFmtId="49" fontId="23" fillId="0" borderId="2" xfId="0" applyNumberFormat="1" applyFont="1" applyFill="1" applyBorder="1" applyAlignment="1">
      <alignment horizontal="center" vertical="top" wrapText="1"/>
    </xf>
    <xf numFmtId="49" fontId="23" fillId="0" borderId="3" xfId="0" applyNumberFormat="1" applyFont="1" applyFill="1" applyBorder="1" applyAlignment="1">
      <alignment horizontal="center" vertical="top" wrapText="1"/>
    </xf>
    <xf numFmtId="49" fontId="23" fillId="0" borderId="4" xfId="0" applyNumberFormat="1" applyFont="1" applyFill="1" applyBorder="1" applyAlignment="1">
      <alignment horizontal="center" vertical="top" wrapText="1"/>
    </xf>
    <xf numFmtId="49" fontId="23" fillId="0" borderId="2" xfId="0" applyNumberFormat="1" applyFont="1" applyFill="1" applyBorder="1" applyAlignment="1">
      <alignment horizontal="center" vertical="top"/>
    </xf>
    <xf numFmtId="49" fontId="23" fillId="0" borderId="3" xfId="0" applyNumberFormat="1" applyFont="1" applyFill="1" applyBorder="1" applyAlignment="1">
      <alignment horizontal="center" vertical="top"/>
    </xf>
    <xf numFmtId="49" fontId="23" fillId="0" borderId="4" xfId="0" applyNumberFormat="1" applyFont="1" applyFill="1" applyBorder="1" applyAlignment="1">
      <alignment horizontal="center" vertical="top"/>
    </xf>
    <xf numFmtId="0" fontId="23" fillId="0" borderId="2" xfId="0" applyFont="1" applyFill="1" applyBorder="1" applyAlignment="1">
      <alignment horizontal="center" textRotation="90" wrapText="1"/>
    </xf>
    <xf numFmtId="0" fontId="23" fillId="0" borderId="3" xfId="0" applyFont="1" applyFill="1" applyBorder="1" applyAlignment="1">
      <alignment horizontal="center" textRotation="90" wrapText="1"/>
    </xf>
    <xf numFmtId="0" fontId="23" fillId="0" borderId="9" xfId="0" applyFont="1" applyFill="1" applyBorder="1" applyAlignment="1">
      <alignment horizontal="center" textRotation="90" wrapText="1"/>
    </xf>
    <xf numFmtId="0" fontId="23" fillId="0" borderId="8" xfId="0" applyFont="1" applyFill="1" applyBorder="1" applyAlignment="1">
      <alignment horizontal="center" textRotation="90" wrapText="1"/>
    </xf>
    <xf numFmtId="0" fontId="23" fillId="0" borderId="2" xfId="0" applyFont="1" applyFill="1" applyBorder="1" applyAlignment="1">
      <alignment horizontal="center" textRotation="90"/>
    </xf>
    <xf numFmtId="0" fontId="23" fillId="0" borderId="3" xfId="0" applyFont="1" applyFill="1" applyBorder="1" applyAlignment="1">
      <alignment horizontal="center" textRotation="90"/>
    </xf>
    <xf numFmtId="0" fontId="23" fillId="0" borderId="4" xfId="0" applyFont="1" applyFill="1" applyBorder="1" applyAlignment="1">
      <alignment horizontal="center" textRotation="90"/>
    </xf>
    <xf numFmtId="0" fontId="24" fillId="0" borderId="0" xfId="0" applyFont="1" applyFill="1" applyAlignment="1">
      <alignment horizontal="center" wrapText="1"/>
    </xf>
    <xf numFmtId="0" fontId="23" fillId="0" borderId="2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left" vertical="center" wrapText="1"/>
    </xf>
    <xf numFmtId="49" fontId="23" fillId="0" borderId="7" xfId="0" applyNumberFormat="1" applyFont="1" applyFill="1" applyBorder="1" applyAlignment="1">
      <alignment horizontal="left" vertical="center" wrapText="1"/>
    </xf>
    <xf numFmtId="49" fontId="23" fillId="0" borderId="19" xfId="0" applyNumberFormat="1" applyFont="1" applyFill="1" applyBorder="1" applyAlignment="1">
      <alignment horizontal="left" vertical="center" wrapText="1"/>
    </xf>
    <xf numFmtId="49" fontId="23" fillId="0" borderId="5" xfId="0" applyNumberFormat="1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left" vertical="center" wrapText="1"/>
    </xf>
    <xf numFmtId="0" fontId="28" fillId="0" borderId="19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left" vertical="center" wrapText="1"/>
    </xf>
  </cellXfs>
  <cellStyles count="50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Comma" xfId="4" builtinId="3"/>
    <cellStyle name="Comma 19" xfId="7"/>
    <cellStyle name="Explanatory Text" xfId="21" builtinId="53" customBuiltin="1"/>
    <cellStyle name="Good" xfId="12" builtinId="26" customBuiltin="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/>
    <cellStyle name="Normal 2" xfId="1"/>
    <cellStyle name="Normal 3" xfId="3"/>
    <cellStyle name="Normal 4" xfId="47"/>
    <cellStyle name="Note 2" xfId="48"/>
    <cellStyle name="Output" xfId="16" builtinId="21" customBuiltin="1"/>
    <cellStyle name="Percent 2" xfId="2"/>
    <cellStyle name="Percent 2 2" xfId="6"/>
    <cellStyle name="SN_241" xfId="5"/>
    <cellStyle name="Title 2" xfId="49"/>
    <cellStyle name="Total" xfId="22" builtinId="25" customBuiltin="1"/>
    <cellStyle name="Warning Text" xfId="20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abSelected="1" workbookViewId="0">
      <selection activeCell="K26" sqref="K26"/>
    </sheetView>
  </sheetViews>
  <sheetFormatPr defaultColWidth="9.140625" defaultRowHeight="17.25" x14ac:dyDescent="0.3"/>
  <cols>
    <col min="1" max="1" width="4.5703125" style="1" customWidth="1"/>
    <col min="2" max="2" width="4.140625" style="1" customWidth="1"/>
    <col min="3" max="3" width="4.7109375" style="1" customWidth="1"/>
    <col min="4" max="4" width="8.42578125" style="1" customWidth="1"/>
    <col min="5" max="5" width="8.140625" style="1" customWidth="1"/>
    <col min="6" max="6" width="62.7109375" style="1" customWidth="1"/>
    <col min="7" max="7" width="27" style="1" customWidth="1"/>
    <col min="8" max="8" width="18.28515625" style="1" customWidth="1"/>
    <col min="9" max="9" width="9.140625" style="1"/>
    <col min="10" max="10" width="9.140625" style="1" customWidth="1"/>
    <col min="11" max="16384" width="9.140625" style="1"/>
  </cols>
  <sheetData>
    <row r="1" spans="1:8" ht="18.75" customHeight="1" x14ac:dyDescent="0.3">
      <c r="F1" s="2"/>
      <c r="G1" s="2" t="s">
        <v>33</v>
      </c>
    </row>
    <row r="2" spans="1:8" x14ac:dyDescent="0.3">
      <c r="F2" s="2"/>
      <c r="G2" s="3" t="s">
        <v>31</v>
      </c>
    </row>
    <row r="3" spans="1:8" x14ac:dyDescent="0.3">
      <c r="G3" s="2" t="s">
        <v>11</v>
      </c>
    </row>
    <row r="4" spans="1:8" x14ac:dyDescent="0.3">
      <c r="G4" s="2"/>
    </row>
    <row r="5" spans="1:8" s="4" customFormat="1" ht="41.25" customHeight="1" x14ac:dyDescent="0.35">
      <c r="A5" s="84" t="s">
        <v>81</v>
      </c>
      <c r="B5" s="84"/>
      <c r="C5" s="84"/>
      <c r="D5" s="84"/>
      <c r="E5" s="84"/>
      <c r="F5" s="84"/>
      <c r="G5" s="84"/>
    </row>
    <row r="6" spans="1:8" s="4" customFormat="1" ht="18" x14ac:dyDescent="0.35">
      <c r="A6" s="5"/>
      <c r="B6" s="5"/>
      <c r="C6" s="5"/>
      <c r="D6" s="5"/>
      <c r="E6" s="5"/>
      <c r="F6" s="5"/>
      <c r="G6" s="1"/>
    </row>
    <row r="7" spans="1:8" x14ac:dyDescent="0.3">
      <c r="B7" s="2"/>
      <c r="G7" s="3" t="s">
        <v>86</v>
      </c>
    </row>
    <row r="8" spans="1:8" s="7" customFormat="1" ht="109.5" customHeight="1" x14ac:dyDescent="0.25">
      <c r="A8" s="85" t="s">
        <v>18</v>
      </c>
      <c r="B8" s="86"/>
      <c r="C8" s="86"/>
      <c r="D8" s="86" t="s">
        <v>19</v>
      </c>
      <c r="E8" s="86"/>
      <c r="F8" s="86" t="s">
        <v>20</v>
      </c>
      <c r="G8" s="29" t="s">
        <v>10</v>
      </c>
    </row>
    <row r="9" spans="1:8" s="7" customFormat="1" ht="57" x14ac:dyDescent="0.3">
      <c r="A9" s="8" t="s">
        <v>21</v>
      </c>
      <c r="B9" s="8" t="s">
        <v>22</v>
      </c>
      <c r="C9" s="8" t="s">
        <v>23</v>
      </c>
      <c r="D9" s="8" t="s">
        <v>24</v>
      </c>
      <c r="E9" s="8" t="s">
        <v>25</v>
      </c>
      <c r="F9" s="86"/>
      <c r="G9" s="9" t="s">
        <v>30</v>
      </c>
    </row>
    <row r="10" spans="1:8" s="7" customFormat="1" ht="15" customHeight="1" x14ac:dyDescent="0.3">
      <c r="A10" s="77"/>
      <c r="B10" s="77"/>
      <c r="C10" s="77"/>
      <c r="D10" s="77"/>
      <c r="E10" s="81"/>
      <c r="F10" s="6" t="s">
        <v>26</v>
      </c>
      <c r="G10" s="10">
        <f>+G12</f>
        <v>0</v>
      </c>
    </row>
    <row r="11" spans="1:8" s="7" customFormat="1" x14ac:dyDescent="0.25">
      <c r="A11" s="78"/>
      <c r="B11" s="78"/>
      <c r="C11" s="78"/>
      <c r="D11" s="78"/>
      <c r="E11" s="82"/>
      <c r="F11" s="11" t="s">
        <v>12</v>
      </c>
      <c r="G11" s="10"/>
    </row>
    <row r="12" spans="1:8" s="7" customFormat="1" ht="33" customHeight="1" x14ac:dyDescent="0.3">
      <c r="A12" s="71" t="s">
        <v>15</v>
      </c>
      <c r="B12" s="79"/>
      <c r="C12" s="78"/>
      <c r="D12" s="78"/>
      <c r="E12" s="82"/>
      <c r="F12" s="6" t="s">
        <v>36</v>
      </c>
      <c r="G12" s="10">
        <f>+G14</f>
        <v>0</v>
      </c>
      <c r="H12" s="12"/>
    </row>
    <row r="13" spans="1:8" s="7" customFormat="1" x14ac:dyDescent="0.25">
      <c r="A13" s="72"/>
      <c r="B13" s="80"/>
      <c r="C13" s="78"/>
      <c r="D13" s="78"/>
      <c r="E13" s="82"/>
      <c r="F13" s="11" t="s">
        <v>12</v>
      </c>
      <c r="G13" s="13"/>
    </row>
    <row r="14" spans="1:8" ht="34.5" x14ac:dyDescent="0.3">
      <c r="A14" s="72"/>
      <c r="B14" s="71" t="s">
        <v>38</v>
      </c>
      <c r="C14" s="79"/>
      <c r="D14" s="78"/>
      <c r="E14" s="82"/>
      <c r="F14" s="14" t="s">
        <v>37</v>
      </c>
      <c r="G14" s="10">
        <f>+G16</f>
        <v>0</v>
      </c>
    </row>
    <row r="15" spans="1:8" x14ac:dyDescent="0.3">
      <c r="A15" s="72"/>
      <c r="B15" s="72"/>
      <c r="C15" s="80"/>
      <c r="D15" s="78"/>
      <c r="E15" s="82"/>
      <c r="F15" s="11" t="s">
        <v>12</v>
      </c>
      <c r="G15" s="15"/>
    </row>
    <row r="16" spans="1:8" ht="34.5" x14ac:dyDescent="0.3">
      <c r="A16" s="72"/>
      <c r="B16" s="72"/>
      <c r="C16" s="71" t="s">
        <v>15</v>
      </c>
      <c r="D16" s="79"/>
      <c r="E16" s="82"/>
      <c r="F16" s="14" t="s">
        <v>37</v>
      </c>
      <c r="G16" s="10">
        <f t="shared" ref="G16" si="0">G18</f>
        <v>0</v>
      </c>
    </row>
    <row r="17" spans="1:14" x14ac:dyDescent="0.3">
      <c r="A17" s="72"/>
      <c r="B17" s="72"/>
      <c r="C17" s="72"/>
      <c r="D17" s="79"/>
      <c r="E17" s="82"/>
      <c r="F17" s="11" t="s">
        <v>12</v>
      </c>
      <c r="G17" s="15"/>
    </row>
    <row r="18" spans="1:14" x14ac:dyDescent="0.3">
      <c r="A18" s="72"/>
      <c r="B18" s="72"/>
      <c r="C18" s="72"/>
      <c r="D18" s="79"/>
      <c r="E18" s="82"/>
      <c r="F18" s="16" t="s">
        <v>35</v>
      </c>
      <c r="G18" s="10">
        <f t="shared" ref="G18" si="1">G20</f>
        <v>0</v>
      </c>
    </row>
    <row r="19" spans="1:14" x14ac:dyDescent="0.3">
      <c r="A19" s="72"/>
      <c r="B19" s="72"/>
      <c r="C19" s="72"/>
      <c r="D19" s="80"/>
      <c r="E19" s="82"/>
      <c r="F19" s="11" t="s">
        <v>12</v>
      </c>
      <c r="G19" s="15"/>
    </row>
    <row r="20" spans="1:14" ht="34.5" x14ac:dyDescent="0.3">
      <c r="A20" s="72"/>
      <c r="B20" s="72"/>
      <c r="C20" s="72"/>
      <c r="D20" s="71" t="s">
        <v>39</v>
      </c>
      <c r="E20" s="82"/>
      <c r="F20" s="11" t="s">
        <v>41</v>
      </c>
      <c r="G20" s="10">
        <f>+G22+G30</f>
        <v>0</v>
      </c>
      <c r="H20" s="17"/>
    </row>
    <row r="21" spans="1:14" x14ac:dyDescent="0.3">
      <c r="A21" s="72"/>
      <c r="B21" s="72"/>
      <c r="C21" s="72"/>
      <c r="D21" s="72"/>
      <c r="E21" s="83"/>
      <c r="F21" s="11" t="s">
        <v>13</v>
      </c>
      <c r="G21" s="10"/>
    </row>
    <row r="22" spans="1:14" ht="34.5" x14ac:dyDescent="0.3">
      <c r="A22" s="72"/>
      <c r="B22" s="72"/>
      <c r="C22" s="72"/>
      <c r="D22" s="72"/>
      <c r="E22" s="74" t="s">
        <v>40</v>
      </c>
      <c r="F22" s="18" t="s">
        <v>42</v>
      </c>
      <c r="G22" s="19">
        <f t="shared" ref="G22" si="2">G24</f>
        <v>-25249.519999999997</v>
      </c>
      <c r="H22" s="20"/>
    </row>
    <row r="23" spans="1:14" x14ac:dyDescent="0.3">
      <c r="A23" s="72"/>
      <c r="B23" s="72"/>
      <c r="C23" s="72"/>
      <c r="D23" s="72"/>
      <c r="E23" s="75"/>
      <c r="F23" s="11" t="s">
        <v>17</v>
      </c>
      <c r="G23" s="15"/>
      <c r="H23" s="69"/>
      <c r="I23" s="70"/>
      <c r="J23" s="70"/>
      <c r="K23" s="70"/>
      <c r="L23" s="70"/>
      <c r="M23" s="70"/>
      <c r="N23" s="70"/>
    </row>
    <row r="24" spans="1:14" x14ac:dyDescent="0.3">
      <c r="A24" s="72"/>
      <c r="B24" s="72"/>
      <c r="C24" s="72"/>
      <c r="D24" s="72"/>
      <c r="E24" s="75"/>
      <c r="F24" s="21" t="s">
        <v>35</v>
      </c>
      <c r="G24" s="19">
        <f>G26</f>
        <v>-25249.519999999997</v>
      </c>
      <c r="H24" s="69"/>
      <c r="I24" s="70"/>
      <c r="J24" s="70"/>
      <c r="K24" s="70"/>
      <c r="L24" s="70"/>
      <c r="M24" s="70"/>
      <c r="N24" s="70"/>
    </row>
    <row r="25" spans="1:14" ht="34.5" x14ac:dyDescent="0.3">
      <c r="A25" s="72"/>
      <c r="B25" s="72"/>
      <c r="C25" s="72"/>
      <c r="D25" s="72"/>
      <c r="E25" s="75"/>
      <c r="F25" s="11" t="s">
        <v>14</v>
      </c>
      <c r="G25" s="15"/>
    </row>
    <row r="26" spans="1:14" x14ac:dyDescent="0.3">
      <c r="A26" s="72"/>
      <c r="B26" s="72"/>
      <c r="C26" s="72"/>
      <c r="D26" s="72"/>
      <c r="E26" s="75"/>
      <c r="F26" s="22" t="s">
        <v>26</v>
      </c>
      <c r="G26" s="19">
        <f t="shared" ref="G26" si="3">G27</f>
        <v>-25249.519999999997</v>
      </c>
    </row>
    <row r="27" spans="1:14" x14ac:dyDescent="0.3">
      <c r="A27" s="72"/>
      <c r="B27" s="72"/>
      <c r="C27" s="72"/>
      <c r="D27" s="72"/>
      <c r="E27" s="75"/>
      <c r="F27" s="22" t="s">
        <v>27</v>
      </c>
      <c r="G27" s="19">
        <f>+G28</f>
        <v>-25249.519999999997</v>
      </c>
    </row>
    <row r="28" spans="1:14" x14ac:dyDescent="0.3">
      <c r="A28" s="72"/>
      <c r="B28" s="72"/>
      <c r="C28" s="72"/>
      <c r="D28" s="72"/>
      <c r="E28" s="75"/>
      <c r="F28" s="22" t="s">
        <v>89</v>
      </c>
      <c r="G28" s="19">
        <v>-25249.519999999997</v>
      </c>
    </row>
    <row r="29" spans="1:14" x14ac:dyDescent="0.3">
      <c r="A29" s="72"/>
      <c r="B29" s="72"/>
      <c r="C29" s="72"/>
      <c r="D29" s="72"/>
      <c r="E29" s="75"/>
      <c r="F29" s="22" t="s">
        <v>90</v>
      </c>
      <c r="G29" s="19">
        <v>-25249.519999999997</v>
      </c>
    </row>
    <row r="30" spans="1:14" ht="34.5" x14ac:dyDescent="0.3">
      <c r="A30" s="72"/>
      <c r="B30" s="72"/>
      <c r="C30" s="72"/>
      <c r="D30" s="72"/>
      <c r="E30" s="74" t="s">
        <v>40</v>
      </c>
      <c r="F30" s="23" t="s">
        <v>42</v>
      </c>
      <c r="G30" s="19">
        <f t="shared" ref="G30" si="4">G32</f>
        <v>25249.519999999997</v>
      </c>
      <c r="H30" s="20"/>
    </row>
    <row r="31" spans="1:14" x14ac:dyDescent="0.3">
      <c r="A31" s="72"/>
      <c r="B31" s="72"/>
      <c r="C31" s="72"/>
      <c r="D31" s="72"/>
      <c r="E31" s="75"/>
      <c r="F31" s="24" t="s">
        <v>17</v>
      </c>
      <c r="G31" s="15"/>
      <c r="H31" s="69"/>
      <c r="I31" s="70"/>
      <c r="J31" s="70"/>
      <c r="K31" s="70"/>
      <c r="L31" s="70"/>
      <c r="M31" s="70"/>
      <c r="N31" s="70"/>
    </row>
    <row r="32" spans="1:14" x14ac:dyDescent="0.3">
      <c r="A32" s="72"/>
      <c r="B32" s="72"/>
      <c r="C32" s="72"/>
      <c r="D32" s="72"/>
      <c r="E32" s="75"/>
      <c r="F32" s="25" t="s">
        <v>43</v>
      </c>
      <c r="G32" s="19">
        <f>G34</f>
        <v>25249.519999999997</v>
      </c>
      <c r="H32" s="69"/>
      <c r="I32" s="70"/>
      <c r="J32" s="70"/>
      <c r="K32" s="70"/>
      <c r="L32" s="70"/>
      <c r="M32" s="70"/>
      <c r="N32" s="70"/>
    </row>
    <row r="33" spans="1:7" ht="34.5" x14ac:dyDescent="0.3">
      <c r="A33" s="72"/>
      <c r="B33" s="72"/>
      <c r="C33" s="72"/>
      <c r="D33" s="72"/>
      <c r="E33" s="75"/>
      <c r="F33" s="24" t="s">
        <v>14</v>
      </c>
      <c r="G33" s="15"/>
    </row>
    <row r="34" spans="1:7" x14ac:dyDescent="0.3">
      <c r="A34" s="72"/>
      <c r="B34" s="72"/>
      <c r="C34" s="72"/>
      <c r="D34" s="72"/>
      <c r="E34" s="75"/>
      <c r="F34" s="22" t="s">
        <v>26</v>
      </c>
      <c r="G34" s="19">
        <f t="shared" ref="G34" si="5">G35</f>
        <v>25249.519999999997</v>
      </c>
    </row>
    <row r="35" spans="1:7" x14ac:dyDescent="0.3">
      <c r="A35" s="72"/>
      <c r="B35" s="72"/>
      <c r="C35" s="72"/>
      <c r="D35" s="72"/>
      <c r="E35" s="75"/>
      <c r="F35" s="22" t="s">
        <v>27</v>
      </c>
      <c r="G35" s="19">
        <f>+G36</f>
        <v>25249.519999999997</v>
      </c>
    </row>
    <row r="36" spans="1:7" ht="34.5" x14ac:dyDescent="0.3">
      <c r="A36" s="72"/>
      <c r="B36" s="72"/>
      <c r="C36" s="72"/>
      <c r="D36" s="72"/>
      <c r="E36" s="75"/>
      <c r="F36" s="22" t="s">
        <v>74</v>
      </c>
      <c r="G36" s="19">
        <f>+G37+G39</f>
        <v>25249.519999999997</v>
      </c>
    </row>
    <row r="37" spans="1:7" x14ac:dyDescent="0.3">
      <c r="A37" s="72"/>
      <c r="B37" s="72"/>
      <c r="C37" s="72"/>
      <c r="D37" s="72"/>
      <c r="E37" s="75"/>
      <c r="F37" s="22" t="s">
        <v>44</v>
      </c>
      <c r="G37" s="19">
        <f>+G38</f>
        <v>24911.599999999999</v>
      </c>
    </row>
    <row r="38" spans="1:7" x14ac:dyDescent="0.3">
      <c r="A38" s="72"/>
      <c r="B38" s="72"/>
      <c r="C38" s="72"/>
      <c r="D38" s="72"/>
      <c r="E38" s="75"/>
      <c r="F38" s="26" t="s">
        <v>45</v>
      </c>
      <c r="G38" s="68">
        <f>+'Հավելված 4'!I17</f>
        <v>24911.599999999999</v>
      </c>
    </row>
    <row r="39" spans="1:7" x14ac:dyDescent="0.3">
      <c r="A39" s="72"/>
      <c r="B39" s="72"/>
      <c r="C39" s="72"/>
      <c r="D39" s="72"/>
      <c r="E39" s="75"/>
      <c r="F39" s="26" t="s">
        <v>46</v>
      </c>
      <c r="G39" s="19">
        <f>+G40</f>
        <v>337.92</v>
      </c>
    </row>
    <row r="40" spans="1:7" x14ac:dyDescent="0.3">
      <c r="A40" s="73"/>
      <c r="B40" s="73"/>
      <c r="C40" s="73"/>
      <c r="D40" s="73"/>
      <c r="E40" s="76"/>
      <c r="F40" s="26" t="s">
        <v>47</v>
      </c>
      <c r="G40" s="68">
        <f>+'Հավելված 4'!I15</f>
        <v>337.92</v>
      </c>
    </row>
    <row r="41" spans="1:7" x14ac:dyDescent="0.3">
      <c r="A41" s="27"/>
      <c r="B41" s="27"/>
      <c r="C41" s="27"/>
      <c r="D41" s="27"/>
      <c r="E41" s="27"/>
      <c r="F41" s="27"/>
    </row>
    <row r="42" spans="1:7" x14ac:dyDescent="0.3">
      <c r="A42" s="27"/>
      <c r="B42" s="27"/>
      <c r="C42" s="27"/>
      <c r="D42" s="27"/>
      <c r="E42" s="27"/>
      <c r="F42" s="27"/>
    </row>
    <row r="43" spans="1:7" x14ac:dyDescent="0.3">
      <c r="A43" s="27"/>
      <c r="B43" s="27"/>
      <c r="C43" s="27"/>
      <c r="D43" s="27"/>
      <c r="E43" s="27"/>
      <c r="F43" s="27"/>
    </row>
    <row r="44" spans="1:7" x14ac:dyDescent="0.3">
      <c r="A44" s="27"/>
      <c r="B44" s="27"/>
      <c r="C44" s="27"/>
      <c r="D44" s="27"/>
      <c r="E44" s="27"/>
      <c r="F44" s="27"/>
    </row>
    <row r="45" spans="1:7" x14ac:dyDescent="0.3">
      <c r="A45" s="27"/>
      <c r="B45" s="27"/>
      <c r="C45" s="27"/>
      <c r="D45" s="27"/>
      <c r="E45" s="27"/>
      <c r="F45" s="27"/>
    </row>
    <row r="46" spans="1:7" x14ac:dyDescent="0.3">
      <c r="A46" s="27"/>
      <c r="B46" s="27"/>
      <c r="C46" s="27"/>
      <c r="D46" s="27"/>
      <c r="E46" s="27"/>
      <c r="F46" s="27"/>
    </row>
    <row r="47" spans="1:7" x14ac:dyDescent="0.3">
      <c r="A47" s="27"/>
      <c r="B47" s="27"/>
      <c r="C47" s="27"/>
      <c r="D47" s="27"/>
      <c r="E47" s="27"/>
      <c r="F47" s="27"/>
    </row>
    <row r="48" spans="1:7" x14ac:dyDescent="0.3">
      <c r="A48" s="27"/>
      <c r="B48" s="27"/>
      <c r="C48" s="27"/>
      <c r="D48" s="27"/>
      <c r="E48" s="27"/>
      <c r="F48" s="27"/>
    </row>
    <row r="49" spans="1:6" x14ac:dyDescent="0.3">
      <c r="A49" s="27"/>
      <c r="B49" s="27"/>
      <c r="C49" s="27"/>
      <c r="D49" s="27"/>
      <c r="E49" s="27"/>
      <c r="F49" s="27"/>
    </row>
    <row r="50" spans="1:6" x14ac:dyDescent="0.3">
      <c r="A50" s="27"/>
      <c r="B50" s="27"/>
      <c r="C50" s="27"/>
      <c r="D50" s="27"/>
      <c r="E50" s="27"/>
      <c r="F50" s="27"/>
    </row>
    <row r="51" spans="1:6" x14ac:dyDescent="0.3">
      <c r="A51" s="27"/>
      <c r="B51" s="27"/>
      <c r="C51" s="27"/>
      <c r="D51" s="27"/>
      <c r="E51" s="27"/>
      <c r="F51" s="27"/>
    </row>
    <row r="52" spans="1:6" x14ac:dyDescent="0.3">
      <c r="A52" s="27"/>
      <c r="B52" s="27"/>
      <c r="C52" s="27"/>
      <c r="D52" s="27"/>
      <c r="E52" s="27"/>
      <c r="F52" s="27"/>
    </row>
    <row r="53" spans="1:6" x14ac:dyDescent="0.3">
      <c r="A53" s="27"/>
      <c r="B53" s="27"/>
      <c r="C53" s="27"/>
      <c r="D53" s="27"/>
      <c r="E53" s="27"/>
      <c r="F53" s="27"/>
    </row>
    <row r="54" spans="1:6" x14ac:dyDescent="0.3">
      <c r="A54" s="27"/>
      <c r="B54" s="27"/>
      <c r="C54" s="27"/>
      <c r="D54" s="27"/>
      <c r="E54" s="27"/>
      <c r="F54" s="27"/>
    </row>
    <row r="55" spans="1:6" x14ac:dyDescent="0.3">
      <c r="A55" s="27"/>
      <c r="B55" s="27"/>
      <c r="C55" s="27"/>
      <c r="D55" s="27"/>
      <c r="E55" s="27"/>
      <c r="F55" s="27"/>
    </row>
    <row r="56" spans="1:6" x14ac:dyDescent="0.3">
      <c r="A56" s="27"/>
      <c r="B56" s="27"/>
      <c r="C56" s="27"/>
      <c r="D56" s="27"/>
      <c r="E56" s="27"/>
      <c r="F56" s="27"/>
    </row>
    <row r="57" spans="1:6" x14ac:dyDescent="0.3">
      <c r="A57" s="27"/>
      <c r="B57" s="27"/>
      <c r="C57" s="27"/>
      <c r="D57" s="27"/>
      <c r="E57" s="27"/>
      <c r="F57" s="27"/>
    </row>
    <row r="58" spans="1:6" x14ac:dyDescent="0.3">
      <c r="A58" s="27"/>
      <c r="B58" s="27"/>
      <c r="C58" s="27"/>
      <c r="D58" s="27"/>
      <c r="E58" s="27"/>
      <c r="F58" s="27"/>
    </row>
    <row r="59" spans="1:6" x14ac:dyDescent="0.3">
      <c r="A59" s="27"/>
      <c r="B59" s="27"/>
      <c r="C59" s="27"/>
      <c r="D59" s="27"/>
      <c r="E59" s="27"/>
      <c r="F59" s="27"/>
    </row>
    <row r="60" spans="1:6" x14ac:dyDescent="0.3">
      <c r="A60" s="27"/>
      <c r="B60" s="27"/>
      <c r="C60" s="27"/>
      <c r="D60" s="27"/>
      <c r="E60" s="27"/>
      <c r="F60" s="27"/>
    </row>
    <row r="61" spans="1:6" x14ac:dyDescent="0.3">
      <c r="A61" s="27"/>
      <c r="B61" s="27"/>
      <c r="C61" s="27"/>
      <c r="D61" s="27"/>
      <c r="E61" s="27"/>
      <c r="F61" s="27"/>
    </row>
    <row r="62" spans="1:6" x14ac:dyDescent="0.3">
      <c r="A62" s="27"/>
      <c r="B62" s="27"/>
      <c r="C62" s="27"/>
      <c r="D62" s="27"/>
      <c r="E62" s="27"/>
      <c r="F62" s="27"/>
    </row>
    <row r="63" spans="1:6" x14ac:dyDescent="0.3">
      <c r="A63" s="27"/>
      <c r="B63" s="27"/>
      <c r="C63" s="27"/>
      <c r="D63" s="27"/>
      <c r="E63" s="27"/>
      <c r="F63" s="27"/>
    </row>
    <row r="64" spans="1:6" x14ac:dyDescent="0.3">
      <c r="A64" s="27"/>
      <c r="B64" s="27"/>
      <c r="C64" s="27"/>
      <c r="D64" s="27"/>
      <c r="E64" s="27"/>
      <c r="F64" s="27"/>
    </row>
    <row r="65" spans="1:6" x14ac:dyDescent="0.3">
      <c r="A65" s="27"/>
      <c r="B65" s="27"/>
      <c r="C65" s="27"/>
      <c r="D65" s="27"/>
      <c r="E65" s="27"/>
      <c r="F65" s="27"/>
    </row>
    <row r="66" spans="1:6" x14ac:dyDescent="0.3">
      <c r="A66" s="27"/>
      <c r="B66" s="27"/>
      <c r="C66" s="27"/>
      <c r="D66" s="27"/>
      <c r="E66" s="27"/>
      <c r="F66" s="27"/>
    </row>
    <row r="67" spans="1:6" x14ac:dyDescent="0.3">
      <c r="A67" s="27"/>
      <c r="B67" s="27"/>
      <c r="C67" s="27"/>
      <c r="D67" s="27"/>
      <c r="E67" s="27"/>
      <c r="F67" s="27"/>
    </row>
    <row r="68" spans="1:6" x14ac:dyDescent="0.3">
      <c r="A68" s="27"/>
      <c r="B68" s="27"/>
      <c r="C68" s="27"/>
      <c r="D68" s="27"/>
      <c r="E68" s="27"/>
      <c r="F68" s="27"/>
    </row>
    <row r="69" spans="1:6" x14ac:dyDescent="0.3">
      <c r="A69" s="27"/>
      <c r="B69" s="27"/>
      <c r="C69" s="27"/>
      <c r="D69" s="27"/>
      <c r="E69" s="27"/>
      <c r="F69" s="27"/>
    </row>
    <row r="70" spans="1:6" x14ac:dyDescent="0.3">
      <c r="A70" s="27"/>
      <c r="B70" s="27"/>
      <c r="C70" s="27"/>
      <c r="D70" s="27"/>
      <c r="E70" s="27"/>
      <c r="F70" s="27"/>
    </row>
    <row r="71" spans="1:6" x14ac:dyDescent="0.3">
      <c r="A71" s="27"/>
      <c r="B71" s="27"/>
      <c r="C71" s="27"/>
      <c r="D71" s="27"/>
      <c r="E71" s="27"/>
      <c r="F71" s="27"/>
    </row>
    <row r="72" spans="1:6" x14ac:dyDescent="0.3">
      <c r="A72" s="27"/>
      <c r="B72" s="27"/>
      <c r="C72" s="27"/>
      <c r="D72" s="27"/>
      <c r="E72" s="27"/>
      <c r="F72" s="27"/>
    </row>
    <row r="73" spans="1:6" x14ac:dyDescent="0.3">
      <c r="A73" s="27"/>
      <c r="B73" s="27"/>
      <c r="C73" s="27"/>
      <c r="D73" s="27"/>
      <c r="E73" s="27"/>
      <c r="F73" s="27"/>
    </row>
    <row r="74" spans="1:6" x14ac:dyDescent="0.3">
      <c r="A74" s="27"/>
      <c r="B74" s="27"/>
      <c r="C74" s="27"/>
      <c r="D74" s="27"/>
      <c r="E74" s="27"/>
      <c r="F74" s="27"/>
    </row>
    <row r="75" spans="1:6" x14ac:dyDescent="0.3">
      <c r="A75" s="27"/>
      <c r="B75" s="27"/>
      <c r="C75" s="27"/>
      <c r="D75" s="27"/>
      <c r="E75" s="27"/>
      <c r="F75" s="27"/>
    </row>
    <row r="76" spans="1:6" x14ac:dyDescent="0.3">
      <c r="A76" s="27"/>
      <c r="B76" s="27"/>
      <c r="C76" s="27"/>
      <c r="D76" s="27"/>
      <c r="E76" s="27"/>
      <c r="F76" s="27"/>
    </row>
    <row r="77" spans="1:6" x14ac:dyDescent="0.3">
      <c r="A77" s="27"/>
      <c r="B77" s="27"/>
      <c r="C77" s="27"/>
      <c r="D77" s="27"/>
      <c r="E77" s="27"/>
      <c r="F77" s="27"/>
    </row>
    <row r="78" spans="1:6" x14ac:dyDescent="0.3">
      <c r="A78" s="27"/>
      <c r="B78" s="27"/>
      <c r="C78" s="27"/>
      <c r="D78" s="27"/>
      <c r="E78" s="27"/>
      <c r="F78" s="27"/>
    </row>
    <row r="79" spans="1:6" x14ac:dyDescent="0.3">
      <c r="A79" s="27"/>
      <c r="B79" s="27"/>
      <c r="C79" s="27"/>
      <c r="D79" s="27"/>
      <c r="E79" s="27"/>
      <c r="F79" s="27"/>
    </row>
    <row r="80" spans="1:6" x14ac:dyDescent="0.3">
      <c r="A80" s="27"/>
      <c r="B80" s="27"/>
      <c r="C80" s="27"/>
      <c r="D80" s="27"/>
      <c r="E80" s="27"/>
      <c r="F80" s="27"/>
    </row>
    <row r="81" spans="1:6" x14ac:dyDescent="0.3">
      <c r="A81" s="27"/>
      <c r="B81" s="27"/>
      <c r="C81" s="27"/>
      <c r="D81" s="27"/>
      <c r="E81" s="27"/>
      <c r="F81" s="27"/>
    </row>
    <row r="82" spans="1:6" x14ac:dyDescent="0.3">
      <c r="A82" s="27"/>
      <c r="B82" s="27"/>
      <c r="C82" s="27"/>
      <c r="D82" s="27"/>
      <c r="E82" s="27"/>
      <c r="F82" s="27"/>
    </row>
    <row r="83" spans="1:6" x14ac:dyDescent="0.3">
      <c r="A83" s="27"/>
      <c r="B83" s="27"/>
      <c r="C83" s="27"/>
      <c r="D83" s="27"/>
      <c r="E83" s="27"/>
      <c r="F83" s="27"/>
    </row>
    <row r="84" spans="1:6" x14ac:dyDescent="0.3">
      <c r="A84" s="27"/>
      <c r="B84" s="27"/>
      <c r="C84" s="27"/>
      <c r="D84" s="27"/>
      <c r="E84" s="27"/>
      <c r="F84" s="27"/>
    </row>
  </sheetData>
  <mergeCells count="19">
    <mergeCell ref="A5:G5"/>
    <mergeCell ref="H31:N31"/>
    <mergeCell ref="A8:C8"/>
    <mergeCell ref="D8:E8"/>
    <mergeCell ref="F8:F9"/>
    <mergeCell ref="H32:N32"/>
    <mergeCell ref="B14:B40"/>
    <mergeCell ref="A12:A40"/>
    <mergeCell ref="C16:C40"/>
    <mergeCell ref="D20:D40"/>
    <mergeCell ref="E30:E40"/>
    <mergeCell ref="H23:N23"/>
    <mergeCell ref="H24:N24"/>
    <mergeCell ref="E22:E29"/>
    <mergeCell ref="D10:D19"/>
    <mergeCell ref="A10:A11"/>
    <mergeCell ref="B10:B13"/>
    <mergeCell ref="C10:C15"/>
    <mergeCell ref="E10:E21"/>
  </mergeCells>
  <pageMargins left="0.16" right="0.16" top="0.25" bottom="0.16" header="0.23" footer="0.16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23"/>
  <sheetViews>
    <sheetView topLeftCell="A13" zoomScaleNormal="100" workbookViewId="0">
      <selection activeCell="D14" sqref="D14"/>
    </sheetView>
  </sheetViews>
  <sheetFormatPr defaultColWidth="9.140625" defaultRowHeight="17.25" x14ac:dyDescent="0.3"/>
  <cols>
    <col min="1" max="1" width="3.5703125" style="1" customWidth="1"/>
    <col min="2" max="2" width="26.7109375" style="1" customWidth="1"/>
    <col min="3" max="3" width="58.5703125" style="30" customWidth="1"/>
    <col min="4" max="4" width="28.7109375" style="1" customWidth="1"/>
    <col min="5" max="16384" width="9.140625" style="1"/>
  </cols>
  <sheetData>
    <row r="1" spans="2:4" x14ac:dyDescent="0.3">
      <c r="D1" s="2" t="s">
        <v>83</v>
      </c>
    </row>
    <row r="2" spans="2:4" x14ac:dyDescent="0.3">
      <c r="C2" s="31"/>
      <c r="D2" s="3" t="s">
        <v>31</v>
      </c>
    </row>
    <row r="3" spans="2:4" x14ac:dyDescent="0.3">
      <c r="D3" s="2" t="s">
        <v>11</v>
      </c>
    </row>
    <row r="5" spans="2:4" x14ac:dyDescent="0.3">
      <c r="C5" s="27"/>
    </row>
    <row r="6" spans="2:4" ht="41.25" customHeight="1" x14ac:dyDescent="0.3">
      <c r="B6" s="87" t="s">
        <v>84</v>
      </c>
      <c r="C6" s="87"/>
      <c r="D6" s="87"/>
    </row>
    <row r="7" spans="2:4" ht="7.5" customHeight="1" x14ac:dyDescent="0.3">
      <c r="C7" s="32"/>
    </row>
    <row r="8" spans="2:4" ht="21" customHeight="1" x14ac:dyDescent="0.3">
      <c r="C8" s="33" t="s">
        <v>48</v>
      </c>
    </row>
    <row r="9" spans="2:4" ht="19.5" customHeight="1" x14ac:dyDescent="0.3">
      <c r="B9" s="34" t="s">
        <v>80</v>
      </c>
      <c r="C9" s="27"/>
    </row>
    <row r="10" spans="2:4" ht="27" customHeight="1" x14ac:dyDescent="0.3">
      <c r="B10" s="35" t="s">
        <v>3</v>
      </c>
      <c r="C10" s="6" t="s">
        <v>4</v>
      </c>
    </row>
    <row r="11" spans="2:4" ht="41.25" customHeight="1" x14ac:dyDescent="0.3">
      <c r="B11" s="36">
        <v>1096</v>
      </c>
      <c r="C11" s="6" t="s">
        <v>41</v>
      </c>
    </row>
    <row r="12" spans="2:4" x14ac:dyDescent="0.3">
      <c r="C12" s="27"/>
    </row>
    <row r="13" spans="2:4" ht="88.5" customHeight="1" x14ac:dyDescent="0.3">
      <c r="B13" s="37" t="s">
        <v>5</v>
      </c>
      <c r="C13" s="14">
        <v>1096</v>
      </c>
      <c r="D13" s="28" t="s">
        <v>87</v>
      </c>
    </row>
    <row r="14" spans="2:4" ht="27" customHeight="1" x14ac:dyDescent="0.3">
      <c r="B14" s="37" t="s">
        <v>6</v>
      </c>
      <c r="C14" s="38">
        <v>11003</v>
      </c>
      <c r="D14" s="9" t="s">
        <v>30</v>
      </c>
    </row>
    <row r="15" spans="2:4" ht="34.5" x14ac:dyDescent="0.3">
      <c r="B15" s="35" t="s">
        <v>0</v>
      </c>
      <c r="C15" s="6" t="s">
        <v>42</v>
      </c>
      <c r="D15" s="24"/>
    </row>
    <row r="16" spans="2:4" ht="51.75" x14ac:dyDescent="0.3">
      <c r="B16" s="35" t="s">
        <v>7</v>
      </c>
      <c r="C16" s="6" t="s">
        <v>52</v>
      </c>
      <c r="D16" s="24"/>
    </row>
    <row r="17" spans="2:4" x14ac:dyDescent="0.3">
      <c r="B17" s="35" t="s">
        <v>1</v>
      </c>
      <c r="C17" s="11" t="s">
        <v>2</v>
      </c>
      <c r="D17" s="24"/>
    </row>
    <row r="18" spans="2:4" ht="69" x14ac:dyDescent="0.3">
      <c r="B18" s="37" t="s">
        <v>32</v>
      </c>
      <c r="C18" s="39" t="s">
        <v>79</v>
      </c>
      <c r="D18" s="24"/>
    </row>
    <row r="19" spans="2:4" ht="31.5" customHeight="1" x14ac:dyDescent="0.3">
      <c r="B19" s="37"/>
      <c r="C19" s="11" t="s">
        <v>8</v>
      </c>
      <c r="D19" s="24"/>
    </row>
    <row r="20" spans="2:4" ht="31.5" customHeight="1" x14ac:dyDescent="0.3">
      <c r="B20" s="37" t="s">
        <v>49</v>
      </c>
      <c r="C20" s="11" t="s">
        <v>50</v>
      </c>
      <c r="D20" s="40">
        <v>73</v>
      </c>
    </row>
    <row r="21" spans="2:4" ht="31.5" customHeight="1" x14ac:dyDescent="0.3">
      <c r="B21" s="37" t="s">
        <v>49</v>
      </c>
      <c r="C21" s="11" t="s">
        <v>51</v>
      </c>
      <c r="D21" s="40">
        <v>86649</v>
      </c>
    </row>
    <row r="22" spans="2:4" ht="24.75" customHeight="1" x14ac:dyDescent="0.3">
      <c r="B22" s="41" t="s">
        <v>9</v>
      </c>
      <c r="C22" s="42"/>
      <c r="D22" s="43">
        <v>0</v>
      </c>
    </row>
    <row r="23" spans="2:4" x14ac:dyDescent="0.3">
      <c r="C23" s="27"/>
    </row>
  </sheetData>
  <mergeCells count="1">
    <mergeCell ref="B6:D6"/>
  </mergeCells>
  <pageMargins left="0.25" right="0.25" top="0.22" bottom="0.19" header="0.22" footer="0.16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22" workbookViewId="0">
      <selection activeCell="B13" sqref="B13"/>
    </sheetView>
  </sheetViews>
  <sheetFormatPr defaultColWidth="9.140625" defaultRowHeight="17.25" x14ac:dyDescent="0.3"/>
  <cols>
    <col min="1" max="1" width="4.5703125" style="1" customWidth="1"/>
    <col min="2" max="2" width="27.85546875" style="1" customWidth="1"/>
    <col min="3" max="3" width="60.85546875" style="34" customWidth="1"/>
    <col min="4" max="4" width="27.140625" style="1" customWidth="1"/>
    <col min="5" max="16384" width="9.140625" style="1"/>
  </cols>
  <sheetData>
    <row r="1" spans="1:5" ht="25.5" customHeight="1" x14ac:dyDescent="0.3">
      <c r="D1" s="2" t="s">
        <v>34</v>
      </c>
      <c r="E1" s="2"/>
    </row>
    <row r="2" spans="1:5" ht="30" customHeight="1" x14ac:dyDescent="0.3">
      <c r="C2" s="44"/>
      <c r="D2" s="3" t="s">
        <v>31</v>
      </c>
      <c r="E2" s="45"/>
    </row>
    <row r="3" spans="1:5" ht="15" customHeight="1" x14ac:dyDescent="0.3">
      <c r="D3" s="2" t="s">
        <v>11</v>
      </c>
      <c r="E3" s="2"/>
    </row>
    <row r="6" spans="1:5" s="34" customFormat="1" ht="70.5" customHeight="1" x14ac:dyDescent="0.3">
      <c r="B6" s="84" t="s">
        <v>82</v>
      </c>
      <c r="C6" s="84"/>
      <c r="D6" s="84"/>
    </row>
    <row r="7" spans="1:5" s="34" customFormat="1" ht="16.5" customHeight="1" x14ac:dyDescent="0.3">
      <c r="C7" s="46"/>
    </row>
    <row r="8" spans="1:5" s="34" customFormat="1" x14ac:dyDescent="0.3">
      <c r="C8" s="33" t="s">
        <v>48</v>
      </c>
    </row>
    <row r="9" spans="1:5" s="34" customFormat="1" ht="25.5" customHeight="1" x14ac:dyDescent="0.3">
      <c r="B9" s="34" t="s">
        <v>29</v>
      </c>
    </row>
    <row r="10" spans="1:5" ht="26.25" customHeight="1" x14ac:dyDescent="0.3">
      <c r="A10" s="34"/>
      <c r="B10" s="6" t="s">
        <v>3</v>
      </c>
      <c r="C10" s="6" t="s">
        <v>4</v>
      </c>
    </row>
    <row r="11" spans="1:5" ht="34.5" x14ac:dyDescent="0.3">
      <c r="A11" s="34"/>
      <c r="B11" s="6">
        <v>1096</v>
      </c>
      <c r="C11" s="6" t="s">
        <v>41</v>
      </c>
    </row>
    <row r="12" spans="1:5" x14ac:dyDescent="0.3">
      <c r="A12" s="34"/>
      <c r="B12" s="31"/>
      <c r="C12" s="31"/>
    </row>
    <row r="13" spans="1:5" s="47" customFormat="1" ht="67.5" customHeight="1" x14ac:dyDescent="0.3">
      <c r="B13" s="11" t="s">
        <v>5</v>
      </c>
      <c r="C13" s="48">
        <v>1096</v>
      </c>
      <c r="D13" s="49" t="s">
        <v>28</v>
      </c>
    </row>
    <row r="14" spans="1:5" ht="20.25" customHeight="1" x14ac:dyDescent="0.3">
      <c r="B14" s="11" t="s">
        <v>6</v>
      </c>
      <c r="C14" s="50">
        <v>11003</v>
      </c>
      <c r="D14" s="86" t="s">
        <v>30</v>
      </c>
    </row>
    <row r="15" spans="1:5" ht="34.5" x14ac:dyDescent="0.3">
      <c r="B15" s="6" t="s">
        <v>0</v>
      </c>
      <c r="C15" s="6" t="s">
        <v>42</v>
      </c>
      <c r="D15" s="86"/>
    </row>
    <row r="16" spans="1:5" ht="51.75" x14ac:dyDescent="0.3">
      <c r="B16" s="6" t="s">
        <v>7</v>
      </c>
      <c r="C16" s="6" t="s">
        <v>52</v>
      </c>
      <c r="D16" s="86"/>
    </row>
    <row r="17" spans="2:4" ht="28.5" customHeight="1" x14ac:dyDescent="0.3">
      <c r="B17" s="6" t="s">
        <v>1</v>
      </c>
      <c r="C17" s="11" t="s">
        <v>2</v>
      </c>
      <c r="D17" s="86"/>
    </row>
    <row r="18" spans="2:4" ht="69" x14ac:dyDescent="0.3">
      <c r="B18" s="11" t="s">
        <v>32</v>
      </c>
      <c r="C18" s="51" t="s">
        <v>79</v>
      </c>
      <c r="D18" s="86"/>
    </row>
    <row r="19" spans="2:4" ht="19.5" customHeight="1" x14ac:dyDescent="0.3">
      <c r="B19" s="11"/>
      <c r="C19" s="11" t="s">
        <v>8</v>
      </c>
      <c r="D19" s="86"/>
    </row>
    <row r="20" spans="2:4" ht="22.5" customHeight="1" x14ac:dyDescent="0.3">
      <c r="B20" s="42" t="s">
        <v>9</v>
      </c>
      <c r="C20" s="42"/>
      <c r="D20" s="52">
        <f>+'Հավելված 1'!G22</f>
        <v>-25249.519999999997</v>
      </c>
    </row>
    <row r="21" spans="2:4" ht="22.5" customHeight="1" x14ac:dyDescent="0.3">
      <c r="B21" s="53"/>
      <c r="C21" s="53"/>
      <c r="D21" s="54"/>
    </row>
    <row r="22" spans="2:4" ht="22.5" customHeight="1" x14ac:dyDescent="0.3">
      <c r="B22" s="53"/>
      <c r="C22" s="33" t="s">
        <v>43</v>
      </c>
      <c r="D22" s="54"/>
    </row>
    <row r="23" spans="2:4" s="34" customFormat="1" ht="25.5" customHeight="1" x14ac:dyDescent="0.3">
      <c r="B23" s="34" t="s">
        <v>29</v>
      </c>
    </row>
    <row r="24" spans="2:4" ht="103.5" x14ac:dyDescent="0.3">
      <c r="B24" s="37" t="s">
        <v>5</v>
      </c>
      <c r="C24" s="48">
        <v>1096</v>
      </c>
      <c r="D24" s="28" t="s">
        <v>16</v>
      </c>
    </row>
    <row r="25" spans="2:4" x14ac:dyDescent="0.3">
      <c r="B25" s="37" t="s">
        <v>6</v>
      </c>
      <c r="C25" s="50">
        <v>11003</v>
      </c>
      <c r="D25" s="40" t="s">
        <v>30</v>
      </c>
    </row>
    <row r="26" spans="2:4" ht="34.5" x14ac:dyDescent="0.3">
      <c r="B26" s="35" t="s">
        <v>0</v>
      </c>
      <c r="C26" s="6" t="s">
        <v>42</v>
      </c>
      <c r="D26" s="24"/>
    </row>
    <row r="27" spans="2:4" ht="51.75" x14ac:dyDescent="0.3">
      <c r="B27" s="35" t="s">
        <v>7</v>
      </c>
      <c r="C27" s="6" t="s">
        <v>52</v>
      </c>
      <c r="D27" s="24"/>
    </row>
    <row r="28" spans="2:4" x14ac:dyDescent="0.3">
      <c r="B28" s="35" t="s">
        <v>1</v>
      </c>
      <c r="C28" s="11" t="s">
        <v>2</v>
      </c>
      <c r="D28" s="24"/>
    </row>
    <row r="29" spans="2:4" ht="69" x14ac:dyDescent="0.3">
      <c r="B29" s="37" t="s">
        <v>32</v>
      </c>
      <c r="C29" s="11" t="s">
        <v>43</v>
      </c>
      <c r="D29" s="24"/>
    </row>
    <row r="30" spans="2:4" x14ac:dyDescent="0.3">
      <c r="B30" s="37"/>
      <c r="C30" s="11" t="s">
        <v>8</v>
      </c>
      <c r="D30" s="24"/>
    </row>
    <row r="31" spans="2:4" x14ac:dyDescent="0.3">
      <c r="B31" s="37" t="s">
        <v>49</v>
      </c>
      <c r="C31" s="11" t="s">
        <v>50</v>
      </c>
      <c r="D31" s="40">
        <v>73</v>
      </c>
    </row>
    <row r="32" spans="2:4" x14ac:dyDescent="0.3">
      <c r="B32" s="37" t="s">
        <v>49</v>
      </c>
      <c r="C32" s="11" t="s">
        <v>51</v>
      </c>
      <c r="D32" s="40">
        <v>86649</v>
      </c>
    </row>
    <row r="33" spans="2:4" x14ac:dyDescent="0.3">
      <c r="B33" s="41" t="s">
        <v>9</v>
      </c>
      <c r="C33" s="42"/>
      <c r="D33" s="43">
        <f>+'Հավելված 1'!G30</f>
        <v>25249.519999999997</v>
      </c>
    </row>
  </sheetData>
  <mergeCells count="2">
    <mergeCell ref="B6:D6"/>
    <mergeCell ref="D14:D19"/>
  </mergeCells>
  <pageMargins left="0.18" right="0.22" top="0.25" bottom="0.5" header="0.21" footer="0.3"/>
  <pageSetup paperSize="9" scale="85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8" workbookViewId="0">
      <selection activeCell="H15" sqref="H15"/>
    </sheetView>
  </sheetViews>
  <sheetFormatPr defaultColWidth="9.140625" defaultRowHeight="17.25" x14ac:dyDescent="0.3"/>
  <cols>
    <col min="1" max="1" width="16" style="67" customWidth="1"/>
    <col min="2" max="3" width="12.5703125" style="67" customWidth="1"/>
    <col min="4" max="4" width="12.28515625" style="67" customWidth="1"/>
    <col min="5" max="5" width="11.42578125" style="67" customWidth="1"/>
    <col min="6" max="6" width="14.7109375" style="67" customWidth="1"/>
    <col min="7" max="7" width="14.140625" style="67" bestFit="1" customWidth="1"/>
    <col min="8" max="9" width="14.42578125" style="67" customWidth="1"/>
    <col min="10" max="16384" width="9.140625" style="55"/>
  </cols>
  <sheetData>
    <row r="1" spans="1:9" x14ac:dyDescent="0.3">
      <c r="A1" s="55"/>
      <c r="B1" s="55"/>
      <c r="C1" s="55"/>
      <c r="D1" s="55"/>
      <c r="E1" s="55"/>
      <c r="F1" s="55"/>
      <c r="G1" s="55"/>
      <c r="H1" s="56"/>
      <c r="I1" s="2" t="s">
        <v>85</v>
      </c>
    </row>
    <row r="2" spans="1:9" x14ac:dyDescent="0.3">
      <c r="A2" s="55"/>
      <c r="B2" s="55"/>
      <c r="C2" s="55"/>
      <c r="D2" s="55"/>
      <c r="E2" s="55"/>
      <c r="F2" s="55"/>
      <c r="G2" s="55"/>
      <c r="H2" s="55"/>
      <c r="I2" s="3" t="s">
        <v>31</v>
      </c>
    </row>
    <row r="3" spans="1:9" x14ac:dyDescent="0.3">
      <c r="A3" s="55"/>
      <c r="B3" s="55"/>
      <c r="C3" s="55"/>
      <c r="D3" s="55"/>
      <c r="E3" s="55"/>
      <c r="F3" s="55"/>
      <c r="G3" s="55"/>
      <c r="H3" s="55"/>
      <c r="I3" s="57" t="s">
        <v>11</v>
      </c>
    </row>
    <row r="4" spans="1:9" x14ac:dyDescent="0.3">
      <c r="A4" s="55"/>
      <c r="B4" s="55"/>
      <c r="C4" s="55"/>
      <c r="D4" s="55"/>
      <c r="E4" s="55"/>
      <c r="F4" s="55"/>
      <c r="G4" s="55"/>
      <c r="H4" s="55"/>
      <c r="I4" s="55"/>
    </row>
    <row r="5" spans="1:9" x14ac:dyDescent="0.3">
      <c r="A5" s="55"/>
      <c r="B5" s="55"/>
      <c r="C5" s="55"/>
      <c r="D5" s="55"/>
      <c r="E5" s="55"/>
      <c r="F5" s="55"/>
      <c r="G5" s="55"/>
      <c r="H5" s="55"/>
      <c r="I5" s="55"/>
    </row>
    <row r="6" spans="1:9" s="59" customFormat="1" x14ac:dyDescent="0.3">
      <c r="A6" s="58" t="s">
        <v>53</v>
      </c>
      <c r="B6" s="58"/>
      <c r="C6" s="58"/>
      <c r="D6" s="58"/>
      <c r="E6" s="58"/>
      <c r="F6" s="58"/>
      <c r="G6" s="58"/>
      <c r="H6" s="58"/>
      <c r="I6" s="58"/>
    </row>
    <row r="7" spans="1:9" s="59" customFormat="1" x14ac:dyDescent="0.3">
      <c r="A7" s="58" t="s">
        <v>88</v>
      </c>
      <c r="B7" s="58"/>
      <c r="C7" s="58"/>
      <c r="D7" s="58"/>
      <c r="E7" s="58"/>
      <c r="F7" s="58"/>
      <c r="G7" s="58"/>
      <c r="H7" s="58"/>
      <c r="I7" s="58"/>
    </row>
    <row r="8" spans="1:9" x14ac:dyDescent="0.3">
      <c r="A8" s="55"/>
      <c r="B8" s="55"/>
      <c r="C8" s="55"/>
      <c r="D8" s="55"/>
      <c r="E8" s="55"/>
      <c r="F8" s="55"/>
      <c r="G8" s="55"/>
      <c r="H8" s="55"/>
      <c r="I8" s="55"/>
    </row>
    <row r="9" spans="1:9" ht="78.75" customHeight="1" x14ac:dyDescent="0.3">
      <c r="A9" s="97" t="s">
        <v>54</v>
      </c>
      <c r="B9" s="91" t="s">
        <v>55</v>
      </c>
      <c r="C9" s="92"/>
      <c r="D9" s="93"/>
      <c r="E9" s="97" t="s">
        <v>56</v>
      </c>
      <c r="F9" s="97" t="s">
        <v>78</v>
      </c>
      <c r="G9" s="97" t="s">
        <v>57</v>
      </c>
      <c r="H9" s="98" t="s">
        <v>58</v>
      </c>
      <c r="I9" s="98"/>
    </row>
    <row r="10" spans="1:9" ht="54.75" customHeight="1" x14ac:dyDescent="0.3">
      <c r="A10" s="97"/>
      <c r="B10" s="94"/>
      <c r="C10" s="95"/>
      <c r="D10" s="96"/>
      <c r="E10" s="97"/>
      <c r="F10" s="97"/>
      <c r="G10" s="97"/>
      <c r="H10" s="60" t="s">
        <v>59</v>
      </c>
      <c r="I10" s="60" t="s">
        <v>60</v>
      </c>
    </row>
    <row r="11" spans="1:9" ht="26.25" customHeight="1" x14ac:dyDescent="0.3">
      <c r="A11" s="99" t="s">
        <v>66</v>
      </c>
      <c r="B11" s="99"/>
      <c r="C11" s="99"/>
      <c r="D11" s="99"/>
      <c r="E11" s="99"/>
      <c r="F11" s="99"/>
      <c r="G11" s="99"/>
      <c r="H11" s="99"/>
      <c r="I11" s="61">
        <f>I12</f>
        <v>25249.519999999997</v>
      </c>
    </row>
    <row r="12" spans="1:9" ht="42" customHeight="1" x14ac:dyDescent="0.3">
      <c r="A12" s="60" t="s">
        <v>61</v>
      </c>
      <c r="B12" s="60" t="s">
        <v>62</v>
      </c>
      <c r="C12" s="60" t="s">
        <v>63</v>
      </c>
      <c r="D12" s="88" t="s">
        <v>64</v>
      </c>
      <c r="E12" s="89"/>
      <c r="F12" s="89"/>
      <c r="G12" s="89"/>
      <c r="H12" s="90"/>
      <c r="I12" s="62">
        <f>I13</f>
        <v>25249.519999999997</v>
      </c>
    </row>
    <row r="13" spans="1:9" ht="30" customHeight="1" x14ac:dyDescent="0.3">
      <c r="A13" s="29" t="s">
        <v>69</v>
      </c>
      <c r="B13" s="106" t="s">
        <v>42</v>
      </c>
      <c r="C13" s="106"/>
      <c r="D13" s="106"/>
      <c r="E13" s="106"/>
      <c r="F13" s="106"/>
      <c r="G13" s="106"/>
      <c r="H13" s="106"/>
      <c r="I13" s="62">
        <f>I14+I16</f>
        <v>25249.519999999997</v>
      </c>
    </row>
    <row r="14" spans="1:9" ht="22.5" customHeight="1" x14ac:dyDescent="0.3">
      <c r="A14" s="29"/>
      <c r="B14" s="103" t="s">
        <v>75</v>
      </c>
      <c r="C14" s="104"/>
      <c r="D14" s="105"/>
      <c r="E14" s="63"/>
      <c r="F14" s="63"/>
      <c r="G14" s="63"/>
      <c r="H14" s="63"/>
      <c r="I14" s="62">
        <f>+I15</f>
        <v>337.92</v>
      </c>
    </row>
    <row r="15" spans="1:9" ht="30" customHeight="1" x14ac:dyDescent="0.3">
      <c r="A15" s="64" t="s">
        <v>70</v>
      </c>
      <c r="B15" s="100" t="s">
        <v>71</v>
      </c>
      <c r="C15" s="101"/>
      <c r="D15" s="102"/>
      <c r="E15" s="29" t="s">
        <v>77</v>
      </c>
      <c r="F15" s="29" t="s">
        <v>67</v>
      </c>
      <c r="G15" s="65">
        <v>600</v>
      </c>
      <c r="H15" s="66">
        <v>563.20000000000005</v>
      </c>
      <c r="I15" s="62">
        <f>+H15*G15/1000</f>
        <v>337.92</v>
      </c>
    </row>
    <row r="16" spans="1:9" x14ac:dyDescent="0.3">
      <c r="A16" s="29"/>
      <c r="B16" s="103" t="s">
        <v>76</v>
      </c>
      <c r="C16" s="104"/>
      <c r="D16" s="105"/>
      <c r="E16" s="29"/>
      <c r="F16" s="29"/>
      <c r="G16" s="63"/>
      <c r="H16" s="63"/>
      <c r="I16" s="62">
        <f>I17</f>
        <v>24911.599999999999</v>
      </c>
    </row>
    <row r="17" spans="1:9" ht="36" customHeight="1" x14ac:dyDescent="0.3">
      <c r="A17" s="64" t="s">
        <v>72</v>
      </c>
      <c r="B17" s="100" t="s">
        <v>73</v>
      </c>
      <c r="C17" s="101"/>
      <c r="D17" s="102"/>
      <c r="E17" s="29" t="s">
        <v>65</v>
      </c>
      <c r="F17" s="29" t="s">
        <v>68</v>
      </c>
      <c r="G17" s="65">
        <v>24911600</v>
      </c>
      <c r="H17" s="66">
        <v>1</v>
      </c>
      <c r="I17" s="62">
        <f>+H17*G17/1000</f>
        <v>24911.599999999999</v>
      </c>
    </row>
    <row r="18" spans="1:9" ht="25.5" customHeight="1" x14ac:dyDescent="0.3"/>
  </sheetData>
  <mergeCells count="13">
    <mergeCell ref="B15:D15"/>
    <mergeCell ref="B17:D17"/>
    <mergeCell ref="B14:D14"/>
    <mergeCell ref="B16:D16"/>
    <mergeCell ref="B13:H13"/>
    <mergeCell ref="D12:H12"/>
    <mergeCell ref="B9:D10"/>
    <mergeCell ref="G9:G10"/>
    <mergeCell ref="H9:I9"/>
    <mergeCell ref="A11:H11"/>
    <mergeCell ref="A9:A10"/>
    <mergeCell ref="E9:E10"/>
    <mergeCell ref="F9:F10"/>
  </mergeCells>
  <pageMargins left="0.18" right="0.22" top="0.25" bottom="0.5" header="0.21" footer="0.3"/>
  <pageSetup paperSize="9" scale="8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Support</cp:lastModifiedBy>
  <cp:lastPrinted>2021-08-16T05:36:58Z</cp:lastPrinted>
  <dcterms:created xsi:type="dcterms:W3CDTF">2017-12-06T07:28:20Z</dcterms:created>
  <dcterms:modified xsi:type="dcterms:W3CDTF">2021-08-31T12:09:50Z</dcterms:modified>
</cp:coreProperties>
</file>