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4670" windowHeight="11430" activeTab="4"/>
  </bookViews>
  <sheets>
    <sheet name="1" sheetId="25" r:id="rId1"/>
    <sheet name="2" sheetId="18" r:id="rId2"/>
    <sheet name="3" sheetId="17" r:id="rId3"/>
    <sheet name="5" sheetId="20" r:id="rId4"/>
    <sheet name="6" sheetId="24" r:id="rId5"/>
  </sheets>
  <definedNames>
    <definedName name="_xlnm.Print_Area" localSheetId="1">'2'!$A$1:$E$23</definedName>
  </definedNames>
  <calcPr calcId="162913"/>
</workbook>
</file>

<file path=xl/calcChain.xml><?xml version="1.0" encoding="utf-8"?>
<calcChain xmlns="http://schemas.openxmlformats.org/spreadsheetml/2006/main">
  <c r="E24" i="18" l="1"/>
  <c r="D24" i="18"/>
  <c r="B19" i="24"/>
  <c r="A19" i="24"/>
  <c r="A21" i="24"/>
  <c r="B17" i="20"/>
  <c r="E19" i="17"/>
  <c r="B17" i="24"/>
  <c r="B16" i="20"/>
  <c r="B16" i="24"/>
  <c r="B15" i="20"/>
  <c r="B15" i="24"/>
  <c r="B14" i="20"/>
  <c r="B14" i="24"/>
  <c r="B11" i="20"/>
  <c r="B11" i="24"/>
  <c r="A11" i="20"/>
  <c r="A11" i="24"/>
  <c r="H51" i="17"/>
  <c r="H50" i="17"/>
  <c r="H49" i="17"/>
  <c r="H48" i="17"/>
  <c r="H46" i="17"/>
  <c r="H44" i="17"/>
  <c r="D46" i="20"/>
  <c r="D46" i="24"/>
  <c r="G51" i="17"/>
  <c r="G50" i="17"/>
  <c r="G49" i="17"/>
  <c r="G48" i="17"/>
  <c r="G46" i="17"/>
  <c r="G44" i="17"/>
  <c r="C46" i="20"/>
  <c r="C46" i="24"/>
  <c r="E25" i="18"/>
  <c r="H34" i="17"/>
  <c r="H32" i="17"/>
  <c r="H30" i="17"/>
  <c r="H28" i="17"/>
  <c r="F19" i="17"/>
  <c r="F17" i="17"/>
  <c r="D17" i="17"/>
  <c r="B35" i="24"/>
  <c r="C31" i="24"/>
  <c r="B34" i="20"/>
  <c r="B34" i="24"/>
  <c r="B33" i="20"/>
  <c r="B33" i="24"/>
  <c r="B32" i="20"/>
  <c r="B32" i="24"/>
  <c r="B31" i="20"/>
  <c r="B31" i="24"/>
  <c r="H9" i="17"/>
  <c r="G34" i="17"/>
  <c r="G32" i="17"/>
  <c r="G30" i="17"/>
  <c r="G28" i="17"/>
  <c r="H43" i="17"/>
  <c r="H42" i="17"/>
  <c r="H41" i="17"/>
  <c r="H40" i="17"/>
  <c r="H38" i="17"/>
  <c r="H36" i="17"/>
  <c r="D38" i="20"/>
  <c r="D38" i="24"/>
  <c r="G43" i="17"/>
  <c r="G42" i="17"/>
  <c r="G41" i="17"/>
  <c r="G40" i="17"/>
  <c r="G38" i="17"/>
  <c r="G36" i="17"/>
  <c r="C38" i="20"/>
  <c r="C38" i="24"/>
  <c r="C15" i="25"/>
  <c r="C13" i="25"/>
  <c r="C11" i="25"/>
  <c r="C9" i="25"/>
  <c r="B15" i="25"/>
  <c r="B13" i="25"/>
  <c r="B11" i="25"/>
  <c r="B9" i="25"/>
  <c r="D21" i="24"/>
  <c r="C21" i="24"/>
  <c r="D11" i="18"/>
  <c r="G17" i="17"/>
  <c r="G15" i="17"/>
  <c r="G13" i="17"/>
  <c r="G11" i="17"/>
  <c r="E11" i="18"/>
  <c r="H17" i="17"/>
  <c r="H15" i="17"/>
  <c r="H13" i="17"/>
  <c r="H11" i="17"/>
  <c r="B39" i="24"/>
  <c r="B39" i="20"/>
  <c r="G27" i="17"/>
  <c r="G26" i="17"/>
  <c r="G25" i="17"/>
  <c r="G24" i="17"/>
  <c r="G23" i="17"/>
  <c r="G21" i="17"/>
  <c r="G19" i="17"/>
  <c r="H27" i="17"/>
  <c r="E10" i="18"/>
  <c r="B42" i="24"/>
  <c r="B41" i="24"/>
  <c r="B40" i="24"/>
  <c r="B28" i="24"/>
  <c r="A28" i="24"/>
  <c r="B42" i="20"/>
  <c r="B41" i="20"/>
  <c r="B40" i="20"/>
  <c r="B28" i="20"/>
  <c r="A28" i="20"/>
  <c r="H25" i="17"/>
  <c r="H24" i="17"/>
  <c r="H23" i="17"/>
  <c r="H21" i="17"/>
  <c r="H19" i="17"/>
  <c r="H26" i="17"/>
  <c r="D10" i="18"/>
  <c r="D9" i="18"/>
  <c r="G9" i="17"/>
  <c r="C22" i="24"/>
  <c r="C22" i="20"/>
  <c r="D22" i="24"/>
  <c r="D22" i="20"/>
</calcChain>
</file>

<file path=xl/sharedStrings.xml><?xml version="1.0" encoding="utf-8"?>
<sst xmlns="http://schemas.openxmlformats.org/spreadsheetml/2006/main" count="235" uniqueCount="104">
  <si>
    <t xml:space="preserve">        ------------  N ---------- որոշման</t>
  </si>
  <si>
    <t xml:space="preserve"> ------------  N ---------- որոշման</t>
  </si>
  <si>
    <t xml:space="preserve"> այդ թվում`</t>
  </si>
  <si>
    <t xml:space="preserve"> ՀՀ վարչապետի աշխատակազմ</t>
  </si>
  <si>
    <t xml:space="preserve"> Գործառական դասիչը</t>
  </si>
  <si>
    <t xml:space="preserve"> Ծրագրային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</si>
  <si>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</si>
  <si>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</si>
  <si>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</si>
  <si>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</si>
  <si>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</si>
  <si>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</si>
  <si>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</si>
  <si>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</si>
  <si>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</si>
  <si>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</si>
  <si>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</si>
  <si>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</si>
  <si>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</si>
  <si>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</si>
  <si>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</si>
  <si>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</si>
  <si>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</si>
  <si>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</si>
  <si>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</si>
  <si>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</si>
  <si>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</si>
  <si>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</si>
  <si>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</si>
  <si>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</si>
  <si>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</si>
  <si>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</si>
  <si>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ՀՀ վարչապետի աշխատակազմ 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</si>
  <si>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</si>
  <si>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</si>
  <si>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</si>
  <si>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</si>
  <si>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</si>
  <si>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Ինն ամիս</t>
  </si>
  <si>
    <t xml:space="preserve"> 01</t>
  </si>
  <si>
    <t xml:space="preserve"> ԱՅԼ  ԾԱԽՍԵՐ</t>
  </si>
  <si>
    <t xml:space="preserve">ՀՀ կառավարության 2021 թվականի </t>
  </si>
  <si>
    <t>ՀՀ կառավարության 2021 թվականի</t>
  </si>
  <si>
    <t>Հավելված 3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</si>
  <si>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</si>
  <si>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11001</t>
  </si>
  <si>
    <t>Միջոցառում</t>
  </si>
  <si>
    <t>Ծրագիր</t>
  </si>
  <si>
    <t xml:space="preserve"> Ինն ամիս </t>
  </si>
  <si>
    <t xml:space="preserve"> Ծառայությունների մատուցում </t>
  </si>
  <si>
    <t xml:space="preserve"> Միջոցառման վրա կատարված ծախսը (հազար դրամ) </t>
  </si>
  <si>
    <t>Հավելված 1</t>
  </si>
  <si>
    <t>Հավելված 2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</si>
  <si>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</si>
  <si>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</si>
  <si>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</si>
  <si>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</si>
  <si>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</si>
  <si>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</si>
  <si>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</si>
  <si>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</si>
  <si>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</si>
  <si>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ՀՀ կառավարություն </t>
  </si>
  <si>
    <t xml:space="preserve"> Միջոցառումն իրականացնողի անվանումը</t>
  </si>
  <si>
    <t xml:space="preserve"> Պահուստային միջոցներ</t>
  </si>
  <si>
    <t>Ցուցանիշների փոփոխությունները (ավելացումները նշված են դրական նշանով,իսկ նվազեցումները՝ փակագծերում)</t>
  </si>
  <si>
    <t>Ցուցանիշների փոփոխությունները (ավելացումները նշված են դրական նշանով)</t>
  </si>
  <si>
    <t xml:space="preserve"> ՀՀ կառավարություն </t>
  </si>
  <si>
    <t xml:space="preserve"> ՄԱՍ 1. ՊԵՏԱԿԱՆ ՄԱՐՄՆԻ ԳԾՈՎ ԱՐԴՅՈՒՆՔԱՅԻՆ (ԿԱՏԱՐՈՂԱԿԱՆ) ՑՈՒՑԱՆԻՇՆԵՐԸ  </t>
  </si>
  <si>
    <t>Պետական  բյուջեի  դեֆիցիտի ֆինանսավորման աղբյուրներն ու դրանց տարրերի անվանումները</t>
  </si>
  <si>
    <t xml:space="preserve">Ցուցանիշների փոփոխությունները (Ավելացումները նշված են դրական նշանով)                                                                                                       </t>
  </si>
  <si>
    <t>Ինն ամիս</t>
  </si>
  <si>
    <t>Տարի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</si>
  <si>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</si>
  <si>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</si>
  <si>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</si>
  <si>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</si>
  <si>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</si>
  <si>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</si>
  <si>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 xml:space="preserve">ՀԱՅԱՍՏԱՆԻ ՀԱՆՐԱՊԵՏՈՒԹՅԱՆ ԿԱՌԱՎԱՐՈՒԹՅԱՆ 2020 ԹՎԱԿԱՆԻ ԴԵԿՏԵՄԲԵՐԻ 30-Ի N 2215-Ն ՈՐՈՇՄԱՆ N 1 ՀԱՎԵԼՎԱԾԻ N 1 ԱՂՅՈՒՍԱԿՈՒՄ  ԿԱՏԱՐՎՈՂ ՓՈՓՈԽՈՒԹՅՈՒՆԸ  </t>
  </si>
  <si>
    <t>Հավելված 5</t>
  </si>
  <si>
    <t>-</t>
  </si>
  <si>
    <t>17,200.24 Եվրոին համարժեք ՀՀ դրամ</t>
  </si>
  <si>
    <t xml:space="preserve">(17,200.24 Եվրոին համարժեք ՀՀ դրամ)
</t>
  </si>
  <si>
    <t xml:space="preserve">17,200.24 Եվրոին համարժեք ՀՀ դրամ
</t>
  </si>
  <si>
    <t xml:space="preserve">17,200.24 Եվրոին համարժեք ՀՀ դրամ
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</si>
  <si>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</si>
  <si>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</si>
  <si>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</si>
  <si>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01</t>
  </si>
  <si>
    <t xml:space="preserve"> 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</si>
  <si>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</si>
  <si>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</si>
  <si>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</si>
  <si>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</si>
  <si>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</si>
  <si>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Մասնագիտացված կազմակերպություն</t>
  </si>
  <si>
    <t>Աջակցություն ստացած ընկերությունների թիվ, հատ</t>
  </si>
  <si>
    <t xml:space="preserve"> «ՀԱՅԱՍՏԱՆԻ ՀԱՆՐԱՊԵՏՈՒԹՅԱՆ 2021 ԹՎԱԿԱՆԻ ՊԵՏԱԿԱՆ ԲՅՈՒՋԵԻ ՄԱՍԻՆ» ՀԱՅԱՍՏԱՆԻ ՀԱՆՐԱՊԵՏՈՒԹՅԱՆ ՕՐԵՆՔԻ N 1 ՀԱՎԵԼՎԱԾԻ  N 2 ԱՂՅՈՒՍԱԿՈՒՄ ԿԱՏԱՐՎՈՂ ՎԵՐԱԲԱՇԽՈՒՄԸ ԵՎ ՀԱՅԱՍՏԱՆԻ ՀԱՆՐԱՊԵՏՈՒԹՅԱՆ ԿԱՌԱՎԱՐՈՒԹՅԱՆ 2020 ԹՎԱԿԱՆԻ ԴԵԿՏԵՄԲԵՐԻ 30-Ի N 2215-Ն ՈՐՈՇՄԱՆN 5 ՀԱՎԵԼՎԱԾԻ  N 1 ԱՂՅՈՒՍԱԿՈՒՄ ԿԱՏԱՐՎՈՂ ՓՈՓՈԽՈՒԹՅՈՒՆՆԵՐԸ ԵՎ ԼՐԱՑՈՒՄՆԵՐԸ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</si>
  <si>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</si>
  <si>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ՀԱՅԱՍՏԱՆԻ ՀԱՆՐԱՊԵՏՈՒԹՅԱՆ ԿԱՌԱՎԱՐՈՒԹՅԱՆ 2020 ԹՎԱԿԱՆԻ ԴԵԿՏԵՄԲԵՐԻ 30-Ի N 2215-Ն ՈՐՈՇՄԱՆ N 9 ՀԱՎԵԼՎԱԾԻ  N 9.3 և 9.47 ԱՂՅՈՒՍԱԿՆԵՐՈՒՄ ԿԱՏԱՐՎՈՂ ՓՈՓՈԽՈՒԹՅՈՒՆՆԵՐԸ ԵՎ ԼՐԱՑՈՒՄՆԵՐԸ</t>
  </si>
  <si>
    <t xml:space="preserve"> ՀԱՅԱՍՏԱՆԻ ՀԱՆՐԱՊԵՏՈՒԹՅԱՆ ԿԱՌԱՎԱՐՈՒԹՅԱՆ 2020 ԹՎԱԿԱՆԻ ԴԵԿՏԵՄԲԵՐԻ 30-Ի N 2215-Ն ՈՐՈՇՄԱՆ N 9.1 ՀԱՎԵԼՎԱԾԻ  N 9.1.3, ԵՎ 9.1.58 ԱՂՅՈՒՍԱԿՆԵՐՈՒՄ ԿԱՏԱՐՎՈՂ ՓՈՓՈԽՈՒԹՅՈՒՆՆԵՐԸ ԵՎ ԼՐԱՑՈՒՄՆԵՐԸ</t>
  </si>
  <si>
    <t xml:space="preserve">Նախորդ տարիների պարտավորությունների մարման նպատակով աջակցության տրամադրում </t>
  </si>
  <si>
    <t>Հավելված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</si>
</sst>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,##0.0"/>
    <numFmt numFmtId="165" formatCode="#,##0.0_);\(#,##0.0\)"/>
    <numFmt numFmtId="166" formatCode="##,##0.0;\(##,##0.0\);\-"/>
    <numFmt numFmtId="167" formatCode="_(* #,##0.0_);_(* \(#,##0.0\);_(* &quot;-&quot;??_);_(@_)"/>
  </numFmts>
  <fonts count="58">
    <font>
      <sz val="10"/>
      <name val="Times Armenian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8"/>
      <name val="GHEA Grapalat"/>
      <family val="3"/>
    </font>
    <font>
      <b/>
      <sz val="8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Sylfaen"/>
      <family val="1"/>
    </font>
    <font>
      <sz val="10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Calibri"/>
      <family val="2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scheme val="minor"/>
    </font>
    <font>
      <b/>
      <sz val="11"/>
      <color theme="3"/>
      <name val="Times Armenian"/>
      <family val="2"/>
    </font>
    <font>
      <sz val="11"/>
      <color rgb="FF3F3F76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Calibri"/>
      <family val="2"/>
      <scheme val="minor"/>
    </font>
    <font>
      <b/>
      <sz val="11"/>
      <color rgb="FF3F3F3F"/>
      <name val="Times Armenian"/>
      <family val="2"/>
    </font>
    <font>
      <b/>
      <sz val="18"/>
      <color theme="3"/>
      <name val="Cambria"/>
      <family val="2"/>
      <scheme val="maj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scheme val="minor"/>
    </font>
    <font>
      <sz val="11"/>
      <color rgb="FFFF0000"/>
      <name val="Times Armenian"/>
      <family val="2"/>
    </font>
    <font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8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">
    <xf numFmtId="0" fontId="0" fillId="0" borderId="0"/>
    <xf numFmtId="0" fontId="17" fillId="2" borderId="0" applyNumberFormat="0" applyBorder="0" applyAlignment="0" applyProtection="0"/>
    <xf numFmtId="0" fontId="18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7" borderId="0" applyNumberFormat="0" applyBorder="0" applyAlignment="0" applyProtection="0"/>
    <xf numFmtId="0" fontId="17" fillId="8" borderId="0" applyNumberFormat="0" applyBorder="0" applyAlignment="0" applyProtection="0"/>
    <xf numFmtId="0" fontId="18" fillId="8" borderId="0" applyNumberFormat="0" applyBorder="0" applyAlignment="0" applyProtection="0"/>
    <xf numFmtId="0" fontId="17" fillId="9" borderId="0" applyNumberFormat="0" applyBorder="0" applyAlignment="0" applyProtection="0"/>
    <xf numFmtId="0" fontId="18" fillId="9" borderId="0" applyNumberFormat="0" applyBorder="0" applyAlignment="0" applyProtection="0"/>
    <xf numFmtId="0" fontId="17" fillId="10" borderId="0" applyNumberFormat="0" applyBorder="0" applyAlignment="0" applyProtection="0"/>
    <xf numFmtId="0" fontId="18" fillId="10" borderId="0" applyNumberFormat="0" applyBorder="0" applyAlignment="0" applyProtection="0"/>
    <xf numFmtId="0" fontId="17" fillId="11" borderId="0" applyNumberFormat="0" applyBorder="0" applyAlignment="0" applyProtection="0"/>
    <xf numFmtId="0" fontId="18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12" borderId="0" applyNumberFormat="0" applyBorder="0" applyAlignment="0" applyProtection="0"/>
    <xf numFmtId="0" fontId="17" fillId="13" borderId="0" applyNumberFormat="0" applyBorder="0" applyAlignment="0" applyProtection="0"/>
    <xf numFmtId="0" fontId="18" fillId="13" borderId="0" applyNumberFormat="0" applyBorder="0" applyAlignment="0" applyProtection="0"/>
    <xf numFmtId="0" fontId="19" fillId="14" borderId="0" applyNumberFormat="0" applyBorder="0" applyAlignment="0" applyProtection="0"/>
    <xf numFmtId="0" fontId="20" fillId="14" borderId="0" applyNumberFormat="0" applyBorder="0" applyAlignment="0" applyProtection="0"/>
    <xf numFmtId="0" fontId="19" fillId="15" borderId="0" applyNumberFormat="0" applyBorder="0" applyAlignment="0" applyProtection="0"/>
    <xf numFmtId="0" fontId="20" fillId="15" borderId="0" applyNumberFormat="0" applyBorder="0" applyAlignment="0" applyProtection="0"/>
    <xf numFmtId="0" fontId="19" fillId="16" borderId="0" applyNumberFormat="0" applyBorder="0" applyAlignment="0" applyProtection="0"/>
    <xf numFmtId="0" fontId="20" fillId="16" borderId="0" applyNumberFormat="0" applyBorder="0" applyAlignment="0" applyProtection="0"/>
    <xf numFmtId="0" fontId="19" fillId="17" borderId="0" applyNumberFormat="0" applyBorder="0" applyAlignment="0" applyProtection="0"/>
    <xf numFmtId="0" fontId="20" fillId="17" borderId="0" applyNumberFormat="0" applyBorder="0" applyAlignment="0" applyProtection="0"/>
    <xf numFmtId="0" fontId="19" fillId="18" borderId="0" applyNumberFormat="0" applyBorder="0" applyAlignment="0" applyProtection="0"/>
    <xf numFmtId="0" fontId="20" fillId="18" borderId="0" applyNumberFormat="0" applyBorder="0" applyAlignment="0" applyProtection="0"/>
    <xf numFmtId="0" fontId="19" fillId="19" borderId="0" applyNumberFormat="0" applyBorder="0" applyAlignment="0" applyProtection="0"/>
    <xf numFmtId="0" fontId="20" fillId="19" borderId="0" applyNumberFormat="0" applyBorder="0" applyAlignment="0" applyProtection="0"/>
    <xf numFmtId="0" fontId="19" fillId="20" borderId="0" applyNumberFormat="0" applyBorder="0" applyAlignment="0" applyProtection="0"/>
    <xf numFmtId="0" fontId="20" fillId="20" borderId="0" applyNumberFormat="0" applyBorder="0" applyAlignment="0" applyProtection="0"/>
    <xf numFmtId="0" fontId="19" fillId="21" borderId="0" applyNumberFormat="0" applyBorder="0" applyAlignment="0" applyProtection="0"/>
    <xf numFmtId="0" fontId="20" fillId="21" borderId="0" applyNumberFormat="0" applyBorder="0" applyAlignment="0" applyProtection="0"/>
    <xf numFmtId="0" fontId="19" fillId="22" borderId="0" applyNumberFormat="0" applyBorder="0" applyAlignment="0" applyProtection="0"/>
    <xf numFmtId="0" fontId="20" fillId="22" borderId="0" applyNumberFormat="0" applyBorder="0" applyAlignment="0" applyProtection="0"/>
    <xf numFmtId="0" fontId="19" fillId="23" borderId="0" applyNumberFormat="0" applyBorder="0" applyAlignment="0" applyProtection="0"/>
    <xf numFmtId="0" fontId="20" fillId="23" borderId="0" applyNumberFormat="0" applyBorder="0" applyAlignment="0" applyProtection="0"/>
    <xf numFmtId="0" fontId="19" fillId="24" borderId="0" applyNumberFormat="0" applyBorder="0" applyAlignment="0" applyProtection="0"/>
    <xf numFmtId="0" fontId="20" fillId="24" borderId="0" applyNumberFormat="0" applyBorder="0" applyAlignment="0" applyProtection="0"/>
    <xf numFmtId="0" fontId="19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NumberFormat="0" applyBorder="0" applyAlignment="0" applyProtection="0"/>
    <xf numFmtId="0" fontId="22" fillId="26" borderId="0" applyNumberFormat="0" applyBorder="0" applyAlignment="0" applyProtection="0"/>
    <xf numFmtId="0" fontId="23" fillId="27" borderId="9" applyNumberFormat="0" applyAlignment="0" applyProtection="0"/>
    <xf numFmtId="0" fontId="24" fillId="27" borderId="9" applyNumberFormat="0" applyAlignment="0" applyProtection="0"/>
    <xf numFmtId="0" fontId="25" fillId="28" borderId="10" applyNumberFormat="0" applyAlignment="0" applyProtection="0"/>
    <xf numFmtId="0" fontId="26" fillId="28" borderId="10" applyNumberFormat="0" applyAlignment="0" applyProtection="0"/>
    <xf numFmtId="43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29" borderId="0" applyNumberFormat="0" applyBorder="0" applyAlignment="0" applyProtection="0"/>
    <xf numFmtId="0" fontId="30" fillId="29" borderId="0" applyNumberFormat="0" applyBorder="0" applyAlignment="0" applyProtection="0"/>
    <xf numFmtId="0" fontId="31" fillId="0" borderId="11" applyNumberFormat="0" applyFill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2" applyNumberFormat="0" applyFill="0" applyAlignment="0" applyProtection="0"/>
    <xf numFmtId="0" fontId="35" fillId="0" borderId="13" applyNumberFormat="0" applyFill="0" applyAlignment="0" applyProtection="0"/>
    <xf numFmtId="0" fontId="36" fillId="0" borderId="13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30" borderId="9" applyNumberFormat="0" applyAlignment="0" applyProtection="0"/>
    <xf numFmtId="0" fontId="38" fillId="30" borderId="9" applyNumberFormat="0" applyAlignment="0" applyProtection="0"/>
    <xf numFmtId="0" fontId="39" fillId="0" borderId="14" applyNumberFormat="0" applyFill="0" applyAlignment="0" applyProtection="0"/>
    <xf numFmtId="0" fontId="40" fillId="0" borderId="14" applyNumberFormat="0" applyFill="0" applyAlignment="0" applyProtection="0"/>
    <xf numFmtId="0" fontId="41" fillId="31" borderId="0" applyNumberFormat="0" applyBorder="0" applyAlignment="0" applyProtection="0"/>
    <xf numFmtId="0" fontId="42" fillId="31" borderId="0" applyNumberFormat="0" applyBorder="0" applyAlignment="0" applyProtection="0"/>
    <xf numFmtId="0" fontId="1" fillId="0" borderId="0"/>
    <xf numFmtId="0" fontId="1" fillId="0" borderId="0"/>
    <xf numFmtId="0" fontId="4" fillId="0" borderId="0">
      <alignment horizontal="left" vertical="top" wrapText="1"/>
    </xf>
    <xf numFmtId="0" fontId="43" fillId="0" borderId="0"/>
    <xf numFmtId="0" fontId="44" fillId="0" borderId="0"/>
    <xf numFmtId="0" fontId="4" fillId="0" borderId="0">
      <alignment horizontal="left" vertical="top" wrapText="1"/>
    </xf>
    <xf numFmtId="0" fontId="4" fillId="0" borderId="0">
      <alignment horizontal="left" vertical="top" wrapText="1"/>
    </xf>
    <xf numFmtId="0" fontId="18" fillId="32" borderId="15" applyNumberFormat="0" applyFont="0" applyAlignment="0" applyProtection="0"/>
    <xf numFmtId="0" fontId="17" fillId="32" borderId="15" applyNumberFormat="0" applyFont="0" applyAlignment="0" applyProtection="0"/>
    <xf numFmtId="0" fontId="45" fillId="27" borderId="16" applyNumberFormat="0" applyAlignment="0" applyProtection="0"/>
    <xf numFmtId="0" fontId="46" fillId="27" borderId="16" applyNumberFormat="0" applyAlignment="0" applyProtection="0"/>
    <xf numFmtId="166" fontId="4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166" fontId="5" fillId="0" borderId="0" applyFill="0" applyBorder="0" applyProtection="0">
      <alignment horizontal="right" vertical="top"/>
    </xf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17" applyNumberFormat="0" applyFill="0" applyAlignment="0" applyProtection="0"/>
    <xf numFmtId="0" fontId="50" fillId="0" borderId="17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2" fillId="0" borderId="0"/>
  </cellStyleXfs>
  <cellXfs count="97">
    <xf numFmtId="0" fontId="0" fillId="0" borderId="0" xfId="0"/>
    <xf numFmtId="0" fontId="7" fillId="33" borderId="0" xfId="0" applyFont="1" applyFill="1" applyBorder="1" applyAlignment="1">
      <alignment vertical="center" wrapText="1"/>
    </xf>
    <xf numFmtId="0" fontId="6" fillId="33" borderId="0" xfId="0" applyFont="1" applyFill="1" applyAlignment="1">
      <alignment horizontal="left" vertical="top" wrapText="1"/>
    </xf>
    <xf numFmtId="0" fontId="6" fillId="33" borderId="0" xfId="0" applyFont="1" applyFill="1"/>
    <xf numFmtId="0" fontId="9" fillId="33" borderId="0" xfId="0" applyFont="1" applyFill="1" applyAlignment="1">
      <alignment horizontal="left" vertical="top" wrapText="1"/>
    </xf>
    <xf numFmtId="0" fontId="9" fillId="33" borderId="1" xfId="0" applyFont="1" applyFill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left" vertical="top" wrapText="1"/>
    </xf>
    <xf numFmtId="166" fontId="9" fillId="33" borderId="1" xfId="85" applyNumberFormat="1" applyFont="1" applyFill="1" applyBorder="1" applyAlignment="1">
      <alignment horizontal="right" vertical="top"/>
    </xf>
    <xf numFmtId="0" fontId="8" fillId="33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33" borderId="1" xfId="0" applyFont="1" applyFill="1" applyBorder="1" applyAlignment="1">
      <alignment horizontal="left" vertical="top" wrapText="1"/>
    </xf>
    <xf numFmtId="0" fontId="9" fillId="33" borderId="1" xfId="0" applyFont="1" applyFill="1" applyBorder="1" applyAlignment="1">
      <alignment vertical="center" wrapText="1"/>
    </xf>
    <xf numFmtId="0" fontId="9" fillId="33" borderId="0" xfId="0" applyFont="1" applyFill="1"/>
    <xf numFmtId="0" fontId="53" fillId="33" borderId="0" xfId="0" applyFont="1" applyFill="1" applyAlignment="1">
      <alignment horizontal="center" wrapText="1"/>
    </xf>
    <xf numFmtId="165" fontId="9" fillId="33" borderId="1" xfId="0" applyNumberFormat="1" applyFont="1" applyFill="1" applyBorder="1" applyAlignment="1">
      <alignment horizontal="right" vertical="top" wrapText="1"/>
    </xf>
    <xf numFmtId="0" fontId="54" fillId="33" borderId="1" xfId="0" applyFont="1" applyFill="1" applyBorder="1" applyAlignment="1">
      <alignment horizontal="left" vertical="top" wrapText="1"/>
    </xf>
    <xf numFmtId="0" fontId="54" fillId="33" borderId="0" xfId="0" applyFont="1" applyFill="1" applyAlignment="1">
      <alignment horizontal="left" vertical="top" wrapText="1"/>
    </xf>
    <xf numFmtId="0" fontId="8" fillId="33" borderId="2" xfId="0" applyFont="1" applyFill="1" applyBorder="1" applyAlignment="1">
      <alignment horizontal="left" vertical="top" wrapText="1"/>
    </xf>
    <xf numFmtId="0" fontId="9" fillId="33" borderId="2" xfId="0" applyFont="1" applyFill="1" applyBorder="1" applyAlignment="1">
      <alignment horizontal="left" vertical="top" wrapText="1"/>
    </xf>
    <xf numFmtId="0" fontId="9" fillId="33" borderId="3" xfId="0" applyFont="1" applyFill="1" applyBorder="1" applyAlignment="1">
      <alignment horizontal="left" vertical="top" wrapText="1"/>
    </xf>
    <xf numFmtId="0" fontId="8" fillId="33" borderId="3" xfId="0" applyFont="1" applyFill="1" applyBorder="1" applyAlignment="1">
      <alignment horizontal="left" vertical="top" wrapText="1"/>
    </xf>
    <xf numFmtId="0" fontId="9" fillId="33" borderId="4" xfId="0" applyFont="1" applyFill="1" applyBorder="1" applyAlignment="1">
      <alignment horizontal="left" vertical="top" wrapText="1"/>
    </xf>
    <xf numFmtId="0" fontId="9" fillId="0" borderId="0" xfId="0" applyFont="1" applyFill="1"/>
    <xf numFmtId="0" fontId="9" fillId="0" borderId="0" xfId="0" applyFont="1"/>
    <xf numFmtId="0" fontId="9" fillId="0" borderId="0" xfId="0" applyFont="1" applyFill="1" applyAlignment="1">
      <alignment horizontal="center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165" fontId="10" fillId="0" borderId="1" xfId="0" applyNumberFormat="1" applyFont="1" applyBorder="1" applyAlignment="1">
      <alignment horizontal="right" vertical="top" wrapText="1"/>
    </xf>
    <xf numFmtId="164" fontId="10" fillId="0" borderId="1" xfId="0" applyNumberFormat="1" applyFont="1" applyBorder="1" applyAlignment="1">
      <alignment horizontal="right" vertical="top" wrapText="1"/>
    </xf>
    <xf numFmtId="0" fontId="10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10" fillId="33" borderId="1" xfId="0" applyFont="1" applyFill="1" applyBorder="1" applyAlignment="1">
      <alignment horizontal="left" vertical="top" wrapText="1"/>
    </xf>
    <xf numFmtId="0" fontId="9" fillId="33" borderId="1" xfId="0" applyFont="1" applyFill="1" applyBorder="1" applyAlignment="1">
      <alignment horizontal="left" vertical="top" wrapText="1"/>
    </xf>
    <xf numFmtId="166" fontId="9" fillId="33" borderId="1" xfId="85" applyNumberFormat="1" applyFont="1" applyFill="1" applyBorder="1" applyAlignment="1">
      <alignment horizontal="right" vertical="top" wrapText="1"/>
    </xf>
    <xf numFmtId="166" fontId="8" fillId="33" borderId="1" xfId="86" applyNumberFormat="1" applyFont="1" applyFill="1" applyBorder="1" applyAlignment="1">
      <alignment horizontal="right" vertical="top" wrapText="1"/>
    </xf>
    <xf numFmtId="166" fontId="10" fillId="33" borderId="1" xfId="87" applyNumberFormat="1" applyFont="1" applyFill="1" applyBorder="1" applyAlignment="1">
      <alignment horizontal="right" vertical="top" wrapText="1"/>
    </xf>
    <xf numFmtId="0" fontId="9" fillId="33" borderId="1" xfId="0" applyFont="1" applyFill="1" applyBorder="1" applyAlignment="1">
      <alignment horizontal="center" vertical="center" wrapText="1"/>
    </xf>
    <xf numFmtId="39" fontId="9" fillId="33" borderId="1" xfId="0" applyNumberFormat="1" applyFont="1" applyFill="1" applyBorder="1" applyAlignment="1">
      <alignment horizontal="right" vertical="top" wrapText="1"/>
    </xf>
    <xf numFmtId="0" fontId="8" fillId="0" borderId="0" xfId="76" applyFont="1" applyAlignment="1">
      <alignment horizontal="left" vertical="top" wrapText="1"/>
    </xf>
    <xf numFmtId="166" fontId="8" fillId="33" borderId="1" xfId="85" applyNumberFormat="1" applyFont="1" applyFill="1" applyBorder="1" applyAlignment="1">
      <alignment horizontal="right" vertical="top" wrapText="1"/>
    </xf>
    <xf numFmtId="0" fontId="55" fillId="33" borderId="0" xfId="0" applyFont="1" applyFill="1" applyAlignment="1">
      <alignment wrapText="1"/>
    </xf>
    <xf numFmtId="0" fontId="13" fillId="0" borderId="0" xfId="0" applyFont="1" applyFill="1" applyAlignment="1">
      <alignment horizontal="right" wrapText="1"/>
    </xf>
    <xf numFmtId="0" fontId="13" fillId="0" borderId="0" xfId="0" applyFont="1" applyFill="1" applyAlignment="1">
      <alignment horizont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wrapText="1"/>
    </xf>
    <xf numFmtId="167" fontId="14" fillId="0" borderId="1" xfId="55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67" fontId="13" fillId="0" borderId="1" xfId="55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167" fontId="14" fillId="0" borderId="1" xfId="55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167" fontId="14" fillId="0" borderId="1" xfId="55" applyNumberFormat="1" applyFont="1" applyFill="1" applyBorder="1" applyAlignment="1">
      <alignment horizontal="right" vertical="center" wrapText="1"/>
    </xf>
    <xf numFmtId="167" fontId="13" fillId="0" borderId="1" xfId="55" applyNumberFormat="1" applyFont="1" applyFill="1" applyBorder="1" applyAlignment="1">
      <alignment horizontal="right" vertical="center" wrapText="1"/>
    </xf>
    <xf numFmtId="49" fontId="8" fillId="33" borderId="1" xfId="0" applyNumberFormat="1" applyFont="1" applyFill="1" applyBorder="1" applyAlignment="1">
      <alignment horizontal="left" vertical="top" wrapText="1"/>
    </xf>
    <xf numFmtId="0" fontId="9" fillId="33" borderId="1" xfId="0" applyFont="1" applyFill="1" applyBorder="1" applyAlignment="1">
      <alignment horizontal="right" vertical="top" wrapText="1"/>
    </xf>
    <xf numFmtId="164" fontId="10" fillId="33" borderId="1" xfId="0" applyNumberFormat="1" applyFont="1" applyFill="1" applyBorder="1" applyAlignment="1">
      <alignment horizontal="right" vertical="top" wrapText="1"/>
    </xf>
    <xf numFmtId="0" fontId="12" fillId="33" borderId="1" xfId="0" applyFont="1" applyFill="1" applyBorder="1" applyAlignment="1">
      <alignment horizontal="right" vertical="top" wrapText="1"/>
    </xf>
    <xf numFmtId="0" fontId="13" fillId="0" borderId="0" xfId="0" applyFont="1" applyFill="1" applyAlignment="1">
      <alignment horizontal="right" wrapText="1"/>
    </xf>
    <xf numFmtId="0" fontId="14" fillId="0" borderId="0" xfId="0" applyFont="1" applyFill="1" applyAlignment="1">
      <alignment horizontal="center" vertical="center" wrapText="1"/>
    </xf>
    <xf numFmtId="0" fontId="13" fillId="0" borderId="0" xfId="0" applyFont="1" applyBorder="1" applyAlignment="1">
      <alignment horizontal="right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9" fillId="33" borderId="7" xfId="0" applyFont="1" applyFill="1" applyBorder="1" applyAlignment="1">
      <alignment horizontal="center" vertical="center" wrapText="1"/>
    </xf>
    <xf numFmtId="0" fontId="9" fillId="33" borderId="8" xfId="0" applyFont="1" applyFill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center" vertical="top" wrapText="1"/>
    </xf>
    <xf numFmtId="0" fontId="9" fillId="33" borderId="0" xfId="0" applyFont="1" applyFill="1" applyAlignment="1">
      <alignment horizontal="right"/>
    </xf>
    <xf numFmtId="0" fontId="8" fillId="33" borderId="0" xfId="0" applyFont="1" applyFill="1" applyBorder="1" applyAlignment="1">
      <alignment horizontal="center" vertical="center" wrapText="1"/>
    </xf>
    <xf numFmtId="0" fontId="9" fillId="33" borderId="0" xfId="0" applyFont="1" applyFill="1" applyBorder="1" applyAlignment="1">
      <alignment horizontal="right" vertical="top" wrapText="1"/>
    </xf>
    <xf numFmtId="0" fontId="53" fillId="33" borderId="0" xfId="0" applyFont="1" applyFill="1" applyAlignment="1">
      <alignment horizontal="right" wrapText="1"/>
    </xf>
    <xf numFmtId="0" fontId="11" fillId="33" borderId="0" xfId="0" applyFont="1" applyFill="1" applyAlignment="1">
      <alignment horizontal="center" vertical="center" wrapText="1"/>
    </xf>
    <xf numFmtId="0" fontId="56" fillId="33" borderId="0" xfId="0" applyFont="1" applyFill="1" applyAlignment="1">
      <alignment horizontal="center" vertical="center" wrapText="1"/>
    </xf>
    <xf numFmtId="0" fontId="9" fillId="33" borderId="0" xfId="0" applyFont="1" applyFill="1" applyBorder="1" applyAlignment="1">
      <alignment horizontal="right" wrapText="1"/>
    </xf>
    <xf numFmtId="0" fontId="9" fillId="3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10" fillId="33" borderId="0" xfId="0" applyFont="1" applyFill="1" applyAlignment="1">
      <alignment horizontal="left" vertical="top" wrapText="1"/>
    </xf>
    <xf numFmtId="0" fontId="8" fillId="0" borderId="0" xfId="76" applyFont="1" applyAlignment="1">
      <alignment horizontal="center" vertical="top"/>
    </xf>
    <xf numFmtId="0" fontId="8" fillId="0" borderId="0" xfId="76" applyFont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right" vertical="top" wrapText="1"/>
    </xf>
    <xf numFmtId="0" fontId="9" fillId="0" borderId="0" xfId="0" applyFont="1" applyFill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10" fillId="33" borderId="1" xfId="0" applyFont="1" applyFill="1" applyBorder="1" applyAlignment="1">
      <alignment horizontal="left" vertical="top" wrapText="1"/>
    </xf>
    <xf numFmtId="0" fontId="9" fillId="33" borderId="1" xfId="0" applyFont="1" applyFill="1" applyBorder="1" applyAlignment="1">
      <alignment horizontal="left" vertical="top" wrapText="1"/>
    </xf>
    <xf numFmtId="0" fontId="57" fillId="33" borderId="0" xfId="0" applyFont="1" applyFill="1" applyAlignment="1">
      <alignment horizontal="right" wrapText="1"/>
    </xf>
  </cellXfs>
  <cellStyles count="95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2" xfId="55"/>
    <cellStyle name="Explanatory Text" xfId="56" builtinId="53" customBuiltin="1"/>
    <cellStyle name="Explanatory Text 2" xfId="57"/>
    <cellStyle name="Good" xfId="58" builtinId="26" customBuiltin="1"/>
    <cellStyle name="Good 2" xfId="59"/>
    <cellStyle name="Heading 1" xfId="60" builtinId="16" customBuiltin="1"/>
    <cellStyle name="Heading 1 2" xfId="61"/>
    <cellStyle name="Heading 2" xfId="62" builtinId="17" customBuiltin="1"/>
    <cellStyle name="Heading 2 2" xfId="63"/>
    <cellStyle name="Heading 3" xfId="64" builtinId="18" customBuiltin="1"/>
    <cellStyle name="Heading 3 2" xfId="65"/>
    <cellStyle name="Heading 4" xfId="66" builtinId="19" customBuiltin="1"/>
    <cellStyle name="Heading 4 2" xfId="67"/>
    <cellStyle name="Input" xfId="68" builtinId="20" customBuiltin="1"/>
    <cellStyle name="Input 2" xfId="69"/>
    <cellStyle name="Linked Cell" xfId="70" builtinId="24" customBuiltin="1"/>
    <cellStyle name="Linked Cell 2" xfId="71"/>
    <cellStyle name="Neutral" xfId="72" builtinId="28" customBuiltin="1"/>
    <cellStyle name="Neutral 2" xfId="73"/>
    <cellStyle name="Normal" xfId="0" builtinId="0"/>
    <cellStyle name="Normal 10" xfId="74"/>
    <cellStyle name="Normal 11 2" xfId="75"/>
    <cellStyle name="Normal 12" xfId="76"/>
    <cellStyle name="Normal 13" xfId="77"/>
    <cellStyle name="Normal 2" xfId="78"/>
    <cellStyle name="Normal 3" xfId="79"/>
    <cellStyle name="Normal 8" xfId="80"/>
    <cellStyle name="Note 2" xfId="81"/>
    <cellStyle name="Note 3" xfId="82"/>
    <cellStyle name="Output" xfId="83" builtinId="21" customBuiltin="1"/>
    <cellStyle name="Output 2" xfId="84"/>
    <cellStyle name="SN_241" xfId="85"/>
    <cellStyle name="SN_b" xfId="86"/>
    <cellStyle name="SN_it" xfId="87"/>
    <cellStyle name="Title" xfId="88" builtinId="15" customBuiltin="1"/>
    <cellStyle name="Title 2" xfId="89"/>
    <cellStyle name="Total" xfId="90" builtinId="25" customBuiltin="1"/>
    <cellStyle name="Total 2" xfId="91"/>
    <cellStyle name="Warning Text" xfId="92" builtinId="11" customBuiltin="1"/>
    <cellStyle name="Warning Text 2" xfId="93"/>
    <cellStyle name="Стиль 1" xfId="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120" zoomScaleNormal="120" workbookViewId="0">
      <selection activeCell="M11" sqref="M11"/>
    </sheetView>
  </sheetViews>
  <sheetFormatPr defaultRowHeight="12.75"/>
  <cols>
    <col min="1" max="1" width="31.85546875" customWidth="1"/>
    <col min="2" max="2" width="26.42578125" customWidth="1"/>
    <col min="3" max="3" width="17.85546875" customWidth="1"/>
  </cols>
  <sheetData>
    <row r="1" spans="1:7" ht="13.5">
      <c r="A1" s="96" t="s">
        <v>51</v>
      </c>
      <c r="B1" s="96"/>
      <c r="C1" s="96"/>
      <c r="D1" s="43"/>
      <c r="E1" s="43"/>
      <c r="F1" s="43"/>
      <c r="G1" s="43"/>
    </row>
    <row r="2" spans="1:7" ht="14.25" customHeight="1">
      <c r="A2" s="96" t="s">
        <v>41</v>
      </c>
      <c r="B2" s="96"/>
      <c r="C2" s="96"/>
    </row>
    <row r="3" spans="1:7" ht="14.25" customHeight="1">
      <c r="A3" s="61" t="s">
        <v>1</v>
      </c>
      <c r="B3" s="61"/>
      <c r="C3" s="61"/>
    </row>
    <row r="4" spans="1:7" ht="14.25" customHeight="1">
      <c r="A4" s="44"/>
      <c r="B4" s="44"/>
      <c r="C4" s="44"/>
    </row>
    <row r="5" spans="1:7" ht="45" customHeight="1">
      <c r="A5" s="62" t="s">
        <v>79</v>
      </c>
      <c r="B5" s="62"/>
      <c r="C5" s="62"/>
    </row>
    <row r="6" spans="1:7" ht="19.5" customHeight="1">
      <c r="A6" s="45"/>
      <c r="B6" s="63"/>
      <c r="C6" s="63"/>
    </row>
    <row r="7" spans="1:7" ht="48" customHeight="1">
      <c r="A7" s="64" t="s">
        <v>69</v>
      </c>
      <c r="B7" s="66" t="s">
        <v>70</v>
      </c>
      <c r="C7" s="67"/>
    </row>
    <row r="8" spans="1:7" ht="40.5" customHeight="1">
      <c r="A8" s="65"/>
      <c r="B8" s="46" t="s">
        <v>71</v>
      </c>
      <c r="C8" s="47" t="s">
        <v>72</v>
      </c>
    </row>
    <row r="9" spans="1:7" ht="28.5">
      <c r="A9" s="48" t="s">
        <v>73</v>
      </c>
      <c r="B9" s="55" t="str">
        <f>B11</f>
        <v>17,200.24 Եվրոին համարժեք ՀՀ դրամ</v>
      </c>
      <c r="C9" s="49">
        <f>C11</f>
        <v>0</v>
      </c>
    </row>
    <row r="10" spans="1:7" ht="16.5">
      <c r="A10" s="50" t="s">
        <v>74</v>
      </c>
      <c r="B10" s="56"/>
      <c r="C10" s="51"/>
    </row>
    <row r="11" spans="1:7" ht="49.5" customHeight="1">
      <c r="A11" s="52" t="s">
        <v>75</v>
      </c>
      <c r="B11" s="55" t="str">
        <f>B13</f>
        <v>17,200.24 Եվրոին համարժեք ՀՀ դրամ</v>
      </c>
      <c r="C11" s="49">
        <f>C13</f>
        <v>0</v>
      </c>
    </row>
    <row r="12" spans="1:7" ht="16.5">
      <c r="A12" s="50" t="s">
        <v>74</v>
      </c>
      <c r="B12" s="55"/>
      <c r="C12" s="49"/>
    </row>
    <row r="13" spans="1:7" ht="33">
      <c r="A13" s="52" t="s">
        <v>76</v>
      </c>
      <c r="B13" s="55" t="str">
        <f>B15</f>
        <v>17,200.24 Եվրոին համարժեք ՀՀ դրամ</v>
      </c>
      <c r="C13" s="49">
        <f>C15</f>
        <v>0</v>
      </c>
    </row>
    <row r="14" spans="1:7" ht="16.5">
      <c r="A14" s="50" t="s">
        <v>74</v>
      </c>
      <c r="B14" s="55"/>
      <c r="C14" s="53"/>
    </row>
    <row r="15" spans="1:7" ht="28.5">
      <c r="A15" s="52" t="s">
        <v>77</v>
      </c>
      <c r="B15" s="55" t="str">
        <f>B16</f>
        <v>17,200.24 Եվրոին համարժեք ՀՀ դրամ</v>
      </c>
      <c r="C15" s="49">
        <f>C16</f>
        <v>0</v>
      </c>
    </row>
    <row r="16" spans="1:7" ht="35.25" customHeight="1">
      <c r="A16" s="54" t="s">
        <v>78</v>
      </c>
      <c r="B16" s="55" t="s">
        <v>82</v>
      </c>
      <c r="C16" s="49">
        <v>0</v>
      </c>
    </row>
  </sheetData>
  <mergeCells count="7">
    <mergeCell ref="A7:A8"/>
    <mergeCell ref="B7:C7"/>
    <mergeCell ref="A1:C1"/>
    <mergeCell ref="A2:C2"/>
    <mergeCell ref="A3:C3"/>
    <mergeCell ref="A5:C5"/>
    <mergeCell ref="B6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="85" zoomScaleNormal="85" workbookViewId="0">
      <selection activeCell="C26" sqref="C26"/>
    </sheetView>
  </sheetViews>
  <sheetFormatPr defaultRowHeight="12.75"/>
  <cols>
    <col min="1" max="1" width="12" style="2" customWidth="1"/>
    <col min="2" max="2" width="15.28515625" style="2" customWidth="1"/>
    <col min="3" max="3" width="76.140625" style="2" customWidth="1"/>
    <col min="4" max="5" width="26.85546875" style="2" customWidth="1"/>
    <col min="6" max="6" width="9.140625" style="2"/>
    <col min="7" max="7" width="9.42578125" style="2" customWidth="1"/>
    <col min="8" max="8" width="10.140625" style="2" customWidth="1"/>
    <col min="9" max="16384" width="9.140625" style="2"/>
  </cols>
  <sheetData>
    <row r="1" spans="1:7" s="3" customFormat="1" ht="17.25">
      <c r="A1" s="72" t="s">
        <v>52</v>
      </c>
      <c r="B1" s="72"/>
      <c r="C1" s="72"/>
      <c r="D1" s="72"/>
      <c r="E1" s="72"/>
    </row>
    <row r="2" spans="1:7" s="3" customFormat="1" ht="17.25">
      <c r="A2" s="72" t="s">
        <v>41</v>
      </c>
      <c r="B2" s="72"/>
      <c r="C2" s="72"/>
      <c r="D2" s="72"/>
      <c r="E2" s="72"/>
    </row>
    <row r="3" spans="1:7" s="3" customFormat="1" ht="17.25">
      <c r="A3" s="72" t="s">
        <v>0</v>
      </c>
      <c r="B3" s="72"/>
      <c r="C3" s="72"/>
      <c r="D3" s="72"/>
      <c r="E3" s="72"/>
    </row>
    <row r="4" spans="1:7" s="3" customFormat="1" ht="14.25" customHeight="1"/>
    <row r="5" spans="1:7" s="3" customFormat="1" ht="69.75" customHeight="1">
      <c r="A5" s="73" t="s">
        <v>98</v>
      </c>
      <c r="B5" s="73"/>
      <c r="C5" s="73"/>
      <c r="D5" s="73"/>
      <c r="E5" s="73"/>
      <c r="F5" s="1"/>
      <c r="G5" s="1"/>
    </row>
    <row r="6" spans="1:7" ht="16.5" customHeight="1">
      <c r="A6" s="4"/>
      <c r="B6" s="4"/>
      <c r="C6" s="4"/>
      <c r="D6" s="74"/>
      <c r="E6" s="74"/>
    </row>
    <row r="7" spans="1:7" ht="55.5" customHeight="1">
      <c r="A7" s="70" t="s">
        <v>5</v>
      </c>
      <c r="B7" s="70"/>
      <c r="C7" s="70" t="s">
        <v>19</v>
      </c>
      <c r="D7" s="68" t="s">
        <v>65</v>
      </c>
      <c r="E7" s="69"/>
    </row>
    <row r="8" spans="1:7" ht="39" customHeight="1">
      <c r="A8" s="5" t="s">
        <v>47</v>
      </c>
      <c r="B8" s="5" t="s">
        <v>20</v>
      </c>
      <c r="C8" s="70"/>
      <c r="D8" s="5" t="s">
        <v>38</v>
      </c>
      <c r="E8" s="5" t="s">
        <v>6</v>
      </c>
    </row>
    <row r="9" spans="1:7" ht="51.75" customHeight="1">
      <c r="A9" s="6"/>
      <c r="B9" s="6"/>
      <c r="C9" s="6" t="s">
        <v>21</v>
      </c>
      <c r="D9" s="36" t="str">
        <f>D10</f>
        <v xml:space="preserve">17,200.24 Եվրոին համարժեք ՀՀ դրամ
</v>
      </c>
      <c r="E9" s="7">
        <v>0</v>
      </c>
    </row>
    <row r="10" spans="1:7" ht="40.5" customHeight="1">
      <c r="A10" s="6"/>
      <c r="B10" s="6"/>
      <c r="C10" s="8" t="s">
        <v>3</v>
      </c>
      <c r="D10" s="37" t="str">
        <f>D11</f>
        <v xml:space="preserve">17,200.24 Եվրոին համարժեք ՀՀ դրամ
</v>
      </c>
      <c r="E10" s="37" t="str">
        <f>E11</f>
        <v xml:space="preserve">17,200.24 Եվրոին համարժեք ՀՀ դրամ
</v>
      </c>
    </row>
    <row r="11" spans="1:7" ht="39" customHeight="1">
      <c r="A11" s="6">
        <v>1136</v>
      </c>
      <c r="B11" s="6"/>
      <c r="C11" s="10" t="s">
        <v>11</v>
      </c>
      <c r="D11" s="15" t="str">
        <f>D18</f>
        <v xml:space="preserve">17,200.24 Եվրոին համարժեք ՀՀ դրամ
</v>
      </c>
      <c r="E11" s="15" t="str">
        <f>E18</f>
        <v xml:space="preserve">17,200.24 Եվրոին համարժեք ՀՀ դրամ
</v>
      </c>
    </row>
    <row r="12" spans="1:7" ht="17.25">
      <c r="A12" s="6"/>
      <c r="B12" s="6"/>
      <c r="C12" s="9" t="s">
        <v>90</v>
      </c>
      <c r="D12" s="35"/>
      <c r="E12" s="35"/>
    </row>
    <row r="13" spans="1:7" ht="17.25">
      <c r="A13" s="6"/>
      <c r="B13" s="6"/>
      <c r="C13" s="10" t="s">
        <v>12</v>
      </c>
      <c r="D13" s="35"/>
      <c r="E13" s="35"/>
    </row>
    <row r="14" spans="1:7" ht="34.5">
      <c r="A14" s="6"/>
      <c r="B14" s="6"/>
      <c r="C14" s="9" t="s">
        <v>91</v>
      </c>
      <c r="D14" s="35"/>
      <c r="E14" s="35"/>
    </row>
    <row r="15" spans="1:7" ht="17.25">
      <c r="A15" s="6"/>
      <c r="B15" s="6"/>
      <c r="C15" s="10" t="s">
        <v>13</v>
      </c>
      <c r="D15" s="35"/>
      <c r="E15" s="35"/>
    </row>
    <row r="16" spans="1:7" ht="55.5" customHeight="1">
      <c r="A16" s="6"/>
      <c r="B16" s="6"/>
      <c r="C16" s="9" t="s">
        <v>92</v>
      </c>
      <c r="D16" s="6"/>
      <c r="E16" s="6"/>
    </row>
    <row r="17" spans="1:5" ht="17.25">
      <c r="A17" s="71" t="s">
        <v>14</v>
      </c>
      <c r="B17" s="71"/>
      <c r="C17" s="71"/>
      <c r="D17" s="71"/>
      <c r="E17" s="71"/>
    </row>
    <row r="18" spans="1:5" ht="43.5" customHeight="1">
      <c r="A18" s="35"/>
      <c r="B18" s="35">
        <v>11016</v>
      </c>
      <c r="C18" s="34" t="s">
        <v>15</v>
      </c>
      <c r="D18" s="15" t="s">
        <v>85</v>
      </c>
      <c r="E18" s="15" t="s">
        <v>84</v>
      </c>
    </row>
    <row r="19" spans="1:5" ht="36.75" customHeight="1">
      <c r="A19" s="35"/>
      <c r="B19" s="35"/>
      <c r="C19" s="35" t="s">
        <v>102</v>
      </c>
      <c r="D19" s="35"/>
      <c r="E19" s="35"/>
    </row>
    <row r="20" spans="1:5" ht="17.25">
      <c r="A20" s="35"/>
      <c r="B20" s="35"/>
      <c r="C20" s="34" t="s">
        <v>16</v>
      </c>
      <c r="D20" s="35"/>
      <c r="E20" s="35"/>
    </row>
    <row r="21" spans="1:5" ht="41.25" customHeight="1">
      <c r="A21" s="35"/>
      <c r="B21" s="35"/>
      <c r="C21" s="35" t="s">
        <v>102</v>
      </c>
      <c r="D21" s="35"/>
      <c r="E21" s="35"/>
    </row>
    <row r="22" spans="1:5" ht="17.25">
      <c r="A22" s="35"/>
      <c r="B22" s="35"/>
      <c r="C22" s="34" t="s">
        <v>17</v>
      </c>
      <c r="D22" s="35"/>
      <c r="E22" s="35"/>
    </row>
    <row r="23" spans="1:5" ht="17.25">
      <c r="A23" s="35"/>
      <c r="B23" s="35"/>
      <c r="C23" s="35" t="s">
        <v>18</v>
      </c>
      <c r="D23" s="35"/>
      <c r="E23" s="35"/>
    </row>
    <row r="24" spans="1:5" ht="40.5" customHeight="1">
      <c r="A24" s="35"/>
      <c r="B24" s="35"/>
      <c r="C24" s="8" t="s">
        <v>61</v>
      </c>
      <c r="D24" s="37" t="str">
        <f>D25</f>
        <v>-</v>
      </c>
      <c r="E24" s="37" t="str">
        <f>E25</f>
        <v xml:space="preserve">(17,200.24 Եվրոին համարժեք ՀՀ դրամ)
</v>
      </c>
    </row>
    <row r="25" spans="1:5" ht="39.75" customHeight="1">
      <c r="A25" s="6">
        <v>1139</v>
      </c>
      <c r="B25" s="35"/>
      <c r="C25" s="34" t="s">
        <v>11</v>
      </c>
      <c r="D25" s="42" t="s">
        <v>81</v>
      </c>
      <c r="E25" s="42" t="str">
        <f>E38</f>
        <v xml:space="preserve">(17,200.24 Եվրոին համարժեք ՀՀ դրամ)
</v>
      </c>
    </row>
    <row r="26" spans="1:5" ht="17.25">
      <c r="A26" s="6"/>
      <c r="B26" s="6"/>
      <c r="C26" s="6" t="s">
        <v>53</v>
      </c>
      <c r="D26" s="6"/>
      <c r="E26" s="6"/>
    </row>
    <row r="27" spans="1:5" ht="17.25">
      <c r="A27" s="6"/>
      <c r="B27" s="6"/>
      <c r="C27" s="11" t="s">
        <v>12</v>
      </c>
      <c r="D27" s="6"/>
      <c r="E27" s="6"/>
    </row>
    <row r="28" spans="1:5" ht="34.5">
      <c r="A28" s="6"/>
      <c r="B28" s="6"/>
      <c r="C28" s="6" t="s">
        <v>54</v>
      </c>
      <c r="D28" s="6"/>
      <c r="E28" s="6"/>
    </row>
    <row r="29" spans="1:5" ht="17.25">
      <c r="A29" s="6"/>
      <c r="B29" s="6"/>
      <c r="C29" s="11" t="s">
        <v>13</v>
      </c>
      <c r="D29" s="6"/>
      <c r="E29" s="6"/>
    </row>
    <row r="30" spans="1:5" ht="34.5">
      <c r="A30" s="6"/>
      <c r="B30" s="6"/>
      <c r="C30" s="6" t="s">
        <v>55</v>
      </c>
      <c r="D30" s="6"/>
      <c r="E30" s="6"/>
    </row>
    <row r="31" spans="1:5" ht="17.25">
      <c r="A31" s="71" t="s">
        <v>14</v>
      </c>
      <c r="B31" s="71"/>
      <c r="C31" s="71"/>
      <c r="D31" s="71"/>
      <c r="E31" s="71"/>
    </row>
    <row r="32" spans="1:5" ht="39" customHeight="1">
      <c r="A32" s="6"/>
      <c r="B32" s="6" t="s">
        <v>45</v>
      </c>
      <c r="C32" s="11" t="s">
        <v>15</v>
      </c>
      <c r="D32" s="15" t="s">
        <v>84</v>
      </c>
      <c r="E32" s="15" t="s">
        <v>81</v>
      </c>
    </row>
    <row r="33" spans="1:5" ht="17.25">
      <c r="A33" s="6"/>
      <c r="B33" s="6"/>
      <c r="C33" s="6" t="s">
        <v>56</v>
      </c>
      <c r="D33" s="6"/>
      <c r="E33" s="6"/>
    </row>
    <row r="34" spans="1:5" ht="17.25">
      <c r="A34" s="6"/>
      <c r="B34" s="6"/>
      <c r="C34" s="11" t="s">
        <v>16</v>
      </c>
      <c r="D34" s="6"/>
      <c r="E34" s="6"/>
    </row>
    <row r="35" spans="1:5" ht="78" customHeight="1">
      <c r="A35" s="6"/>
      <c r="B35" s="6"/>
      <c r="C35" s="6" t="s">
        <v>57</v>
      </c>
      <c r="D35" s="6"/>
      <c r="E35" s="6"/>
    </row>
    <row r="36" spans="1:5" ht="17.25">
      <c r="A36" s="6"/>
      <c r="B36" s="6"/>
      <c r="C36" s="11" t="s">
        <v>17</v>
      </c>
      <c r="D36" s="6"/>
      <c r="E36" s="6"/>
    </row>
    <row r="37" spans="1:5" ht="17.25">
      <c r="A37" s="6"/>
      <c r="B37" s="6"/>
      <c r="C37" s="6" t="s">
        <v>18</v>
      </c>
      <c r="D37" s="6"/>
      <c r="E37" s="6"/>
    </row>
    <row r="38" spans="1:5" ht="40.5" customHeight="1">
      <c r="A38" s="35"/>
      <c r="B38" s="35" t="s">
        <v>45</v>
      </c>
      <c r="C38" s="34" t="s">
        <v>15</v>
      </c>
      <c r="D38" s="15" t="s">
        <v>83</v>
      </c>
      <c r="E38" s="15" t="s">
        <v>83</v>
      </c>
    </row>
    <row r="39" spans="1:5" ht="17.25">
      <c r="A39" s="35"/>
      <c r="B39" s="35"/>
      <c r="C39" s="35" t="s">
        <v>56</v>
      </c>
      <c r="D39" s="35"/>
      <c r="E39" s="35"/>
    </row>
    <row r="40" spans="1:5" ht="17.25">
      <c r="A40" s="35"/>
      <c r="B40" s="35"/>
      <c r="C40" s="34" t="s">
        <v>16</v>
      </c>
      <c r="D40" s="35"/>
      <c r="E40" s="35"/>
    </row>
    <row r="41" spans="1:5" ht="80.25" customHeight="1">
      <c r="A41" s="35"/>
      <c r="B41" s="35"/>
      <c r="C41" s="35" t="s">
        <v>57</v>
      </c>
      <c r="D41" s="35"/>
      <c r="E41" s="35"/>
    </row>
    <row r="42" spans="1:5" ht="17.25">
      <c r="A42" s="35"/>
      <c r="B42" s="35"/>
      <c r="C42" s="34" t="s">
        <v>17</v>
      </c>
      <c r="D42" s="35"/>
      <c r="E42" s="35"/>
    </row>
    <row r="43" spans="1:5" ht="17.25">
      <c r="A43" s="35"/>
      <c r="B43" s="35"/>
      <c r="C43" s="35" t="s">
        <v>18</v>
      </c>
      <c r="D43" s="35"/>
      <c r="E43" s="35"/>
    </row>
  </sheetData>
  <mergeCells count="10">
    <mergeCell ref="D7:E7"/>
    <mergeCell ref="C7:C8"/>
    <mergeCell ref="A31:E31"/>
    <mergeCell ref="A17:E17"/>
    <mergeCell ref="A1:E1"/>
    <mergeCell ref="A2:E2"/>
    <mergeCell ref="A3:E3"/>
    <mergeCell ref="A5:E5"/>
    <mergeCell ref="D6:E6"/>
    <mergeCell ref="A7:B7"/>
  </mergeCells>
  <pageMargins left="0.7" right="0.7" top="0.75" bottom="0.75" header="0.3" footer="0.3"/>
  <pageSetup paperSize="9" scale="62" orientation="portrait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="80" zoomScaleNormal="80" workbookViewId="0">
      <selection activeCell="G19" sqref="G19"/>
    </sheetView>
  </sheetViews>
  <sheetFormatPr defaultRowHeight="17.25"/>
  <cols>
    <col min="1" max="1" width="9.140625" style="4"/>
    <col min="2" max="2" width="8.42578125" style="4" customWidth="1"/>
    <col min="3" max="3" width="9.140625" style="4"/>
    <col min="4" max="4" width="11.42578125" style="4" customWidth="1"/>
    <col min="5" max="5" width="14.42578125" style="4" customWidth="1"/>
    <col min="6" max="6" width="55.42578125" style="4" customWidth="1"/>
    <col min="7" max="8" width="28.42578125" style="4" customWidth="1"/>
    <col min="9" max="9" width="19" style="4" customWidth="1"/>
    <col min="10" max="10" width="22.28515625" style="4" customWidth="1"/>
    <col min="11" max="16384" width="9.140625" style="4"/>
  </cols>
  <sheetData>
    <row r="1" spans="1:8" s="13" customFormat="1" ht="13.5" customHeight="1">
      <c r="A1" s="75" t="s">
        <v>43</v>
      </c>
      <c r="B1" s="75"/>
      <c r="C1" s="75"/>
      <c r="D1" s="75"/>
      <c r="E1" s="75"/>
      <c r="F1" s="75"/>
      <c r="G1" s="75"/>
      <c r="H1" s="75"/>
    </row>
    <row r="2" spans="1:8" s="13" customFormat="1" ht="13.5" customHeight="1">
      <c r="A2" s="75" t="s">
        <v>42</v>
      </c>
      <c r="B2" s="75"/>
      <c r="C2" s="75"/>
      <c r="D2" s="75"/>
      <c r="E2" s="75"/>
      <c r="F2" s="75"/>
      <c r="G2" s="75"/>
      <c r="H2" s="75"/>
    </row>
    <row r="3" spans="1:8" s="13" customFormat="1" ht="13.5" customHeight="1">
      <c r="A3" s="75" t="s">
        <v>1</v>
      </c>
      <c r="B3" s="75"/>
      <c r="C3" s="75"/>
      <c r="D3" s="75"/>
      <c r="E3" s="75"/>
      <c r="F3" s="75"/>
      <c r="G3" s="75"/>
      <c r="H3" s="75"/>
    </row>
    <row r="4" spans="1:8" s="13" customFormat="1">
      <c r="A4" s="14"/>
    </row>
    <row r="5" spans="1:8" s="13" customFormat="1" ht="34.5" customHeight="1">
      <c r="A5" s="76" t="s">
        <v>99</v>
      </c>
      <c r="B5" s="77"/>
      <c r="C5" s="77"/>
      <c r="D5" s="77"/>
      <c r="E5" s="77"/>
      <c r="F5" s="77"/>
      <c r="G5" s="77"/>
      <c r="H5" s="77"/>
    </row>
    <row r="6" spans="1:8" ht="21" customHeight="1">
      <c r="G6" s="78"/>
      <c r="H6" s="78"/>
    </row>
    <row r="7" spans="1:8" ht="51" customHeight="1">
      <c r="A7" s="79" t="s">
        <v>4</v>
      </c>
      <c r="B7" s="79"/>
      <c r="C7" s="79"/>
      <c r="D7" s="79" t="s">
        <v>5</v>
      </c>
      <c r="E7" s="79"/>
      <c r="F7" s="79" t="s">
        <v>44</v>
      </c>
      <c r="G7" s="68" t="s">
        <v>65</v>
      </c>
      <c r="H7" s="69"/>
    </row>
    <row r="8" spans="1:8" ht="34.5">
      <c r="A8" s="12" t="s">
        <v>7</v>
      </c>
      <c r="B8" s="12" t="s">
        <v>8</v>
      </c>
      <c r="C8" s="12" t="s">
        <v>9</v>
      </c>
      <c r="D8" s="12" t="s">
        <v>47</v>
      </c>
      <c r="E8" s="12" t="s">
        <v>46</v>
      </c>
      <c r="F8" s="79"/>
      <c r="G8" s="39" t="s">
        <v>38</v>
      </c>
      <c r="H8" s="39" t="s">
        <v>6</v>
      </c>
    </row>
    <row r="9" spans="1:8" ht="32.25" customHeight="1">
      <c r="A9" s="6"/>
      <c r="B9" s="6"/>
      <c r="C9" s="6"/>
      <c r="D9" s="6"/>
      <c r="E9" s="6"/>
      <c r="F9" s="8" t="s">
        <v>21</v>
      </c>
      <c r="G9" s="15" t="str">
        <f>'2'!D9</f>
        <v xml:space="preserve">17,200.24 Եվրոին համարժեք ՀՀ դրամ
</v>
      </c>
      <c r="H9" s="15">
        <f>'2'!E9</f>
        <v>0</v>
      </c>
    </row>
    <row r="10" spans="1:8">
      <c r="A10" s="6"/>
      <c r="B10" s="6"/>
      <c r="C10" s="6"/>
      <c r="D10" s="6"/>
      <c r="E10" s="6"/>
      <c r="F10" s="35" t="s">
        <v>2</v>
      </c>
      <c r="G10" s="6"/>
      <c r="H10" s="6"/>
    </row>
    <row r="11" spans="1:8" ht="36.75" customHeight="1">
      <c r="A11" s="57" t="s">
        <v>89</v>
      </c>
      <c r="B11" s="35"/>
      <c r="C11" s="35"/>
      <c r="D11" s="35"/>
      <c r="E11" s="35"/>
      <c r="F11" s="8" t="s">
        <v>86</v>
      </c>
      <c r="G11" s="37" t="str">
        <f>G13</f>
        <v xml:space="preserve">17,200.24 Եվրոին համարժեք ՀՀ դրամ
</v>
      </c>
      <c r="H11" s="37" t="str">
        <f>H13</f>
        <v xml:space="preserve">17,200.24 Եվրոին համարժեք ՀՀ դրամ
</v>
      </c>
    </row>
    <row r="12" spans="1:8">
      <c r="A12" s="35"/>
      <c r="B12" s="35"/>
      <c r="C12" s="35"/>
      <c r="D12" s="35"/>
      <c r="E12" s="35"/>
      <c r="F12" s="35" t="s">
        <v>2</v>
      </c>
      <c r="G12" s="35"/>
      <c r="H12" s="35"/>
    </row>
    <row r="13" spans="1:8" ht="75" customHeight="1">
      <c r="A13" s="35"/>
      <c r="B13" s="57" t="s">
        <v>89</v>
      </c>
      <c r="C13" s="35"/>
      <c r="D13" s="35"/>
      <c r="E13" s="35"/>
      <c r="F13" s="8" t="s">
        <v>87</v>
      </c>
      <c r="G13" s="37" t="str">
        <f>G15</f>
        <v xml:space="preserve">17,200.24 Եվրոին համարժեք ՀՀ դրամ
</v>
      </c>
      <c r="H13" s="37" t="str">
        <f>H15</f>
        <v xml:space="preserve">17,200.24 Եվրոին համարժեք ՀՀ դրամ
</v>
      </c>
    </row>
    <row r="14" spans="1:8">
      <c r="A14" s="35"/>
      <c r="B14" s="35"/>
      <c r="C14" s="35"/>
      <c r="D14" s="35"/>
      <c r="E14" s="35"/>
      <c r="F14" s="35" t="s">
        <v>2</v>
      </c>
      <c r="G14" s="35"/>
      <c r="H14" s="35"/>
    </row>
    <row r="15" spans="1:8" ht="48" customHeight="1">
      <c r="A15" s="35"/>
      <c r="B15" s="35"/>
      <c r="C15" s="57" t="s">
        <v>89</v>
      </c>
      <c r="D15" s="35"/>
      <c r="E15" s="35"/>
      <c r="F15" s="8" t="s">
        <v>88</v>
      </c>
      <c r="G15" s="37" t="str">
        <f>G17</f>
        <v xml:space="preserve">17,200.24 Եվրոին համարժեք ՀՀ դրամ
</v>
      </c>
      <c r="H15" s="37" t="str">
        <f>H17</f>
        <v xml:space="preserve">17,200.24 Եվրոին համարժեք ՀՀ դրամ
</v>
      </c>
    </row>
    <row r="16" spans="1:8">
      <c r="A16" s="35"/>
      <c r="B16" s="35"/>
      <c r="C16" s="35"/>
      <c r="D16" s="35"/>
      <c r="E16" s="35"/>
      <c r="F16" s="35" t="s">
        <v>2</v>
      </c>
      <c r="G16" s="35"/>
      <c r="H16" s="35"/>
    </row>
    <row r="17" spans="1:8" ht="49.5" customHeight="1">
      <c r="A17" s="6"/>
      <c r="B17" s="6"/>
      <c r="C17" s="6"/>
      <c r="D17" s="6">
        <f>'2'!A11</f>
        <v>1136</v>
      </c>
      <c r="E17" s="6"/>
      <c r="F17" s="6" t="str">
        <f>'2'!C12</f>
        <v xml:space="preserve"> ՀՀ Վարչապետի լիազորությունների իրականացման ապահովում</v>
      </c>
      <c r="G17" s="40" t="str">
        <f>'2'!D11</f>
        <v xml:space="preserve">17,200.24 Եվրոին համարժեք ՀՀ դրամ
</v>
      </c>
      <c r="H17" s="40" t="str">
        <f>'2'!E11</f>
        <v xml:space="preserve">17,200.24 Եվրոին համարժեք ՀՀ դրամ
</v>
      </c>
    </row>
    <row r="18" spans="1:8">
      <c r="A18" s="6"/>
      <c r="B18" s="6"/>
      <c r="C18" s="6"/>
      <c r="D18" s="6"/>
      <c r="E18" s="6"/>
      <c r="F18" s="6" t="s">
        <v>2</v>
      </c>
      <c r="G18" s="35"/>
      <c r="H18" s="35"/>
    </row>
    <row r="19" spans="1:8" ht="38.25" customHeight="1">
      <c r="A19" s="6"/>
      <c r="B19" s="6"/>
      <c r="C19" s="6"/>
      <c r="D19" s="6"/>
      <c r="E19" s="6">
        <f>'2'!B18</f>
        <v>11016</v>
      </c>
      <c r="F19" s="6" t="str">
        <f>'2'!C19</f>
        <v xml:space="preserve">Նախորդ տարիների պարտավորությունների մարման նպատակով աջակցության տրամադրում </v>
      </c>
      <c r="G19" s="36" t="str">
        <f>G21</f>
        <v xml:space="preserve">17,200.24 Եվրոին համարժեք ՀՀ դրամ
</v>
      </c>
      <c r="H19" s="36" t="str">
        <f>H21</f>
        <v xml:space="preserve">17,200.24 Եվրոին համարժեք ՀՀ դրամ
</v>
      </c>
    </row>
    <row r="20" spans="1:8">
      <c r="A20" s="6"/>
      <c r="B20" s="6"/>
      <c r="C20" s="6"/>
      <c r="D20" s="6"/>
      <c r="E20" s="6"/>
      <c r="F20" s="6" t="s">
        <v>35</v>
      </c>
      <c r="G20" s="35"/>
      <c r="H20" s="35"/>
    </row>
    <row r="21" spans="1:8" ht="38.25" customHeight="1">
      <c r="A21" s="6"/>
      <c r="B21" s="6"/>
      <c r="C21" s="6"/>
      <c r="D21" s="6"/>
      <c r="E21" s="6"/>
      <c r="F21" s="11" t="s">
        <v>3</v>
      </c>
      <c r="G21" s="38" t="str">
        <f>G23</f>
        <v xml:space="preserve">17,200.24 Եվրոին համարժեք ՀՀ դրամ
</v>
      </c>
      <c r="H21" s="38" t="str">
        <f>H23</f>
        <v xml:space="preserve">17,200.24 Եվրոին համարժեք ՀՀ դրամ
</v>
      </c>
    </row>
    <row r="22" spans="1:8" ht="34.5">
      <c r="A22" s="6"/>
      <c r="B22" s="6"/>
      <c r="C22" s="6"/>
      <c r="D22" s="6"/>
      <c r="E22" s="6"/>
      <c r="F22" s="35" t="s">
        <v>36</v>
      </c>
      <c r="G22" s="35"/>
      <c r="H22" s="35"/>
    </row>
    <row r="23" spans="1:8" ht="18" customHeight="1">
      <c r="A23" s="6"/>
      <c r="B23" s="6"/>
      <c r="C23" s="6"/>
      <c r="D23" s="6"/>
      <c r="E23" s="6"/>
      <c r="F23" s="9" t="s">
        <v>10</v>
      </c>
      <c r="G23" s="36" t="str">
        <f>G24</f>
        <v xml:space="preserve">17,200.24 Եվրոին համարժեք ՀՀ դրամ
</v>
      </c>
      <c r="H23" s="36" t="str">
        <f>H24</f>
        <v xml:space="preserve">17,200.24 Եվրոին համարժեք ՀՀ դրամ
</v>
      </c>
    </row>
    <row r="24" spans="1:8" ht="19.5" customHeight="1">
      <c r="A24" s="6"/>
      <c r="B24" s="6"/>
      <c r="C24" s="6"/>
      <c r="D24" s="6"/>
      <c r="E24" s="6"/>
      <c r="F24" s="9" t="s">
        <v>37</v>
      </c>
      <c r="G24" s="36" t="str">
        <f>G25</f>
        <v xml:space="preserve">17,200.24 Եվրոին համարժեք ՀՀ դրամ
</v>
      </c>
      <c r="H24" s="36" t="str">
        <f>H25</f>
        <v xml:space="preserve">17,200.24 Եվրոին համարժեք ՀՀ դրամ
</v>
      </c>
    </row>
    <row r="25" spans="1:8" ht="43.5" customHeight="1">
      <c r="A25" s="6"/>
      <c r="B25" s="6"/>
      <c r="C25" s="6"/>
      <c r="D25" s="6"/>
      <c r="E25" s="6"/>
      <c r="F25" s="9" t="s">
        <v>93</v>
      </c>
      <c r="G25" s="36" t="str">
        <f>G27</f>
        <v xml:space="preserve">17,200.24 Եվրոին համարժեք ՀՀ դրամ
</v>
      </c>
      <c r="H25" s="36" t="str">
        <f>H27</f>
        <v xml:space="preserve">17,200.24 Եվրոին համարժեք ՀՀ դրամ
</v>
      </c>
    </row>
    <row r="26" spans="1:8" s="17" customFormat="1" ht="45" customHeight="1">
      <c r="A26" s="16"/>
      <c r="B26" s="16"/>
      <c r="C26" s="16"/>
      <c r="D26" s="16"/>
      <c r="E26" s="16"/>
      <c r="F26" s="9" t="s">
        <v>94</v>
      </c>
      <c r="G26" s="15" t="str">
        <f>G27</f>
        <v xml:space="preserve">17,200.24 Եվրոին համարժեք ՀՀ դրամ
</v>
      </c>
      <c r="H26" s="15" t="str">
        <f>H27</f>
        <v xml:space="preserve">17,200.24 Եվրոին համարժեք ՀՀ դրամ
</v>
      </c>
    </row>
    <row r="27" spans="1:8" s="17" customFormat="1" ht="54.75" customHeight="1">
      <c r="A27" s="16"/>
      <c r="B27" s="16"/>
      <c r="C27" s="16"/>
      <c r="D27" s="16"/>
      <c r="E27" s="16"/>
      <c r="F27" s="9" t="s">
        <v>95</v>
      </c>
      <c r="G27" s="15" t="str">
        <f>'2'!D18</f>
        <v xml:space="preserve">17,200.24 Եվրոին համարժեք ՀՀ դրամ
</v>
      </c>
      <c r="H27" s="15" t="str">
        <f>'2'!E18</f>
        <v xml:space="preserve">17,200.24 Եվրոին համարժեք ՀՀ դրամ
</v>
      </c>
    </row>
    <row r="28" spans="1:8" ht="42.75" customHeight="1">
      <c r="A28" s="18" t="s">
        <v>58</v>
      </c>
      <c r="B28" s="19"/>
      <c r="C28" s="19"/>
      <c r="D28" s="20"/>
      <c r="E28" s="20"/>
      <c r="F28" s="18" t="s">
        <v>59</v>
      </c>
      <c r="G28" s="37" t="str">
        <f>G30</f>
        <v>-</v>
      </c>
      <c r="H28" s="37" t="str">
        <f>H30</f>
        <v xml:space="preserve">(17,200.24 Եվրոին համարժեք ՀՀ դրամ)
</v>
      </c>
    </row>
    <row r="29" spans="1:8">
      <c r="A29" s="20"/>
      <c r="B29" s="20"/>
      <c r="C29" s="20"/>
      <c r="D29" s="20"/>
      <c r="E29" s="20"/>
      <c r="F29" s="20" t="s">
        <v>2</v>
      </c>
      <c r="G29" s="35"/>
      <c r="H29" s="35"/>
    </row>
    <row r="30" spans="1:8" ht="42" customHeight="1">
      <c r="A30" s="20"/>
      <c r="B30" s="21" t="s">
        <v>39</v>
      </c>
      <c r="C30" s="20"/>
      <c r="D30" s="20"/>
      <c r="E30" s="20"/>
      <c r="F30" s="21" t="s">
        <v>60</v>
      </c>
      <c r="G30" s="37" t="str">
        <f>G32</f>
        <v>-</v>
      </c>
      <c r="H30" s="37" t="str">
        <f>H32</f>
        <v xml:space="preserve">(17,200.24 Եվրոին համարժեք ՀՀ դրամ)
</v>
      </c>
    </row>
    <row r="31" spans="1:8">
      <c r="A31" s="20"/>
      <c r="B31" s="20"/>
      <c r="C31" s="20"/>
      <c r="D31" s="20"/>
      <c r="E31" s="20"/>
      <c r="F31" s="20" t="s">
        <v>2</v>
      </c>
      <c r="G31" s="35"/>
      <c r="H31" s="35"/>
    </row>
    <row r="32" spans="1:8" ht="43.5" customHeight="1">
      <c r="A32" s="20"/>
      <c r="B32" s="20"/>
      <c r="C32" s="21" t="s">
        <v>39</v>
      </c>
      <c r="D32" s="20"/>
      <c r="E32" s="20"/>
      <c r="F32" s="21" t="s">
        <v>53</v>
      </c>
      <c r="G32" s="37" t="str">
        <f>G34</f>
        <v>-</v>
      </c>
      <c r="H32" s="37" t="str">
        <f>H34</f>
        <v xml:space="preserve">(17,200.24 Եվրոին համարժեք ՀՀ դրամ)
</v>
      </c>
    </row>
    <row r="33" spans="1:8">
      <c r="A33" s="22"/>
      <c r="B33" s="22"/>
      <c r="C33" s="22"/>
      <c r="D33" s="20"/>
      <c r="E33" s="20"/>
      <c r="F33" s="20" t="s">
        <v>2</v>
      </c>
      <c r="G33" s="35"/>
      <c r="H33" s="35"/>
    </row>
    <row r="34" spans="1:8" ht="18.75" customHeight="1">
      <c r="A34" s="6"/>
      <c r="B34" s="6"/>
      <c r="C34" s="6"/>
      <c r="D34" s="6">
        <v>1139</v>
      </c>
      <c r="E34" s="6"/>
      <c r="F34" s="6" t="s">
        <v>56</v>
      </c>
      <c r="G34" s="36" t="str">
        <f>'2'!D25</f>
        <v>-</v>
      </c>
      <c r="H34" s="36" t="str">
        <f>'2'!E25</f>
        <v xml:space="preserve">(17,200.24 Եվրոին համարժեք ՀՀ դրամ)
</v>
      </c>
    </row>
    <row r="35" spans="1:8">
      <c r="A35" s="6"/>
      <c r="B35" s="6"/>
      <c r="C35" s="6"/>
      <c r="D35" s="6"/>
      <c r="E35" s="6"/>
      <c r="F35" s="6" t="s">
        <v>2</v>
      </c>
      <c r="G35" s="35"/>
      <c r="H35" s="35"/>
    </row>
    <row r="36" spans="1:8" ht="19.5" customHeight="1">
      <c r="A36" s="35"/>
      <c r="B36" s="35"/>
      <c r="C36" s="35"/>
      <c r="D36" s="35"/>
      <c r="E36" s="35">
        <v>11001</v>
      </c>
      <c r="F36" s="35" t="s">
        <v>56</v>
      </c>
      <c r="G36" s="36" t="str">
        <f>G38</f>
        <v xml:space="preserve">17,200.24 Եվրոին համարժեք ՀՀ դրամ
</v>
      </c>
      <c r="H36" s="36" t="str">
        <f>H38</f>
        <v>-</v>
      </c>
    </row>
    <row r="37" spans="1:8">
      <c r="A37" s="35"/>
      <c r="B37" s="35"/>
      <c r="C37" s="35"/>
      <c r="D37" s="35"/>
      <c r="E37" s="35"/>
      <c r="F37" s="35" t="s">
        <v>35</v>
      </c>
      <c r="G37" s="35"/>
      <c r="H37" s="35"/>
    </row>
    <row r="38" spans="1:8" ht="45" customHeight="1">
      <c r="A38" s="35"/>
      <c r="B38" s="35"/>
      <c r="C38" s="35"/>
      <c r="D38" s="35"/>
      <c r="E38" s="35"/>
      <c r="F38" s="10" t="s">
        <v>61</v>
      </c>
      <c r="G38" s="38" t="str">
        <f>G40</f>
        <v xml:space="preserve">17,200.24 Եվրոին համարժեք ՀՀ դրամ
</v>
      </c>
      <c r="H38" s="38" t="str">
        <f>H40</f>
        <v>-</v>
      </c>
    </row>
    <row r="39" spans="1:8" ht="34.5">
      <c r="A39" s="35"/>
      <c r="B39" s="35"/>
      <c r="C39" s="35"/>
      <c r="D39" s="35"/>
      <c r="E39" s="35"/>
      <c r="F39" s="35" t="s">
        <v>36</v>
      </c>
      <c r="G39" s="35"/>
      <c r="H39" s="35"/>
    </row>
    <row r="40" spans="1:8" ht="49.5" customHeight="1">
      <c r="A40" s="35"/>
      <c r="B40" s="35"/>
      <c r="C40" s="35"/>
      <c r="D40" s="35"/>
      <c r="E40" s="35"/>
      <c r="F40" s="9" t="s">
        <v>10</v>
      </c>
      <c r="G40" s="36" t="str">
        <f t="shared" ref="G40:H42" si="0">G41</f>
        <v xml:space="preserve">17,200.24 Եվրոին համարժեք ՀՀ դրամ
</v>
      </c>
      <c r="H40" s="36" t="str">
        <f t="shared" si="0"/>
        <v>-</v>
      </c>
    </row>
    <row r="41" spans="1:8" ht="49.5" customHeight="1">
      <c r="A41" s="35"/>
      <c r="B41" s="35"/>
      <c r="C41" s="35"/>
      <c r="D41" s="35"/>
      <c r="E41" s="35"/>
      <c r="F41" s="9" t="s">
        <v>37</v>
      </c>
      <c r="G41" s="36" t="str">
        <f t="shared" si="0"/>
        <v xml:space="preserve">17,200.24 Եվրոին համարժեք ՀՀ դրամ
</v>
      </c>
      <c r="H41" s="36" t="str">
        <f t="shared" si="0"/>
        <v>-</v>
      </c>
    </row>
    <row r="42" spans="1:8" ht="49.5" customHeight="1">
      <c r="A42" s="35"/>
      <c r="B42" s="35"/>
      <c r="C42" s="35"/>
      <c r="D42" s="35"/>
      <c r="E42" s="35"/>
      <c r="F42" s="9" t="s">
        <v>40</v>
      </c>
      <c r="G42" s="36" t="str">
        <f t="shared" si="0"/>
        <v xml:space="preserve">17,200.24 Եվրոին համարժեք ՀՀ դրամ
</v>
      </c>
      <c r="H42" s="36" t="str">
        <f t="shared" si="0"/>
        <v>-</v>
      </c>
    </row>
    <row r="43" spans="1:8" ht="49.5" customHeight="1">
      <c r="A43" s="35"/>
      <c r="B43" s="35"/>
      <c r="C43" s="35"/>
      <c r="D43" s="35"/>
      <c r="E43" s="35"/>
      <c r="F43" s="9" t="s">
        <v>64</v>
      </c>
      <c r="G43" s="15" t="str">
        <f>'2'!D32</f>
        <v xml:space="preserve">17,200.24 Եվրոին համարժեք ՀՀ դրամ
</v>
      </c>
      <c r="H43" s="15" t="str">
        <f>'2'!E32</f>
        <v>-</v>
      </c>
    </row>
    <row r="44" spans="1:8" ht="51.75" customHeight="1">
      <c r="A44" s="6"/>
      <c r="B44" s="6"/>
      <c r="C44" s="6"/>
      <c r="D44" s="6"/>
      <c r="E44" s="6">
        <v>11001</v>
      </c>
      <c r="F44" s="6" t="s">
        <v>56</v>
      </c>
      <c r="G44" s="36" t="str">
        <f>G46</f>
        <v xml:space="preserve">(17,200.24 Եվրոին համարժեք ՀՀ դրամ)
</v>
      </c>
      <c r="H44" s="36" t="str">
        <f>H46</f>
        <v xml:space="preserve">(17,200.24 Եվրոին համարժեք ՀՀ դրամ)
</v>
      </c>
    </row>
    <row r="45" spans="1:8">
      <c r="A45" s="6"/>
      <c r="B45" s="6"/>
      <c r="C45" s="6"/>
      <c r="D45" s="6"/>
      <c r="E45" s="6"/>
      <c r="F45" s="6" t="s">
        <v>35</v>
      </c>
      <c r="G45" s="35"/>
      <c r="H45" s="35"/>
    </row>
    <row r="46" spans="1:8" ht="47.25" customHeight="1">
      <c r="A46" s="6"/>
      <c r="B46" s="6"/>
      <c r="C46" s="6"/>
      <c r="D46" s="6"/>
      <c r="E46" s="6"/>
      <c r="F46" s="10" t="s">
        <v>61</v>
      </c>
      <c r="G46" s="38" t="str">
        <f>G48</f>
        <v xml:space="preserve">(17,200.24 Եվրոին համարժեք ՀՀ դրամ)
</v>
      </c>
      <c r="H46" s="38" t="str">
        <f>H48</f>
        <v xml:space="preserve">(17,200.24 Եվրոին համարժեք ՀՀ դրամ)
</v>
      </c>
    </row>
    <row r="47" spans="1:8" ht="34.5">
      <c r="A47" s="6"/>
      <c r="B47" s="6"/>
      <c r="C47" s="6"/>
      <c r="D47" s="6"/>
      <c r="E47" s="6"/>
      <c r="F47" s="6" t="s">
        <v>36</v>
      </c>
      <c r="G47" s="35"/>
      <c r="H47" s="35"/>
    </row>
    <row r="48" spans="1:8" ht="18.75" customHeight="1">
      <c r="A48" s="6"/>
      <c r="B48" s="6"/>
      <c r="C48" s="6"/>
      <c r="D48" s="6"/>
      <c r="E48" s="6"/>
      <c r="F48" s="9" t="s">
        <v>10</v>
      </c>
      <c r="G48" s="36" t="str">
        <f t="shared" ref="G48:H50" si="1">G49</f>
        <v xml:space="preserve">(17,200.24 Եվրոին համարժեք ՀՀ դրամ)
</v>
      </c>
      <c r="H48" s="36" t="str">
        <f t="shared" si="1"/>
        <v xml:space="preserve">(17,200.24 Եվրոին համարժեք ՀՀ դրամ)
</v>
      </c>
    </row>
    <row r="49" spans="1:8" ht="18.75" customHeight="1">
      <c r="A49" s="6"/>
      <c r="B49" s="6"/>
      <c r="C49" s="6"/>
      <c r="D49" s="6"/>
      <c r="E49" s="6"/>
      <c r="F49" s="9" t="s">
        <v>37</v>
      </c>
      <c r="G49" s="36" t="str">
        <f t="shared" si="1"/>
        <v xml:space="preserve">(17,200.24 Եվրոին համարժեք ՀՀ դրամ)
</v>
      </c>
      <c r="H49" s="36" t="str">
        <f t="shared" si="1"/>
        <v xml:space="preserve">(17,200.24 Եվրոին համարժեք ՀՀ դրամ)
</v>
      </c>
    </row>
    <row r="50" spans="1:8" ht="18.75" customHeight="1">
      <c r="A50" s="6"/>
      <c r="B50" s="6"/>
      <c r="C50" s="6"/>
      <c r="D50" s="6"/>
      <c r="E50" s="6"/>
      <c r="F50" s="9" t="s">
        <v>40</v>
      </c>
      <c r="G50" s="36" t="str">
        <f t="shared" si="1"/>
        <v xml:space="preserve">(17,200.24 Եվրոին համարժեք ՀՀ դրամ)
</v>
      </c>
      <c r="H50" s="36" t="str">
        <f t="shared" si="1"/>
        <v xml:space="preserve">(17,200.24 Եվրոին համարժեք ՀՀ դրամ)
</v>
      </c>
    </row>
    <row r="51" spans="1:8" ht="45" customHeight="1">
      <c r="A51" s="6"/>
      <c r="B51" s="6"/>
      <c r="C51" s="6"/>
      <c r="D51" s="6"/>
      <c r="E51" s="6"/>
      <c r="F51" s="9" t="s">
        <v>64</v>
      </c>
      <c r="G51" s="15" t="str">
        <f>'2'!D38</f>
        <v xml:space="preserve">(17,200.24 Եվրոին համարժեք ՀՀ դրամ)
</v>
      </c>
      <c r="H51" s="15" t="str">
        <f>'2'!E38</f>
        <v xml:space="preserve">(17,200.24 Եվրոին համարժեք ՀՀ դրամ)
</v>
      </c>
    </row>
  </sheetData>
  <mergeCells count="9">
    <mergeCell ref="A7:C7"/>
    <mergeCell ref="D7:E7"/>
    <mergeCell ref="F7:F8"/>
    <mergeCell ref="G7:H7"/>
    <mergeCell ref="A1:H1"/>
    <mergeCell ref="A2:H2"/>
    <mergeCell ref="A3:H3"/>
    <mergeCell ref="A5:H5"/>
    <mergeCell ref="G6:H6"/>
  </mergeCells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F8" sqref="F8"/>
    </sheetView>
  </sheetViews>
  <sheetFormatPr defaultRowHeight="17.25"/>
  <cols>
    <col min="1" max="1" width="28.5703125" style="27" customWidth="1"/>
    <col min="2" max="2" width="47.5703125" style="27" customWidth="1"/>
    <col min="3" max="4" width="24.28515625" style="27" customWidth="1"/>
    <col min="5" max="6" width="9.140625" style="27"/>
    <col min="7" max="7" width="12.140625" style="27" customWidth="1"/>
    <col min="8" max="16384" width="9.140625" style="27"/>
  </cols>
  <sheetData>
    <row r="1" spans="1:6" s="23" customFormat="1">
      <c r="A1" s="72" t="s">
        <v>103</v>
      </c>
      <c r="B1" s="72"/>
      <c r="C1" s="72"/>
      <c r="D1" s="72"/>
    </row>
    <row r="2" spans="1:6" s="23" customFormat="1">
      <c r="A2" s="90" t="s">
        <v>41</v>
      </c>
      <c r="B2" s="90"/>
      <c r="C2" s="90"/>
      <c r="D2" s="90"/>
    </row>
    <row r="3" spans="1:6" s="23" customFormat="1">
      <c r="A3" s="90" t="s">
        <v>0</v>
      </c>
      <c r="B3" s="90"/>
      <c r="C3" s="90"/>
      <c r="D3" s="90"/>
    </row>
    <row r="4" spans="1:6" s="23" customFormat="1" ht="18" customHeight="1">
      <c r="D4" s="25"/>
      <c r="E4" s="25"/>
    </row>
    <row r="5" spans="1:6" s="23" customFormat="1" ht="53.25" customHeight="1">
      <c r="A5" s="91" t="s">
        <v>100</v>
      </c>
      <c r="B5" s="91"/>
      <c r="C5" s="91"/>
      <c r="D5" s="91"/>
      <c r="E5" s="26"/>
      <c r="F5" s="26"/>
    </row>
    <row r="6" spans="1:6" s="24" customFormat="1" ht="21.75" customHeight="1"/>
    <row r="7" spans="1:6" ht="20.25" customHeight="1">
      <c r="A7" s="92" t="s">
        <v>32</v>
      </c>
      <c r="B7" s="92"/>
      <c r="C7" s="92"/>
      <c r="D7" s="92"/>
    </row>
    <row r="8" spans="1:6">
      <c r="A8" s="93" t="s">
        <v>33</v>
      </c>
      <c r="B8" s="93"/>
      <c r="C8" s="93"/>
      <c r="D8" s="93"/>
    </row>
    <row r="9" spans="1:6" s="24" customFormat="1" ht="15" customHeight="1">
      <c r="C9" s="89"/>
      <c r="D9" s="89"/>
    </row>
    <row r="10" spans="1:6">
      <c r="A10" s="28" t="s">
        <v>22</v>
      </c>
      <c r="B10" s="87" t="s">
        <v>23</v>
      </c>
      <c r="C10" s="87"/>
      <c r="D10" s="87"/>
    </row>
    <row r="11" spans="1:6" ht="23.25" customHeight="1">
      <c r="A11" s="10">
        <f>'2'!A11</f>
        <v>1136</v>
      </c>
      <c r="B11" s="88" t="str">
        <f>'2'!C12</f>
        <v xml:space="preserve"> ՀՀ Վարչապետի լիազորությունների իրականացման ապահովում</v>
      </c>
      <c r="C11" s="88"/>
      <c r="D11" s="88"/>
    </row>
    <row r="13" spans="1:6">
      <c r="A13" s="87" t="s">
        <v>24</v>
      </c>
      <c r="B13" s="87"/>
      <c r="C13" s="87"/>
      <c r="D13" s="87"/>
    </row>
    <row r="14" spans="1:6" ht="39.75" customHeight="1">
      <c r="A14" s="33" t="s">
        <v>25</v>
      </c>
      <c r="B14" s="32">
        <f>'2'!A11</f>
        <v>1136</v>
      </c>
      <c r="C14" s="81" t="s">
        <v>66</v>
      </c>
      <c r="D14" s="82"/>
    </row>
    <row r="15" spans="1:6">
      <c r="A15" s="9" t="s">
        <v>26</v>
      </c>
      <c r="B15" s="10">
        <f>'2'!B18</f>
        <v>11016</v>
      </c>
      <c r="C15" s="29" t="s">
        <v>48</v>
      </c>
      <c r="D15" s="29" t="s">
        <v>27</v>
      </c>
    </row>
    <row r="16" spans="1:6" ht="55.5" customHeight="1">
      <c r="A16" s="9" t="s">
        <v>28</v>
      </c>
      <c r="B16" s="10" t="str">
        <f>'2'!C19</f>
        <v xml:space="preserve">Նախորդ տարիների պարտավորությունների մարման նպատակով աջակցության տրամադրում </v>
      </c>
      <c r="C16" s="9"/>
      <c r="D16" s="9"/>
    </row>
    <row r="17" spans="1:4" ht="59.25" customHeight="1">
      <c r="A17" s="9" t="s">
        <v>29</v>
      </c>
      <c r="B17" s="10" t="str">
        <f>'2'!C21</f>
        <v xml:space="preserve">Նախորդ տարիների պարտավորությունների մարման նպատակով աջակցության տրամադրում </v>
      </c>
      <c r="C17" s="9"/>
      <c r="D17" s="9"/>
    </row>
    <row r="18" spans="1:4">
      <c r="A18" s="9" t="s">
        <v>30</v>
      </c>
      <c r="B18" s="10" t="s">
        <v>49</v>
      </c>
      <c r="C18" s="9"/>
      <c r="D18" s="9"/>
    </row>
    <row r="19" spans="1:4" ht="51.75">
      <c r="A19" s="35" t="s">
        <v>63</v>
      </c>
      <c r="B19" s="34" t="s">
        <v>96</v>
      </c>
      <c r="C19" s="9"/>
      <c r="D19" s="9"/>
    </row>
    <row r="20" spans="1:4">
      <c r="A20" s="86" t="s">
        <v>31</v>
      </c>
      <c r="B20" s="86"/>
      <c r="C20" s="9"/>
      <c r="D20" s="9"/>
    </row>
    <row r="21" spans="1:4" ht="18">
      <c r="A21" s="83" t="s">
        <v>97</v>
      </c>
      <c r="B21" s="83"/>
      <c r="C21" s="60">
        <v>1</v>
      </c>
      <c r="D21" s="60">
        <v>1</v>
      </c>
    </row>
    <row r="22" spans="1:4" ht="42.75" customHeight="1">
      <c r="A22" s="80" t="s">
        <v>50</v>
      </c>
      <c r="B22" s="80"/>
      <c r="C22" s="31" t="str">
        <f>'3'!G19</f>
        <v xml:space="preserve">17,200.24 Եվրոին համարժեք ՀՀ դրամ
</v>
      </c>
      <c r="D22" s="31" t="str">
        <f>'3'!H19</f>
        <v xml:space="preserve">17,200.24 Եվրոին համարժեք ՀՀ դրամ
</v>
      </c>
    </row>
    <row r="24" spans="1:4">
      <c r="A24" s="84" t="s">
        <v>67</v>
      </c>
      <c r="B24" s="84"/>
      <c r="C24" s="84"/>
      <c r="D24" s="84"/>
    </row>
    <row r="25" spans="1:4">
      <c r="A25" s="85" t="s">
        <v>33</v>
      </c>
      <c r="B25" s="85"/>
      <c r="C25" s="85"/>
      <c r="D25" s="85"/>
    </row>
    <row r="26" spans="1:4">
      <c r="A26" s="41"/>
      <c r="B26" s="41"/>
      <c r="C26" s="89"/>
      <c r="D26" s="89"/>
    </row>
    <row r="27" spans="1:4">
      <c r="A27" s="28" t="s">
        <v>22</v>
      </c>
      <c r="B27" s="87" t="s">
        <v>23</v>
      </c>
      <c r="C27" s="87"/>
      <c r="D27" s="87"/>
    </row>
    <row r="28" spans="1:4">
      <c r="A28" s="10">
        <f>'2'!A25</f>
        <v>1139</v>
      </c>
      <c r="B28" s="88" t="str">
        <f>'2'!C26</f>
        <v xml:space="preserve"> ՀՀ կառավարության պահուստային ֆոնդ</v>
      </c>
      <c r="C28" s="88"/>
      <c r="D28" s="88"/>
    </row>
    <row r="30" spans="1:4">
      <c r="A30" s="87" t="s">
        <v>24</v>
      </c>
      <c r="B30" s="87"/>
      <c r="C30" s="87"/>
      <c r="D30" s="87"/>
    </row>
    <row r="31" spans="1:4" ht="70.5" customHeight="1">
      <c r="A31" s="9" t="s">
        <v>25</v>
      </c>
      <c r="B31" s="10">
        <f>'2'!A25</f>
        <v>1139</v>
      </c>
      <c r="C31" s="81" t="s">
        <v>65</v>
      </c>
      <c r="D31" s="82"/>
    </row>
    <row r="32" spans="1:4">
      <c r="A32" s="9" t="s">
        <v>26</v>
      </c>
      <c r="B32" s="10" t="str">
        <f>'2'!B32</f>
        <v xml:space="preserve"> 11001</v>
      </c>
      <c r="C32" s="29" t="s">
        <v>48</v>
      </c>
      <c r="D32" s="29" t="s">
        <v>27</v>
      </c>
    </row>
    <row r="33" spans="1:4" ht="34.5">
      <c r="A33" s="9" t="s">
        <v>28</v>
      </c>
      <c r="B33" s="10" t="str">
        <f>'2'!C33</f>
        <v>ՀՀ կառավարության պահուստային ֆոնդ</v>
      </c>
      <c r="C33" s="9"/>
      <c r="D33" s="9"/>
    </row>
    <row r="34" spans="1:4" ht="103.5">
      <c r="A34" s="9" t="s">
        <v>29</v>
      </c>
      <c r="B34" s="10" t="str">
        <f>'2'!C35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34" s="9"/>
      <c r="D34" s="9"/>
    </row>
    <row r="35" spans="1:4">
      <c r="A35" s="9" t="s">
        <v>30</v>
      </c>
      <c r="B35" s="10" t="s">
        <v>49</v>
      </c>
      <c r="C35" s="9"/>
      <c r="D35" s="9"/>
    </row>
    <row r="36" spans="1:4" ht="51.75">
      <c r="A36" s="9" t="s">
        <v>63</v>
      </c>
      <c r="B36" s="10" t="s">
        <v>62</v>
      </c>
      <c r="C36" s="9"/>
      <c r="D36" s="9"/>
    </row>
    <row r="37" spans="1:4">
      <c r="A37" s="86" t="s">
        <v>31</v>
      </c>
      <c r="B37" s="86"/>
      <c r="C37" s="9"/>
      <c r="D37" s="9"/>
    </row>
    <row r="38" spans="1:4" ht="41.25" customHeight="1">
      <c r="A38" s="80" t="s">
        <v>50</v>
      </c>
      <c r="B38" s="80"/>
      <c r="C38" s="30" t="str">
        <f>'3'!G36</f>
        <v xml:space="preserve">17,200.24 Եվրոին համարժեք ՀՀ դրամ
</v>
      </c>
      <c r="D38" s="30" t="str">
        <f>'3'!H36</f>
        <v>-</v>
      </c>
    </row>
    <row r="39" spans="1:4" ht="27.75" customHeight="1">
      <c r="A39" s="9" t="s">
        <v>25</v>
      </c>
      <c r="B39" s="10">
        <f>'2'!A25</f>
        <v>1139</v>
      </c>
      <c r="C39" s="81"/>
      <c r="D39" s="82"/>
    </row>
    <row r="40" spans="1:4">
      <c r="A40" s="9" t="s">
        <v>26</v>
      </c>
      <c r="B40" s="10" t="str">
        <f>'2'!B32</f>
        <v xml:space="preserve"> 11001</v>
      </c>
      <c r="C40" s="29" t="s">
        <v>48</v>
      </c>
      <c r="D40" s="29" t="s">
        <v>27</v>
      </c>
    </row>
    <row r="41" spans="1:4" ht="34.5">
      <c r="A41" s="9" t="s">
        <v>28</v>
      </c>
      <c r="B41" s="10" t="str">
        <f>'2'!C33</f>
        <v>ՀՀ կառավարության պահուստային ֆոնդ</v>
      </c>
      <c r="C41" s="9"/>
      <c r="D41" s="9"/>
    </row>
    <row r="42" spans="1:4" ht="103.5">
      <c r="A42" s="9" t="s">
        <v>29</v>
      </c>
      <c r="B42" s="10" t="str">
        <f>'2'!C35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42" s="9"/>
      <c r="D42" s="9"/>
    </row>
    <row r="43" spans="1:4">
      <c r="A43" s="9" t="s">
        <v>30</v>
      </c>
      <c r="B43" s="10" t="s">
        <v>49</v>
      </c>
      <c r="C43" s="9"/>
      <c r="D43" s="9"/>
    </row>
    <row r="44" spans="1:4" ht="51.75">
      <c r="A44" s="9" t="s">
        <v>63</v>
      </c>
      <c r="B44" s="10" t="s">
        <v>62</v>
      </c>
      <c r="C44" s="9"/>
      <c r="D44" s="9"/>
    </row>
    <row r="45" spans="1:4">
      <c r="A45" s="86" t="s">
        <v>31</v>
      </c>
      <c r="B45" s="86"/>
      <c r="C45" s="9"/>
      <c r="D45" s="9"/>
    </row>
    <row r="46" spans="1:4" ht="42" customHeight="1">
      <c r="A46" s="80" t="s">
        <v>50</v>
      </c>
      <c r="B46" s="80"/>
      <c r="C46" s="30" t="str">
        <f>'3'!G44</f>
        <v xml:space="preserve">(17,200.24 Եվրոին համարժեք ՀՀ դրամ)
</v>
      </c>
      <c r="D46" s="30" t="str">
        <f>'3'!H44</f>
        <v xml:space="preserve">(17,200.24 Եվրոին համարժեք ՀՀ դրամ)
</v>
      </c>
    </row>
  </sheetData>
  <mergeCells count="26">
    <mergeCell ref="B10:D10"/>
    <mergeCell ref="B11:D11"/>
    <mergeCell ref="A13:D13"/>
    <mergeCell ref="A1:D1"/>
    <mergeCell ref="A2:D2"/>
    <mergeCell ref="A3:D3"/>
    <mergeCell ref="A5:D5"/>
    <mergeCell ref="A7:D7"/>
    <mergeCell ref="A8:D8"/>
    <mergeCell ref="C9:D9"/>
    <mergeCell ref="A45:B45"/>
    <mergeCell ref="A46:B46"/>
    <mergeCell ref="B27:D27"/>
    <mergeCell ref="B28:D28"/>
    <mergeCell ref="A30:D30"/>
    <mergeCell ref="C31:D31"/>
    <mergeCell ref="A37:B37"/>
    <mergeCell ref="A38:B38"/>
    <mergeCell ref="C14:D14"/>
    <mergeCell ref="C39:D39"/>
    <mergeCell ref="A21:B21"/>
    <mergeCell ref="A24:D24"/>
    <mergeCell ref="A25:D25"/>
    <mergeCell ref="A20:B20"/>
    <mergeCell ref="A22:B22"/>
    <mergeCell ref="C26:D2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J36" sqref="J36"/>
    </sheetView>
  </sheetViews>
  <sheetFormatPr defaultRowHeight="17.25"/>
  <cols>
    <col min="1" max="1" width="28.5703125" style="27" customWidth="1"/>
    <col min="2" max="2" width="47.5703125" style="27" customWidth="1"/>
    <col min="3" max="3" width="20.85546875" style="27" customWidth="1"/>
    <col min="4" max="4" width="22.28515625" style="27" customWidth="1"/>
    <col min="5" max="6" width="9.140625" style="27"/>
    <col min="7" max="7" width="12.140625" style="27" customWidth="1"/>
    <col min="8" max="16384" width="9.140625" style="27"/>
  </cols>
  <sheetData>
    <row r="1" spans="1:6" s="23" customFormat="1">
      <c r="A1" s="72" t="s">
        <v>80</v>
      </c>
      <c r="B1" s="72"/>
      <c r="C1" s="72"/>
      <c r="D1" s="72"/>
    </row>
    <row r="2" spans="1:6" s="23" customFormat="1">
      <c r="A2" s="90" t="s">
        <v>41</v>
      </c>
      <c r="B2" s="90"/>
      <c r="C2" s="90"/>
      <c r="D2" s="90"/>
    </row>
    <row r="3" spans="1:6" s="23" customFormat="1">
      <c r="A3" s="90" t="s">
        <v>0</v>
      </c>
      <c r="B3" s="90"/>
      <c r="C3" s="90"/>
      <c r="D3" s="90"/>
    </row>
    <row r="4" spans="1:6" s="23" customFormat="1" ht="18" customHeight="1">
      <c r="D4" s="25"/>
      <c r="E4" s="25"/>
    </row>
    <row r="5" spans="1:6" s="23" customFormat="1" ht="57" customHeight="1">
      <c r="A5" s="91" t="s">
        <v>101</v>
      </c>
      <c r="B5" s="91"/>
      <c r="C5" s="91"/>
      <c r="D5" s="91"/>
      <c r="E5" s="26"/>
      <c r="F5" s="26"/>
    </row>
    <row r="6" spans="1:6" s="24" customFormat="1" ht="19.5" customHeight="1"/>
    <row r="7" spans="1:6" ht="20.25" customHeight="1">
      <c r="A7" s="92" t="s">
        <v>32</v>
      </c>
      <c r="B7" s="92"/>
      <c r="C7" s="92"/>
      <c r="D7" s="92"/>
    </row>
    <row r="8" spans="1:6">
      <c r="A8" s="93" t="s">
        <v>34</v>
      </c>
      <c r="B8" s="93"/>
      <c r="C8" s="93"/>
      <c r="D8" s="93"/>
    </row>
    <row r="9" spans="1:6" s="24" customFormat="1" ht="15" customHeight="1">
      <c r="C9" s="89"/>
      <c r="D9" s="89"/>
    </row>
    <row r="10" spans="1:6">
      <c r="A10" s="28" t="s">
        <v>22</v>
      </c>
      <c r="B10" s="87" t="s">
        <v>23</v>
      </c>
      <c r="C10" s="87"/>
      <c r="D10" s="87"/>
    </row>
    <row r="11" spans="1:6">
      <c r="A11" s="10">
        <f>'5'!A11</f>
        <v>1136</v>
      </c>
      <c r="B11" s="88" t="str">
        <f>'5'!B11:D11</f>
        <v xml:space="preserve"> ՀՀ Վարչապետի լիազորությունների իրականացման ապահովում</v>
      </c>
      <c r="C11" s="88"/>
      <c r="D11" s="88"/>
    </row>
    <row r="13" spans="1:6">
      <c r="A13" s="87" t="s">
        <v>24</v>
      </c>
      <c r="B13" s="87"/>
      <c r="C13" s="87"/>
      <c r="D13" s="87"/>
    </row>
    <row r="14" spans="1:6" ht="65.25" customHeight="1">
      <c r="A14" s="33" t="s">
        <v>25</v>
      </c>
      <c r="B14" s="32">
        <f>'5'!B14</f>
        <v>1136</v>
      </c>
      <c r="C14" s="81" t="s">
        <v>66</v>
      </c>
      <c r="D14" s="82"/>
    </row>
    <row r="15" spans="1:6">
      <c r="A15" s="9" t="s">
        <v>26</v>
      </c>
      <c r="B15" s="10">
        <f>'5'!B15</f>
        <v>11016</v>
      </c>
      <c r="C15" s="29" t="s">
        <v>48</v>
      </c>
      <c r="D15" s="29" t="s">
        <v>27</v>
      </c>
    </row>
    <row r="16" spans="1:6" ht="58.5" customHeight="1">
      <c r="A16" s="9" t="s">
        <v>28</v>
      </c>
      <c r="B16" s="10" t="str">
        <f>'5'!B16</f>
        <v xml:space="preserve">Նախորդ տարիների պարտավորությունների մարման նպատակով աջակցության տրամադրում </v>
      </c>
      <c r="C16" s="9"/>
      <c r="D16" s="9"/>
    </row>
    <row r="17" spans="1:4" ht="62.25" customHeight="1">
      <c r="A17" s="9" t="s">
        <v>29</v>
      </c>
      <c r="B17" s="10" t="str">
        <f>'5'!B17</f>
        <v xml:space="preserve">Նախորդ տարիների պարտավորությունների մարման նպատակով աջակցության տրամադրում </v>
      </c>
      <c r="C17" s="9"/>
      <c r="D17" s="9"/>
    </row>
    <row r="18" spans="1:4">
      <c r="A18" s="9" t="s">
        <v>30</v>
      </c>
      <c r="B18" s="10" t="s">
        <v>49</v>
      </c>
      <c r="C18" s="9"/>
      <c r="D18" s="9"/>
    </row>
    <row r="19" spans="1:4" ht="51.75">
      <c r="A19" s="35" t="str">
        <f>'5'!A19</f>
        <v xml:space="preserve"> Միջոցառումն իրականացնողի անվանումը</v>
      </c>
      <c r="B19" s="34" t="str">
        <f>'5'!B19</f>
        <v xml:space="preserve"> Մասնագիտացված կազմակերպություն</v>
      </c>
      <c r="C19" s="35"/>
      <c r="D19" s="35"/>
    </row>
    <row r="20" spans="1:4">
      <c r="A20" s="71" t="s">
        <v>31</v>
      </c>
      <c r="B20" s="71"/>
      <c r="C20" s="35"/>
      <c r="D20" s="35"/>
    </row>
    <row r="21" spans="1:4">
      <c r="A21" s="94" t="str">
        <f>'5'!A21:B21</f>
        <v>Աջակցություն ստացած ընկերությունների թիվ, հատ</v>
      </c>
      <c r="B21" s="94"/>
      <c r="C21" s="58">
        <f>'5'!C21</f>
        <v>1</v>
      </c>
      <c r="D21" s="58">
        <f>'5'!D21</f>
        <v>1</v>
      </c>
    </row>
    <row r="22" spans="1:4" ht="54.75" customHeight="1">
      <c r="A22" s="95" t="s">
        <v>50</v>
      </c>
      <c r="B22" s="95"/>
      <c r="C22" s="59" t="str">
        <f>'3'!G19</f>
        <v xml:space="preserve">17,200.24 Եվրոին համարժեք ՀՀ դրամ
</v>
      </c>
      <c r="D22" s="59" t="str">
        <f>'3'!H19</f>
        <v xml:space="preserve">17,200.24 Եվրոին համարժեք ՀՀ դրամ
</v>
      </c>
    </row>
    <row r="24" spans="1:4">
      <c r="A24" s="84" t="s">
        <v>67</v>
      </c>
      <c r="B24" s="84"/>
      <c r="C24" s="84"/>
      <c r="D24" s="84"/>
    </row>
    <row r="25" spans="1:4">
      <c r="A25" s="85" t="s">
        <v>68</v>
      </c>
      <c r="B25" s="85"/>
      <c r="C25" s="85"/>
      <c r="D25" s="85"/>
    </row>
    <row r="26" spans="1:4">
      <c r="A26" s="41"/>
      <c r="B26" s="41"/>
      <c r="C26" s="89"/>
      <c r="D26" s="89"/>
    </row>
    <row r="27" spans="1:4">
      <c r="A27" s="28" t="s">
        <v>22</v>
      </c>
      <c r="B27" s="87" t="s">
        <v>23</v>
      </c>
      <c r="C27" s="87"/>
      <c r="D27" s="87"/>
    </row>
    <row r="28" spans="1:4">
      <c r="A28" s="10">
        <f>'2'!A25</f>
        <v>1139</v>
      </c>
      <c r="B28" s="88" t="str">
        <f>'2'!C26</f>
        <v xml:space="preserve"> ՀՀ կառավարության պահուստային ֆոնդ</v>
      </c>
      <c r="C28" s="88"/>
      <c r="D28" s="88"/>
    </row>
    <row r="30" spans="1:4">
      <c r="A30" s="87" t="s">
        <v>24</v>
      </c>
      <c r="B30" s="87"/>
      <c r="C30" s="87"/>
      <c r="D30" s="87"/>
    </row>
    <row r="31" spans="1:4" ht="69" customHeight="1">
      <c r="A31" s="9" t="s">
        <v>25</v>
      </c>
      <c r="B31" s="10">
        <f>'5'!B31</f>
        <v>1139</v>
      </c>
      <c r="C31" s="81" t="str">
        <f>'5'!C31:D31</f>
        <v>Ցուցանիշների փոփոխությունները (ավելացումները նշված են դրական նշանով,իսկ նվազեցումները՝ փակագծերում)</v>
      </c>
      <c r="D31" s="82"/>
    </row>
    <row r="32" spans="1:4">
      <c r="A32" s="9" t="s">
        <v>26</v>
      </c>
      <c r="B32" s="10" t="str">
        <f>'5'!B32</f>
        <v xml:space="preserve"> 11001</v>
      </c>
      <c r="C32" s="29" t="s">
        <v>48</v>
      </c>
      <c r="D32" s="29" t="s">
        <v>27</v>
      </c>
    </row>
    <row r="33" spans="1:4" ht="34.5">
      <c r="A33" s="9" t="s">
        <v>28</v>
      </c>
      <c r="B33" s="10" t="str">
        <f>'5'!B33</f>
        <v>ՀՀ կառավարության պահուստային ֆոնդ</v>
      </c>
      <c r="C33" s="9"/>
      <c r="D33" s="9"/>
    </row>
    <row r="34" spans="1:4" ht="103.5">
      <c r="A34" s="9" t="s">
        <v>29</v>
      </c>
      <c r="B34" s="10" t="str">
        <f>'5'!B34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34" s="9"/>
      <c r="D34" s="9"/>
    </row>
    <row r="35" spans="1:4">
      <c r="A35" s="9" t="s">
        <v>30</v>
      </c>
      <c r="B35" s="10" t="str">
        <f>'5'!B35</f>
        <v xml:space="preserve"> Ծառայությունների մատուցում </v>
      </c>
      <c r="C35" s="9"/>
      <c r="D35" s="9"/>
    </row>
    <row r="36" spans="1:4" ht="51.75">
      <c r="A36" s="9" t="s">
        <v>63</v>
      </c>
      <c r="B36" s="10" t="s">
        <v>62</v>
      </c>
      <c r="C36" s="9"/>
      <c r="D36" s="9"/>
    </row>
    <row r="37" spans="1:4">
      <c r="A37" s="86" t="s">
        <v>31</v>
      </c>
      <c r="B37" s="86"/>
      <c r="C37" s="9"/>
      <c r="D37" s="9"/>
    </row>
    <row r="38" spans="1:4" ht="55.5" customHeight="1">
      <c r="A38" s="80" t="s">
        <v>50</v>
      </c>
      <c r="B38" s="80"/>
      <c r="C38" s="30" t="str">
        <f>'5'!C38</f>
        <v xml:space="preserve">17,200.24 Եվրոին համարժեք ՀՀ դրամ
</v>
      </c>
      <c r="D38" s="30" t="str">
        <f>'5'!D38</f>
        <v>-</v>
      </c>
    </row>
    <row r="39" spans="1:4" ht="42" customHeight="1">
      <c r="A39" s="9" t="s">
        <v>25</v>
      </c>
      <c r="B39" s="10">
        <f>'2'!A25</f>
        <v>1139</v>
      </c>
      <c r="C39" s="81"/>
      <c r="D39" s="82"/>
    </row>
    <row r="40" spans="1:4" ht="33" customHeight="1">
      <c r="A40" s="9" t="s">
        <v>26</v>
      </c>
      <c r="B40" s="10" t="str">
        <f>'2'!B32</f>
        <v xml:space="preserve"> 11001</v>
      </c>
      <c r="C40" s="29" t="s">
        <v>48</v>
      </c>
      <c r="D40" s="29" t="s">
        <v>27</v>
      </c>
    </row>
    <row r="41" spans="1:4" ht="34.5">
      <c r="A41" s="9" t="s">
        <v>28</v>
      </c>
      <c r="B41" s="10" t="str">
        <f>'2'!C33</f>
        <v>ՀՀ կառավարության պահուստային ֆոնդ</v>
      </c>
      <c r="C41" s="9"/>
      <c r="D41" s="9"/>
    </row>
    <row r="42" spans="1:4" ht="103.5">
      <c r="A42" s="9" t="s">
        <v>29</v>
      </c>
      <c r="B42" s="10" t="str">
        <f>'2'!C35</f>
        <v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v>
      </c>
      <c r="C42" s="9"/>
      <c r="D42" s="9"/>
    </row>
    <row r="43" spans="1:4">
      <c r="A43" s="9" t="s">
        <v>30</v>
      </c>
      <c r="B43" s="10" t="s">
        <v>49</v>
      </c>
      <c r="C43" s="9"/>
      <c r="D43" s="9"/>
    </row>
    <row r="44" spans="1:4" ht="51.75">
      <c r="A44" s="9" t="s">
        <v>63</v>
      </c>
      <c r="B44" s="10" t="s">
        <v>62</v>
      </c>
      <c r="C44" s="9"/>
      <c r="D44" s="9"/>
    </row>
    <row r="45" spans="1:4">
      <c r="A45" s="86" t="s">
        <v>31</v>
      </c>
      <c r="B45" s="86"/>
      <c r="C45" s="9"/>
      <c r="D45" s="9"/>
    </row>
    <row r="46" spans="1:4" ht="56.25" customHeight="1">
      <c r="A46" s="80" t="s">
        <v>50</v>
      </c>
      <c r="B46" s="80"/>
      <c r="C46" s="30" t="str">
        <f>'5'!C46</f>
        <v xml:space="preserve">(17,200.24 Եվրոին համարժեք ՀՀ դրամ)
</v>
      </c>
      <c r="D46" s="30" t="str">
        <f>'5'!D46</f>
        <v xml:space="preserve">(17,200.24 Եվրոին համարժեք ՀՀ դրամ)
</v>
      </c>
    </row>
  </sheetData>
  <mergeCells count="26">
    <mergeCell ref="A8:D8"/>
    <mergeCell ref="A1:D1"/>
    <mergeCell ref="A2:D2"/>
    <mergeCell ref="A3:D3"/>
    <mergeCell ref="A5:D5"/>
    <mergeCell ref="A7:D7"/>
    <mergeCell ref="C9:D9"/>
    <mergeCell ref="B10:D10"/>
    <mergeCell ref="B11:D11"/>
    <mergeCell ref="A13:D13"/>
    <mergeCell ref="A20:B20"/>
    <mergeCell ref="C14:D14"/>
    <mergeCell ref="C39:D39"/>
    <mergeCell ref="A21:B21"/>
    <mergeCell ref="A30:D30"/>
    <mergeCell ref="A45:B45"/>
    <mergeCell ref="A46:B46"/>
    <mergeCell ref="A22:B22"/>
    <mergeCell ref="A24:D24"/>
    <mergeCell ref="A25:D25"/>
    <mergeCell ref="B27:D27"/>
    <mergeCell ref="B28:D28"/>
    <mergeCell ref="C26:D26"/>
    <mergeCell ref="C31:D31"/>
    <mergeCell ref="A37:B37"/>
    <mergeCell ref="A38:B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5</vt:lpstr>
      <vt:lpstr>6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lastModifiedBy>Arpine Martirosyan</cp:lastModifiedBy>
  <cp:lastPrinted>2021-05-21T06:46:48Z</cp:lastPrinted>
  <dcterms:created xsi:type="dcterms:W3CDTF">2010-10-06T16:54:53Z</dcterms:created>
  <dcterms:modified xsi:type="dcterms:W3CDTF">2021-08-24T13:31:52Z</dcterms:modified>
</cp:coreProperties>
</file>