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50589\"/>
    </mc:Choice>
  </mc:AlternateContent>
  <bookViews>
    <workbookView xWindow="0" yWindow="0" windowWidth="28800" windowHeight="11730" tabRatio="712"/>
  </bookViews>
  <sheets>
    <sheet name="Havelvats 1" sheetId="48" r:id="rId1"/>
    <sheet name="havelvac 2" sheetId="38" r:id="rId2"/>
    <sheet name="havelvac 3" sheetId="49" r:id="rId3"/>
    <sheet name="havelvac  4" sheetId="50" r:id="rId4"/>
    <sheet name="Havelvats 5" sheetId="47" r:id="rId5"/>
    <sheet name="Havelvats 6" sheetId="52" r:id="rId6"/>
    <sheet name="Havelvats 7" sheetId="51" r:id="rId7"/>
  </sheets>
  <definedNames>
    <definedName name="AgencyCode" localSheetId="3">#REF!</definedName>
    <definedName name="AgencyCode" localSheetId="1">#REF!</definedName>
    <definedName name="AgencyCode" localSheetId="2">#REF!</definedName>
    <definedName name="AgencyCode" localSheetId="0">#REF!</definedName>
    <definedName name="AgencyCode" localSheetId="4">#REF!</definedName>
    <definedName name="AgencyCode" localSheetId="5">#REF!</definedName>
    <definedName name="AgencyCode" localSheetId="6">#REF!</definedName>
    <definedName name="AgencyCode">#REF!</definedName>
    <definedName name="AgencyName" localSheetId="3">#REF!</definedName>
    <definedName name="AgencyName" localSheetId="1">#REF!</definedName>
    <definedName name="AgencyName" localSheetId="2">#REF!</definedName>
    <definedName name="AgencyName" localSheetId="0">#REF!</definedName>
    <definedName name="AgencyName" localSheetId="4">#REF!</definedName>
    <definedName name="AgencyName" localSheetId="5">#REF!</definedName>
    <definedName name="AgencyName" localSheetId="6">#REF!</definedName>
    <definedName name="AgencyName">#REF!</definedName>
    <definedName name="davit" localSheetId="3">#REF!</definedName>
    <definedName name="davit" localSheetId="2">#REF!</definedName>
    <definedName name="davit" localSheetId="0">#REF!</definedName>
    <definedName name="davit" localSheetId="4">#REF!</definedName>
    <definedName name="davit" localSheetId="5">#REF!</definedName>
    <definedName name="davit" localSheetId="6">#REF!</definedName>
    <definedName name="davit">#REF!</definedName>
    <definedName name="Functional1" localSheetId="3">#REF!</definedName>
    <definedName name="Functional1" localSheetId="1">#REF!</definedName>
    <definedName name="Functional1" localSheetId="2">#REF!</definedName>
    <definedName name="Functional1" localSheetId="0">#REF!</definedName>
    <definedName name="Functional1" localSheetId="4">#REF!</definedName>
    <definedName name="Functional1" localSheetId="5">#REF!</definedName>
    <definedName name="Functional1" localSheetId="6">#REF!</definedName>
    <definedName name="Functional1">#REF!</definedName>
    <definedName name="ggg" localSheetId="3">#REF!</definedName>
    <definedName name="ggg" localSheetId="1">#REF!</definedName>
    <definedName name="ggg" localSheetId="2">#REF!</definedName>
    <definedName name="ggg" localSheetId="0">#REF!</definedName>
    <definedName name="ggg" localSheetId="4">#REF!</definedName>
    <definedName name="ggg" localSheetId="5">#REF!</definedName>
    <definedName name="ggg" localSheetId="6">#REF!</definedName>
    <definedName name="ggg">#REF!</definedName>
    <definedName name="PANature" localSheetId="3">#REF!</definedName>
    <definedName name="PANature" localSheetId="1">#REF!</definedName>
    <definedName name="PANature" localSheetId="2">#REF!</definedName>
    <definedName name="PANature" localSheetId="0">#REF!</definedName>
    <definedName name="PANature" localSheetId="4">#REF!</definedName>
    <definedName name="PANature" localSheetId="5">#REF!</definedName>
    <definedName name="PANature" localSheetId="6">#REF!</definedName>
    <definedName name="PANature">#REF!</definedName>
    <definedName name="PAType" localSheetId="3">#REF!</definedName>
    <definedName name="PAType" localSheetId="1">#REF!</definedName>
    <definedName name="PAType" localSheetId="2">#REF!</definedName>
    <definedName name="PAType" localSheetId="0">#REF!</definedName>
    <definedName name="PAType" localSheetId="4">#REF!</definedName>
    <definedName name="PAType" localSheetId="5">#REF!</definedName>
    <definedName name="PAType" localSheetId="6">#REF!</definedName>
    <definedName name="PAType">#REF!</definedName>
    <definedName name="Performance2" localSheetId="3">#REF!</definedName>
    <definedName name="Performance2" localSheetId="1">#REF!</definedName>
    <definedName name="Performance2" localSheetId="2">#REF!</definedName>
    <definedName name="Performance2" localSheetId="0">#REF!</definedName>
    <definedName name="Performance2" localSheetId="4">#REF!</definedName>
    <definedName name="Performance2" localSheetId="5">#REF!</definedName>
    <definedName name="Performance2" localSheetId="6">#REF!</definedName>
    <definedName name="Performance2">#REF!</definedName>
    <definedName name="PerformanceType" localSheetId="3">#REF!</definedName>
    <definedName name="PerformanceType" localSheetId="1">#REF!</definedName>
    <definedName name="PerformanceType" localSheetId="2">#REF!</definedName>
    <definedName name="PerformanceType" localSheetId="0">#REF!</definedName>
    <definedName name="PerformanceType" localSheetId="4">#REF!</definedName>
    <definedName name="PerformanceType" localSheetId="5">#REF!</definedName>
    <definedName name="PerformanceType" localSheetId="6">#REF!</definedName>
    <definedName name="PerformanceType">#REF!</definedName>
    <definedName name="_xlnm.Print_Area" localSheetId="1">'havelvac 2'!$A$1:$H$79</definedName>
    <definedName name="Հավելված" localSheetId="3">#REF!</definedName>
    <definedName name="Հավելված" localSheetId="2">#REF!</definedName>
    <definedName name="Հավելված" localSheetId="0">#REF!</definedName>
    <definedName name="Հավելված" localSheetId="4">#REF!</definedName>
    <definedName name="Հավելված" localSheetId="5">#REF!</definedName>
    <definedName name="Հավելված" localSheetId="6">#REF!</definedName>
    <definedName name="Հավելված">#REF!</definedName>
    <definedName name="Մաս" localSheetId="3">#REF!</definedName>
    <definedName name="Մաս" localSheetId="2">#REF!</definedName>
    <definedName name="Մաս" localSheetId="0">#REF!</definedName>
    <definedName name="Մաս" localSheetId="4">#REF!</definedName>
    <definedName name="Մաս" localSheetId="5">#REF!</definedName>
    <definedName name="Մաս" localSheetId="6">#REF!</definedName>
    <definedName name="Մաս">#REF!</definedName>
    <definedName name="շախմատիստ" localSheetId="3">#REF!</definedName>
    <definedName name="շախմատիստ" localSheetId="1">#REF!</definedName>
    <definedName name="շախմատիստ" localSheetId="2">#REF!</definedName>
    <definedName name="շախմատիստ" localSheetId="0">#REF!</definedName>
    <definedName name="շախմատիստ" localSheetId="4">#REF!</definedName>
    <definedName name="շախմատիստ" localSheetId="5">#REF!</definedName>
    <definedName name="շախմատիստ" localSheetId="6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C27" i="52" l="1"/>
  <c r="C15" i="52"/>
  <c r="C15" i="47"/>
  <c r="G50" i="38" l="1"/>
  <c r="G51" i="51" s="1"/>
  <c r="G78" i="38"/>
  <c r="G31" i="51" s="1"/>
  <c r="G30" i="51" s="1"/>
  <c r="G29" i="51" s="1"/>
  <c r="G28" i="51" s="1"/>
  <c r="G26" i="51" s="1"/>
  <c r="G24" i="51" s="1"/>
  <c r="G22" i="51" s="1"/>
  <c r="G20" i="51" s="1"/>
  <c r="G18" i="51" s="1"/>
  <c r="G16" i="51" s="1"/>
  <c r="G14" i="51" s="1"/>
  <c r="G13" i="51" s="1"/>
  <c r="C27" i="47"/>
  <c r="F43" i="51"/>
  <c r="F16" i="50"/>
  <c r="H50" i="38" l="1"/>
  <c r="H51" i="51" s="1"/>
  <c r="G69" i="38" l="1"/>
  <c r="G68" i="38" s="1"/>
  <c r="G67" i="38" s="1"/>
  <c r="G65" i="38" s="1"/>
  <c r="G63" i="38" l="1"/>
  <c r="D49" i="48" s="1"/>
  <c r="D63" i="52"/>
  <c r="H70" i="38"/>
  <c r="D63" i="47" l="1"/>
  <c r="H69" i="38"/>
  <c r="H68" i="38" s="1"/>
  <c r="H67" i="38" s="1"/>
  <c r="H65" i="38" s="1"/>
  <c r="H78" i="38"/>
  <c r="H31" i="51" s="1"/>
  <c r="H30" i="51" s="1"/>
  <c r="H29" i="51" s="1"/>
  <c r="H28" i="51" s="1"/>
  <c r="H26" i="51" s="1"/>
  <c r="H24" i="51" s="1"/>
  <c r="H22" i="51" s="1"/>
  <c r="H20" i="51" s="1"/>
  <c r="H18" i="51" s="1"/>
  <c r="H16" i="51" s="1"/>
  <c r="H14" i="51" s="1"/>
  <c r="H13" i="51" s="1"/>
  <c r="H63" i="38" l="1"/>
  <c r="E49" i="48" s="1"/>
  <c r="E63" i="52"/>
  <c r="G50" i="51"/>
  <c r="G49" i="51" s="1"/>
  <c r="G48" i="51" s="1"/>
  <c r="G47" i="51" s="1"/>
  <c r="G45" i="51" s="1"/>
  <c r="G43" i="51" s="1"/>
  <c r="G42" i="51" s="1"/>
  <c r="G40" i="51" s="1"/>
  <c r="G38" i="51" s="1"/>
  <c r="G36" i="51" s="1"/>
  <c r="G34" i="51" s="1"/>
  <c r="G33" i="51" s="1"/>
  <c r="G11" i="51" s="1"/>
  <c r="E63" i="47" l="1"/>
  <c r="H50" i="51"/>
  <c r="H49" i="51" s="1"/>
  <c r="H48" i="51" s="1"/>
  <c r="H47" i="51" s="1"/>
  <c r="H45" i="51" s="1"/>
  <c r="H43" i="51" s="1"/>
  <c r="H42" i="51" s="1"/>
  <c r="H40" i="51" s="1"/>
  <c r="H38" i="51" s="1"/>
  <c r="H36" i="51" s="1"/>
  <c r="H34" i="51" s="1"/>
  <c r="H33" i="51" s="1"/>
  <c r="H11" i="51" s="1"/>
  <c r="H15" i="49"/>
  <c r="H49" i="38"/>
  <c r="H14" i="49" l="1"/>
  <c r="H13" i="49" s="1"/>
  <c r="G49" i="38"/>
  <c r="H48" i="38"/>
  <c r="G48" i="38" l="1"/>
  <c r="H47" i="38"/>
  <c r="H46" i="38" l="1"/>
  <c r="G47" i="38"/>
  <c r="G32" i="38" l="1"/>
  <c r="G31" i="38" s="1"/>
  <c r="G30" i="38" s="1"/>
  <c r="G29" i="38" s="1"/>
  <c r="G27" i="38" s="1"/>
  <c r="G77" i="38"/>
  <c r="G46" i="38"/>
  <c r="H44" i="38"/>
  <c r="E43" i="52" s="1"/>
  <c r="G25" i="38" l="1"/>
  <c r="D24" i="52"/>
  <c r="H32" i="38"/>
  <c r="H31" i="38" s="1"/>
  <c r="H30" i="38" s="1"/>
  <c r="H29" i="38" s="1"/>
  <c r="H27" i="38" s="1"/>
  <c r="H77" i="38"/>
  <c r="H76" i="38" s="1"/>
  <c r="G76" i="38" s="1"/>
  <c r="H75" i="38" s="1"/>
  <c r="G75" i="38" s="1"/>
  <c r="H73" i="38" s="1"/>
  <c r="G44" i="38"/>
  <c r="D43" i="52" s="1"/>
  <c r="H42" i="38"/>
  <c r="H40" i="38" s="1"/>
  <c r="H38" i="38" s="1"/>
  <c r="G73" i="38" l="1"/>
  <c r="E72" i="52"/>
  <c r="H25" i="38"/>
  <c r="E24" i="52"/>
  <c r="G23" i="38"/>
  <c r="G21" i="38" s="1"/>
  <c r="G19" i="38" s="1"/>
  <c r="G17" i="38" s="1"/>
  <c r="D22" i="48"/>
  <c r="E35" i="48"/>
  <c r="H36" i="38"/>
  <c r="H34" i="38" s="1"/>
  <c r="G71" i="38"/>
  <c r="G42" i="38"/>
  <c r="G40" i="38" s="1"/>
  <c r="G38" i="38" s="1"/>
  <c r="G61" i="38" l="1"/>
  <c r="G59" i="38" s="1"/>
  <c r="G57" i="38" s="1"/>
  <c r="G55" i="38" s="1"/>
  <c r="G53" i="38" s="1"/>
  <c r="G52" i="38" s="1"/>
  <c r="D55" i="48"/>
  <c r="H71" i="38"/>
  <c r="D72" i="52"/>
  <c r="H23" i="38"/>
  <c r="H21" i="38" s="1"/>
  <c r="H19" i="38" s="1"/>
  <c r="H17" i="38" s="1"/>
  <c r="H15" i="38" s="1"/>
  <c r="E22" i="48"/>
  <c r="D24" i="47"/>
  <c r="D15" i="48"/>
  <c r="E28" i="48"/>
  <c r="E43" i="47"/>
  <c r="D35" i="48"/>
  <c r="G36" i="38"/>
  <c r="G34" i="38" s="1"/>
  <c r="G15" i="38" s="1"/>
  <c r="D72" i="47" l="1"/>
  <c r="D43" i="48"/>
  <c r="D41" i="48" s="1"/>
  <c r="H61" i="38"/>
  <c r="H59" i="38" s="1"/>
  <c r="H57" i="38" s="1"/>
  <c r="H55" i="38" s="1"/>
  <c r="H53" i="38" s="1"/>
  <c r="H52" i="38" s="1"/>
  <c r="E55" i="48"/>
  <c r="E24" i="47"/>
  <c r="E15" i="48"/>
  <c r="E13" i="48" s="1"/>
  <c r="D28" i="48"/>
  <c r="D13" i="48" s="1"/>
  <c r="D43" i="47"/>
  <c r="H14" i="38"/>
  <c r="H12" i="38" l="1"/>
  <c r="E72" i="47"/>
  <c r="E43" i="48"/>
  <c r="E41" i="48" s="1"/>
  <c r="E11" i="48" s="1"/>
  <c r="D11" i="48"/>
  <c r="G14" i="38"/>
  <c r="G12" i="38" s="1"/>
</calcChain>
</file>

<file path=xl/sharedStrings.xml><?xml version="1.0" encoding="utf-8"?>
<sst xmlns="http://schemas.openxmlformats.org/spreadsheetml/2006/main" count="443" uniqueCount="163">
  <si>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</si>
  <si>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</si>
  <si>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</si>
  <si>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</si>
  <si>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</si>
  <si>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</si>
  <si>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</si>
  <si>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</si>
  <si>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</si>
  <si>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</si>
  <si>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Միջոցառումն իրականացնողի անվանումը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</si>
  <si>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</si>
  <si>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</si>
  <si>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</si>
  <si>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</si>
  <si>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Ծրագրի միջոցառումներ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</si>
  <si>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</si>
  <si>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</si>
  <si>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</si>
  <si>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</si>
  <si>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</si>
  <si>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</si>
  <si>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</si>
  <si>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</si>
  <si>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</si>
  <si>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</si>
  <si>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</si>
  <si>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</si>
  <si>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</si>
  <si>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(ավելացումները նշված են դրական նշանով, իսկ նվազեցումները` փակագծերում)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</si>
  <si>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</si>
  <si>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</si>
  <si>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</si>
  <si>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</si>
  <si>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</si>
  <si>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</si>
  <si>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Ծառայությունների մատուցում</t>
  </si>
  <si>
    <t>այդ թվում՝</t>
  </si>
  <si>
    <t>Միջոցառման նկարագրությունը՝</t>
  </si>
  <si>
    <t>Ծրագրի միջոցառումները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</si>
  <si>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</si>
  <si>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</si>
  <si>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</si>
  <si>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</si>
  <si>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</si>
  <si>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</si>
  <si>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</si>
  <si>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</si>
  <si>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</si>
  <si>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>ՀՀ կառավարության պահուստային ֆոնդ</t>
  </si>
  <si>
    <t>ԸՆԴԱՄԵՆԸ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</si>
  <si>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</si>
  <si>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այդ թվում` ըստ կատարողների</t>
  </si>
  <si>
    <t>Ծրագրի անվանումը՝</t>
  </si>
  <si>
    <t>Ծրագրի նպատակը՝</t>
  </si>
  <si>
    <t>Վերջնական արդյունքի նկարագրությունը՝</t>
  </si>
  <si>
    <t>Տարի</t>
  </si>
  <si>
    <t xml:space="preserve"> ՀՀ կառավարություն </t>
  </si>
  <si>
    <t xml:space="preserve">ՀՀ կառավարության  2021 թվականի </t>
  </si>
  <si>
    <t>01</t>
  </si>
  <si>
    <t>Ինն ամիս</t>
  </si>
  <si>
    <t>09</t>
  </si>
  <si>
    <t xml:space="preserve"> ԿՐԹՈՒԹՅՈՒՆ</t>
  </si>
  <si>
    <t xml:space="preserve"> Նախադպրոցական և տարրական ընդհանուր կրթություն</t>
  </si>
  <si>
    <t xml:space="preserve"> Տարրական ընդհանուր կրթություն</t>
  </si>
  <si>
    <t>02</t>
  </si>
  <si>
    <t xml:space="preserve"> Հանրակրթության ծրագիր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</si>
  <si>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</si>
  <si>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>ՀՀ Կրթության , գիտության, մշակույթի և սպորտի նախարարություն</t>
  </si>
  <si>
    <t>Կրթական ժամանակակից նորմերին համապատասխանող գույքի ձեռք բերում</t>
  </si>
  <si>
    <t xml:space="preserve">Կազմակերպությունների թիվը, որտեղ կատարվում են ներդրումները (հատ) </t>
  </si>
  <si>
    <t xml:space="preserve"> Այլ պետական կազմակերպությունների կողմից օգտագործվող ոչ ֆինանսական ակտիվների հետ գործառնություններ </t>
  </si>
  <si>
    <t>«Երևանի Վ. Պետրոսյանի անվան հ.51 հիմնական դպրոց» ՊՈԱԿ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</si>
  <si>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</si>
  <si>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</si>
  <si>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</si>
  <si>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ՀՀ կրթության, գիտության, մշակույթի և սպորտի նախարարություն </t>
  </si>
  <si>
    <t>ՀԱՅԱՍՏԱՆԻ ՀԱՆՐԱՊԵՏՈՒԹՅԱՆ ԿԱՌԱՎԱՐՈՒԹՅԱՆ 2020 ԹՎԱԿԱՆԻ ԴԵԿՏԵՄԲԵՐԻ 30-Ի N2215-Ն ՈՐՈՇՄԱՆ N5 ՀԱՎԵԼՎԱԾԻ N7 ԱՂՅՈՒՍԱԿՈՒՄ ԿԱՏԱՐՎՈՂ ԼՐԱՑՈՒՄԸ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</si>
  <si>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</si>
  <si>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</si>
  <si>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</si>
  <si>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</si>
  <si>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</si>
  <si>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Հանրակրթության ծրագիր</t>
  </si>
  <si>
    <t xml:space="preserve">ՀՀ տարածքային կառավարման և ենթակառուցվածքների նախարարություն </t>
  </si>
  <si>
    <t xml:space="preserve"> Տարրական ընդհանուր հանրակրթություն</t>
  </si>
  <si>
    <t xml:space="preserve"> ՀՀ տարածքային կառավարման և ենթակառուցվածքների նախարարություն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</si>
  <si>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</si>
  <si>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</si>
  <si>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</si>
  <si>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 Պարտադիր կրթության առաջին մակարդակում սովորողների ընդգրկվածության, գրագիտության և համակողմանի զարգացման բարձր մակարդակի ապահովում</t>
  </si>
  <si>
    <t xml:space="preserve"> Պահուստային ֆոնդի կառավարման արդյունավետության և թափանցիկության ապահովում</t>
  </si>
  <si>
    <t xml:space="preserve"> Ապահովել անվճար և որակյալ հանրակրթություն</t>
  </si>
  <si>
    <t xml:space="preserve">                                                         ՀՀ կառավարության  2021թվականի </t>
  </si>
  <si>
    <t xml:space="preserve"> ______________ ի    ___Ն որոշման</t>
  </si>
  <si>
    <t xml:space="preserve"> Բյուջետային հատակացումների գլխավոր կարգադրիչներ, ծրագրերի, միջոցառումների և միջոցառումներն իրականացնող պետական մարմինների անվանումները </t>
  </si>
  <si>
    <t>ԿՐԹՈՒԹՅՈՒՆ</t>
  </si>
  <si>
    <t>ՀԱՅԱՍՏԱՆԻ ՀԱՆՐԱՊԵՏՈՒԹՅԱՆ</t>
  </si>
  <si>
    <t>ՎԱՐՉԱՊԵՏԻ  ԱՇԽԱՏԱԿԱԶՄԻ</t>
  </si>
  <si>
    <t xml:space="preserve">              ՂԵԿԱՎԱՐ</t>
  </si>
  <si>
    <t>Ապահով դպրոց</t>
  </si>
  <si>
    <t>06</t>
  </si>
  <si>
    <t>Կրթությանը տրամադրվող օժանդակ ծառայություններ</t>
  </si>
  <si>
    <t>հազ. դրամներով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</si>
  <si>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</si>
  <si>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</si>
  <si>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</si>
  <si>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</si>
  <si>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Հավելված N 5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</si>
  <si>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</si>
  <si>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</si>
  <si>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</si>
  <si>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>32012</t>
  </si>
  <si>
    <t>11001</t>
  </si>
  <si>
    <t xml:space="preserve"> Երևանի քաղաքապետարանի ենթակայության հանրակրթական դպրոցներ </t>
  </si>
  <si>
    <t>Հանրակրթական դպրոցների գույքով և տեխնիկայով ապահովում</t>
  </si>
  <si>
    <t>Բաժին</t>
  </si>
  <si>
    <t xml:space="preserve"> Կրթությանը տրամադրվող օժանդակ ծառայություններ</t>
  </si>
  <si>
    <t>ՀՀ ԿԱՌԱՎԱՐՈՒԹՅՈՒՆ</t>
  </si>
  <si>
    <t>ՀՀ ԿՐԹՈՒԹՅԱՆ, ԳԻՏՈՒԹՅԱՆ, ՄՇԱԿՈՒՅԹԻ ԵՎ ՍՊՈՐՏԻ ՆԱԽԱՐԱՐՈՒԹՅՈՒՆ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</si>
  <si>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</si>
  <si>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</si>
  <si>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Ցուցանիշների փոփոխությունը (ավելացումները նշված են դրական նշանով)</t>
  </si>
  <si>
    <t xml:space="preserve"> Գործառական դասիչ</t>
  </si>
  <si>
    <t xml:space="preserve"> Ծրագրային դասիչ</t>
  </si>
  <si>
    <t xml:space="preserve">ՀՀ Կրթության, գիտության, մշակույթի և սպորտի նախարարություն </t>
  </si>
  <si>
    <t>Աղյուսակ 9․14</t>
  </si>
  <si>
    <t>ՄԱՍ 2. ՊԵՏԱԿԱՆ ՄԱՐՄՆԻ ԳԾՈՎ ԱՐԴՅՈՒՆՔԱՅԻՆ (ԿԱՏԱՐՈՂԱԿԱՆ) ՑՈՒՑԱՆԻՇՆԵՐԸ</t>
  </si>
  <si>
    <t xml:space="preserve"> Հանրակրթական դպրոցներ </t>
  </si>
  <si>
    <t>Սեղաններ, հատ</t>
  </si>
  <si>
    <t>Աթոռներ և բազկաթոռներ, հատ</t>
  </si>
  <si>
    <t>Պահարաններ, հատ</t>
  </si>
  <si>
    <t>Գրատախտակ, հատ</t>
  </si>
  <si>
    <t>Ղեկավարի սենյակի գույքի հավաքածու, հատ</t>
  </si>
  <si>
    <t>Կախիչ լամինատե, հատ</t>
  </si>
  <si>
    <t xml:space="preserve"> Տարրական ընդհանուր հանրակրթություն </t>
  </si>
  <si>
    <t xml:space="preserve"> Պարտադիր կրթության առաջին մակարդակում սովորողների ընդգրկվածության, գրագիտության և համակողմանի զարգացման բարձր մակարդակի ապահովում </t>
  </si>
  <si>
    <t xml:space="preserve"> Ծառայությունների մատուցում </t>
  </si>
  <si>
    <t xml:space="preserve"> ՀՀ կրթության, գիտության,մշակույթի և սպորտի նախարարության, ՀՀ մարզպետարանների, Երևանի քաղաքապետարանի ենթակայության ուսումնական հաստատություններ </t>
  </si>
  <si>
    <t xml:space="preserve"> Ծառայությունը մատուցող կազմակերպության(ների) անվանում(ներ)ը՛ </t>
  </si>
  <si>
    <t xml:space="preserve"> Ակտիվն օգտագործող կազմակերպություններիանվանումները</t>
  </si>
  <si>
    <t>Ցուցանիշների փոփոխությունը (նվազեցումները նշված են փակագծերում)</t>
  </si>
  <si>
    <t>Աղյուսակ 9․47</t>
  </si>
  <si>
    <t>Աղյուսակ 9․1.8</t>
  </si>
  <si>
    <t>ՄԱՍ 1. ՊԵՏԱԿԱՆ ՄԱՐՄՆԻ ԳԾՈՎ ԱՐԴՅՈՒՆՔԱՅԻՆ (ԿԱՏԱՐՈՂԱԿԱՆ) ՑՈՒՑԱՆԻՇՆԵՐԸ</t>
  </si>
  <si>
    <t>ՀՀ տարածքային կառավարման և ենթակառուցվածքների նախարարություն</t>
  </si>
  <si>
    <t>Աղյուսակ 9․1.58</t>
  </si>
  <si>
    <t>Հավելված N 7</t>
  </si>
  <si>
    <t>Դաս</t>
  </si>
  <si>
    <t>Խումբ</t>
  </si>
  <si>
    <t>ՀԱՅԱՍՏԱՆԻ ՀԱՆՐԱՊԵՏՈՒԹՅԱՆ 2021 ԹՎԱԿԱՆԻ ՊԵՏԱԿԱՆ ԲՅՈՒՋԵՈՎ ՆԱԽԱՏԵՍՎԱԾ՝ ՀԱՅԱՍՏԱՆԻ ՀԱՆՐԱՊԵՏՈՒԹՅԱՆ ԿԱՌԱՎԱՐՈՒԹՅԱՆ ՊԱՀՈՒՍՏԱՅԻՆ ՖՈՆԴԻՑ ՀԱՏԿԱՑՈՒՄՆԵՐ ԿԱՏԱՐԵԼՈՒ ՎԵՐԱԲԵՐՅԱԼ</t>
  </si>
  <si>
    <t>Հավելված N 1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</si>
  <si>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ԹԻՎ 2215-Ն ՈՐՈՇՄԱՆ N 5  ՀԱՎԵԼՎԱԾԻ  N 1  ԱՂՅՈՒՍԱԿՈՒՄ ԿԱՏԱՐՎՈՂ ՓՈՓՈԽՈՒԹՅՈՒՆՆԵՐԸ ԵՎ ԼՐԱՑՈՒՄԸ</t>
  </si>
  <si>
    <t>ՀԱՅԱՍՏԱՆԻ ՀԱՆՐԱՊԵՏՈՒԹՅԱՆ ԿԱՌԱՎԱՐՈՒԹՅԱՆ 2020 ԹՎԱԿԱՆԻ ԴԵԿՏԵՄԲԵՐԻ 30-Ի N 2215-Ն ՈՐՈՇՄԱՆ N 3  և N 4 ՀԱՎԵԼՎԱԾՆԵՐՈՒՄ ԿԱՏԱՐՎՈՂ ՓՈՓՈԽՈՒԹՅՈՒՆՆԵՐԸ ԵՎ ԼՐԱՑՈՒՄԸ</t>
  </si>
  <si>
    <t>Հավելված N 2</t>
  </si>
  <si>
    <t>Հավելված N 3</t>
  </si>
  <si>
    <t xml:space="preserve"> Հավելված N 4</t>
  </si>
  <si>
    <t>Հավելված N 6</t>
  </si>
  <si>
    <t xml:space="preserve"> - Պահուստային միջոցներ</t>
  </si>
  <si>
    <t>ՀԱՅԱՍՏԱՆԻ ՀԱՆՐԱՊԵՏՈՒԹՅԱՆ ԿԱՌԱՎԱՐՈՒԹՅԱՆ 2020 ԹՎԱԿԱՆԻ ԴԵԿՏԵՄԲԵՐԻ 30-Ի N 2215-Ն ՈՐՈՇՄԱՆ N 8 ՀԱՎԵԼՎԱԾԻ ՑԱՆԿՈՒՄ  ԿԱՏԱՐՎՈՂ  ԼՐԱՑՈՒՄԸ</t>
  </si>
  <si>
    <t>Ա. Հարությունյան</t>
  </si>
  <si>
    <t>ՀԱՅԱՍՏԱՆԻ ՀԱՆՐԱՊԵՏՈՒԹՅԱՆ ԿԱՌԱՎԱՐՈՒԹՅԱՆ 2020 ԹՎԱԿԱՆԻ ԴԵԿՏԵՄԲԵՐԻ 30-Ի ԹԻՎ 2215-Ն ՈՐՈՇՄԱՆ N 9 ՀԱՎԵԼՎԱԾԻ 9.14 ԵՎ 9.47 ԱՂՅՈՒՍԱԿՆԵՐՈՒՄ ԿԱՏԱՐՎՈՂ ՓՈՓՈԽՈՒԹՅՈՒՆՆԵՐԸ ԵՎ ԼՐԱՑՈՒՄՆԵՐԸ</t>
  </si>
  <si>
    <t>ՀԱՅԱՍՏԱՆԻ ՀԱՆՐԱՊԵՏՈՒԹՅԱՆ ԿԱՌԱՎԱՐՈՒԹՅԱՆ 2020 ԹՎԱԿԱՆԻ ԴԵԿՏԵՄԲԵՐԻ 30-Ի ԹԻՎ 2215-Ն ՈՐՈՇՄԱՆ N 9.1 ՀԱՎԵԼՎԱԾԻ 9.1.8 ԵՎ 9.1.58 ԱՂՅՈՒՍԱԿՆԵՐՈՒՄ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</si>
</sst>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0.0"/>
    <numFmt numFmtId="165" formatCode="_-* #,##0.00_р_._-;\-* #,##0.00_р_._-;_-* &quot;-&quot;??_р_._-;_-@_-"/>
    <numFmt numFmtId="166" formatCode="0.0_);\(0.0\)"/>
    <numFmt numFmtId="167" formatCode="##,##0.0;\(##,##0.0\);\-"/>
    <numFmt numFmtId="168" formatCode="#,##0.0_);\(#,##0.0\)"/>
    <numFmt numFmtId="169" formatCode="#,##0.0;[Red]#,##0.0"/>
    <numFmt numFmtId="170" formatCode="_(* #,##0.0_);_(* \(#,##0.0\);_(* &quot;-&quot;??_);_(@_)"/>
    <numFmt numFmtId="171" formatCode="#,##0.0"/>
  </numFmts>
  <fonts count="3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b/>
      <sz val="12"/>
      <name val="GHEA Grapalat"/>
      <family val="3"/>
    </font>
    <font>
      <sz val="8"/>
      <name val="GHEA Grapalat"/>
      <family val="2"/>
    </font>
    <font>
      <b/>
      <i/>
      <sz val="12"/>
      <color theme="1"/>
      <name val="GHEA Grapalat"/>
      <family val="3"/>
    </font>
    <font>
      <sz val="10"/>
      <name val="GHEA Grapalat"/>
      <family val="2"/>
    </font>
    <font>
      <sz val="12"/>
      <name val="GHEA Grapalat"/>
      <family val="2"/>
    </font>
    <font>
      <sz val="11"/>
      <color theme="1"/>
      <name val="GHEA Mariam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2"/>
      <color rgb="FF000000"/>
      <name val="GHEA Grapalat"/>
      <family val="3"/>
    </font>
    <font>
      <i/>
      <sz val="12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3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5" fillId="0" borderId="0"/>
    <xf numFmtId="165" fontId="16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4" fillId="0" borderId="0"/>
    <xf numFmtId="0" fontId="9" fillId="0" borderId="0"/>
    <xf numFmtId="0" fontId="3" fillId="0" borderId="0"/>
    <xf numFmtId="0" fontId="21" fillId="0" borderId="0">
      <alignment horizontal="left" vertical="top" wrapText="1"/>
    </xf>
    <xf numFmtId="167" fontId="21" fillId="0" borderId="0" applyFill="0" applyBorder="0" applyProtection="0">
      <alignment horizontal="right" vertical="top"/>
    </xf>
    <xf numFmtId="0" fontId="2" fillId="0" borderId="0"/>
    <xf numFmtId="0" fontId="7" fillId="0" borderId="0"/>
    <xf numFmtId="43" fontId="15" fillId="0" borderId="0" applyFont="0" applyFill="0" applyBorder="0" applyAlignment="0" applyProtection="0"/>
    <xf numFmtId="0" fontId="21" fillId="0" borderId="0">
      <alignment horizontal="left" vertical="top" wrapText="1"/>
    </xf>
    <xf numFmtId="0" fontId="5" fillId="0" borderId="0"/>
    <xf numFmtId="0" fontId="1" fillId="0" borderId="0"/>
    <xf numFmtId="0" fontId="15" fillId="0" borderId="0"/>
  </cellStyleXfs>
  <cellXfs count="308">
    <xf numFmtId="0" fontId="0" fillId="0" borderId="0" xfId="0"/>
    <xf numFmtId="0" fontId="10" fillId="0" borderId="0" xfId="0" applyFont="1"/>
    <xf numFmtId="0" fontId="18" fillId="0" borderId="0" xfId="0" applyFont="1" applyAlignment="1">
      <alignment horizontal="left" vertical="top" wrapText="1"/>
    </xf>
    <xf numFmtId="0" fontId="24" fillId="0" borderId="0" xfId="14" applyFont="1" applyFill="1">
      <alignment horizontal="left" vertical="top" wrapText="1"/>
    </xf>
    <xf numFmtId="0" fontId="11" fillId="2" borderId="10" xfId="0" applyFont="1" applyFill="1" applyBorder="1" applyAlignment="1">
      <alignment wrapText="1"/>
    </xf>
    <xf numFmtId="2" fontId="11" fillId="0" borderId="4" xfId="0" applyNumberFormat="1" applyFont="1" applyFill="1" applyBorder="1" applyAlignment="1">
      <alignment wrapText="1"/>
    </xf>
    <xf numFmtId="0" fontId="11" fillId="0" borderId="0" xfId="0" applyFont="1" applyAlignment="1">
      <alignment vertical="center" wrapText="1"/>
    </xf>
    <xf numFmtId="0" fontId="17" fillId="0" borderId="7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right"/>
    </xf>
    <xf numFmtId="0" fontId="10" fillId="0" borderId="7" xfId="0" applyFont="1" applyBorder="1" applyAlignment="1">
      <alignment vertical="center" wrapText="1"/>
    </xf>
    <xf numFmtId="49" fontId="13" fillId="0" borderId="7" xfId="14" applyNumberFormat="1" applyFont="1" applyFill="1" applyBorder="1" applyAlignment="1">
      <alignment horizont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14" xfId="0" applyFont="1" applyBorder="1"/>
    <xf numFmtId="0" fontId="25" fillId="0" borderId="0" xfId="0" applyFont="1" applyAlignment="1">
      <alignment horizontal="left"/>
    </xf>
    <xf numFmtId="0" fontId="25" fillId="0" borderId="0" xfId="0" applyFont="1" applyAlignment="1"/>
    <xf numFmtId="0" fontId="25" fillId="0" borderId="0" xfId="0" applyFont="1" applyAlignment="1">
      <alignment horizontal="center" vertical="top"/>
    </xf>
    <xf numFmtId="0" fontId="10" fillId="0" borderId="0" xfId="0" applyFont="1" applyAlignment="1">
      <alignment horizontal="right"/>
    </xf>
    <xf numFmtId="0" fontId="13" fillId="0" borderId="7" xfId="0" applyFont="1" applyFill="1" applyBorder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  <xf numFmtId="0" fontId="26" fillId="0" borderId="0" xfId="0" applyFont="1"/>
    <xf numFmtId="0" fontId="26" fillId="0" borderId="0" xfId="0" applyFont="1" applyAlignment="1">
      <alignment horizontal="right"/>
    </xf>
    <xf numFmtId="0" fontId="26" fillId="0" borderId="0" xfId="0" applyFont="1" applyAlignment="1">
      <alignment horizontal="left" vertical="top" wrapText="1"/>
    </xf>
    <xf numFmtId="0" fontId="26" fillId="0" borderId="7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left" vertical="top" wrapText="1"/>
    </xf>
    <xf numFmtId="0" fontId="26" fillId="0" borderId="8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top" wrapText="1"/>
    </xf>
    <xf numFmtId="0" fontId="26" fillId="0" borderId="8" xfId="0" applyFont="1" applyBorder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0" fontId="27" fillId="0" borderId="7" xfId="0" applyFont="1" applyBorder="1" applyAlignment="1">
      <alignment horizontal="left" vertical="top" wrapText="1"/>
    </xf>
    <xf numFmtId="0" fontId="20" fillId="0" borderId="7" xfId="0" applyFont="1" applyBorder="1" applyAlignment="1">
      <alignment horizontal="left" vertical="center" wrapText="1"/>
    </xf>
    <xf numFmtId="0" fontId="29" fillId="0" borderId="7" xfId="0" applyFont="1" applyBorder="1" applyAlignment="1">
      <alignment horizontal="left" vertical="center" wrapText="1"/>
    </xf>
    <xf numFmtId="169" fontId="26" fillId="0" borderId="0" xfId="0" applyNumberFormat="1" applyFont="1"/>
    <xf numFmtId="0" fontId="28" fillId="0" borderId="7" xfId="0" applyFont="1" applyBorder="1" applyAlignment="1">
      <alignment horizontal="left" vertical="center" wrapText="1"/>
    </xf>
    <xf numFmtId="0" fontId="30" fillId="0" borderId="7" xfId="0" applyFont="1" applyBorder="1" applyAlignment="1">
      <alignment horizontal="left" vertical="center" wrapText="1"/>
    </xf>
    <xf numFmtId="49" fontId="20" fillId="0" borderId="7" xfId="14" applyNumberFormat="1" applyFont="1" applyFill="1" applyBorder="1" applyAlignment="1">
      <alignment horizontal="center" vertical="top" wrapText="1"/>
    </xf>
    <xf numFmtId="0" fontId="27" fillId="0" borderId="0" xfId="14" applyFont="1" applyFill="1">
      <alignment horizontal="left" vertical="top" wrapText="1"/>
    </xf>
    <xf numFmtId="0" fontId="20" fillId="0" borderId="7" xfId="14" applyFont="1" applyFill="1" applyBorder="1" applyAlignment="1">
      <alignment horizontal="center" vertical="top" wrapText="1"/>
    </xf>
    <xf numFmtId="0" fontId="11" fillId="0" borderId="7" xfId="0" applyFont="1" applyBorder="1" applyAlignment="1">
      <alignment horizontal="left" vertical="top" wrapText="1"/>
    </xf>
    <xf numFmtId="168" fontId="27" fillId="0" borderId="0" xfId="14" applyNumberFormat="1" applyFont="1" applyFill="1">
      <alignment horizontal="left" vertical="top" wrapText="1"/>
    </xf>
    <xf numFmtId="0" fontId="30" fillId="0" borderId="7" xfId="0" applyFont="1" applyBorder="1" applyAlignment="1">
      <alignment horizontal="left" vertical="top" wrapText="1"/>
    </xf>
    <xf numFmtId="0" fontId="26" fillId="0" borderId="6" xfId="0" applyFont="1" applyFill="1" applyBorder="1" applyAlignment="1">
      <alignment vertical="top" wrapText="1"/>
    </xf>
    <xf numFmtId="49" fontId="20" fillId="0" borderId="0" xfId="14" applyNumberFormat="1" applyFont="1" applyFill="1" applyBorder="1" applyAlignment="1">
      <alignment horizontal="center" vertical="top" wrapText="1"/>
    </xf>
    <xf numFmtId="0" fontId="20" fillId="0" borderId="0" xfId="14" applyFont="1" applyFill="1" applyBorder="1" applyAlignment="1">
      <alignment horizontal="center" vertical="top" wrapText="1"/>
    </xf>
    <xf numFmtId="0" fontId="27" fillId="0" borderId="14" xfId="14" applyFont="1" applyFill="1" applyBorder="1" applyAlignment="1">
      <alignment horizontal="center" vertical="top" wrapText="1"/>
    </xf>
    <xf numFmtId="49" fontId="27" fillId="0" borderId="14" xfId="0" applyNumberFormat="1" applyFont="1" applyBorder="1" applyAlignment="1">
      <alignment horizontal="left" vertical="top" wrapText="1"/>
    </xf>
    <xf numFmtId="169" fontId="27" fillId="0" borderId="0" xfId="15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vertical="top"/>
    </xf>
    <xf numFmtId="0" fontId="27" fillId="0" borderId="0" xfId="0" applyFont="1" applyFill="1" applyBorder="1" applyAlignment="1">
      <alignment horizontal="center" vertical="top"/>
    </xf>
    <xf numFmtId="0" fontId="31" fillId="0" borderId="0" xfId="0" applyFont="1" applyFill="1" applyBorder="1" applyAlignment="1">
      <alignment horizontal="left" vertical="top"/>
    </xf>
    <xf numFmtId="0" fontId="26" fillId="0" borderId="0" xfId="0" applyFont="1" applyAlignment="1">
      <alignment horizontal="left" vertical="center" wrapText="1"/>
    </xf>
    <xf numFmtId="0" fontId="28" fillId="0" borderId="7" xfId="0" applyFont="1" applyBorder="1" applyAlignment="1">
      <alignment vertical="center" wrapText="1"/>
    </xf>
    <xf numFmtId="0" fontId="28" fillId="0" borderId="4" xfId="0" applyFont="1" applyBorder="1" applyAlignment="1">
      <alignment vertical="top" wrapText="1"/>
    </xf>
    <xf numFmtId="0" fontId="11" fillId="0" borderId="16" xfId="0" applyFont="1" applyBorder="1" applyAlignment="1">
      <alignment horizontal="left" vertical="top" wrapText="1"/>
    </xf>
    <xf numFmtId="0" fontId="28" fillId="0" borderId="8" xfId="0" applyFont="1" applyBorder="1" applyAlignment="1">
      <alignment horizontal="center" vertical="top" wrapText="1"/>
    </xf>
    <xf numFmtId="0" fontId="29" fillId="0" borderId="7" xfId="0" applyFont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left" vertical="top" wrapText="1"/>
    </xf>
    <xf numFmtId="0" fontId="28" fillId="0" borderId="7" xfId="0" applyFont="1" applyBorder="1" applyAlignment="1">
      <alignment horizontal="center" vertical="top" wrapText="1"/>
    </xf>
    <xf numFmtId="0" fontId="26" fillId="0" borderId="7" xfId="0" applyFont="1" applyBorder="1"/>
    <xf numFmtId="2" fontId="11" fillId="0" borderId="7" xfId="0" applyNumberFormat="1" applyFont="1" applyFill="1" applyBorder="1" applyAlignment="1">
      <alignment wrapText="1"/>
    </xf>
    <xf numFmtId="0" fontId="27" fillId="0" borderId="7" xfId="14" applyFont="1" applyFill="1" applyBorder="1" applyAlignment="1">
      <alignment horizontal="center" vertical="top" wrapText="1"/>
    </xf>
    <xf numFmtId="0" fontId="26" fillId="0" borderId="7" xfId="0" applyFont="1" applyBorder="1" applyAlignment="1">
      <alignment horizontal="center" vertical="top" wrapText="1"/>
    </xf>
    <xf numFmtId="168" fontId="20" fillId="0" borderId="7" xfId="15" applyNumberFormat="1" applyFont="1" applyFill="1" applyBorder="1" applyAlignment="1">
      <alignment horizontal="right" vertical="center"/>
    </xf>
    <xf numFmtId="49" fontId="20" fillId="0" borderId="3" xfId="14" applyNumberFormat="1" applyFont="1" applyFill="1" applyBorder="1" applyAlignment="1">
      <alignment vertical="top" wrapText="1"/>
    </xf>
    <xf numFmtId="170" fontId="27" fillId="0" borderId="7" xfId="18" applyNumberFormat="1" applyFont="1" applyFill="1" applyBorder="1" applyAlignment="1">
      <alignment horizontal="center" vertical="center"/>
    </xf>
    <xf numFmtId="49" fontId="20" fillId="0" borderId="8" xfId="14" applyNumberFormat="1" applyFont="1" applyFill="1" applyBorder="1" applyAlignment="1">
      <alignment horizontal="center" vertical="top" wrapText="1"/>
    </xf>
    <xf numFmtId="0" fontId="26" fillId="0" borderId="4" xfId="0" applyFont="1" applyBorder="1" applyAlignment="1">
      <alignment horizontal="left" vertical="top" wrapText="1"/>
    </xf>
    <xf numFmtId="0" fontId="20" fillId="3" borderId="7" xfId="0" applyFont="1" applyFill="1" applyBorder="1" applyAlignment="1">
      <alignment horizontal="center" vertical="top" wrapText="1"/>
    </xf>
    <xf numFmtId="0" fontId="28" fillId="2" borderId="7" xfId="0" applyFont="1" applyFill="1" applyBorder="1" applyAlignment="1">
      <alignment horizontal="left" vertical="center" wrapText="1"/>
    </xf>
    <xf numFmtId="0" fontId="30" fillId="0" borderId="3" xfId="0" applyFont="1" applyBorder="1" applyAlignment="1">
      <alignment horizontal="left" vertical="top" wrapText="1"/>
    </xf>
    <xf numFmtId="0" fontId="20" fillId="0" borderId="7" xfId="0" applyFont="1" applyBorder="1" applyAlignment="1">
      <alignment horizontal="left" vertical="top" wrapText="1"/>
    </xf>
    <xf numFmtId="0" fontId="24" fillId="0" borderId="7" xfId="14" applyFont="1" applyBorder="1" applyAlignment="1">
      <alignment horizontal="left" vertical="top" wrapText="1"/>
    </xf>
    <xf numFmtId="0" fontId="24" fillId="0" borderId="8" xfId="14" applyFont="1" applyBorder="1" applyAlignment="1">
      <alignment horizontal="left" vertical="top" wrapText="1"/>
    </xf>
    <xf numFmtId="0" fontId="26" fillId="0" borderId="0" xfId="0" applyFont="1" applyAlignment="1"/>
    <xf numFmtId="0" fontId="26" fillId="0" borderId="0" xfId="0" applyFont="1" applyBorder="1" applyAlignment="1"/>
    <xf numFmtId="0" fontId="26" fillId="0" borderId="0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center" vertical="top" wrapText="1"/>
    </xf>
    <xf numFmtId="0" fontId="27" fillId="0" borderId="7" xfId="0" applyFont="1" applyBorder="1"/>
    <xf numFmtId="0" fontId="27" fillId="0" borderId="0" xfId="0" applyFont="1"/>
    <xf numFmtId="164" fontId="27" fillId="0" borderId="0" xfId="0" applyNumberFormat="1" applyFont="1"/>
    <xf numFmtId="0" fontId="27" fillId="0" borderId="7" xfId="14" applyFont="1" applyBorder="1" applyAlignment="1">
      <alignment horizontal="left" vertical="top" wrapText="1"/>
    </xf>
    <xf numFmtId="0" fontId="26" fillId="0" borderId="7" xfId="0" applyFont="1" applyFill="1" applyBorder="1" applyAlignment="1">
      <alignment horizontal="left" vertical="top" wrapText="1"/>
    </xf>
    <xf numFmtId="0" fontId="27" fillId="0" borderId="8" xfId="14" applyFont="1" applyBorder="1" applyAlignment="1">
      <alignment horizontal="left" vertical="top" wrapText="1"/>
    </xf>
    <xf numFmtId="0" fontId="31" fillId="0" borderId="0" xfId="0" applyFont="1" applyFill="1" applyBorder="1" applyAlignment="1">
      <alignment vertical="top"/>
    </xf>
    <xf numFmtId="0" fontId="20" fillId="0" borderId="7" xfId="14" applyFont="1" applyBorder="1" applyAlignment="1">
      <alignment horizontal="left" vertical="center" wrapText="1"/>
    </xf>
    <xf numFmtId="0" fontId="27" fillId="0" borderId="3" xfId="0" applyFont="1" applyBorder="1" applyAlignment="1">
      <alignment horizontal="center"/>
    </xf>
    <xf numFmtId="0" fontId="27" fillId="0" borderId="7" xfId="0" applyFont="1" applyBorder="1" applyAlignment="1">
      <alignment horizontal="center" vertical="top"/>
    </xf>
    <xf numFmtId="0" fontId="27" fillId="0" borderId="4" xfId="0" applyFont="1" applyBorder="1" applyAlignment="1">
      <alignment horizontal="center" vertical="top" wrapText="1"/>
    </xf>
    <xf numFmtId="0" fontId="26" fillId="0" borderId="7" xfId="0" applyFont="1" applyBorder="1" applyAlignment="1">
      <alignment vertical="top"/>
    </xf>
    <xf numFmtId="0" fontId="26" fillId="0" borderId="0" xfId="0" applyFont="1" applyAlignment="1">
      <alignment vertical="top"/>
    </xf>
    <xf numFmtId="0" fontId="11" fillId="0" borderId="4" xfId="0" applyFont="1" applyBorder="1" applyAlignment="1">
      <alignment vertical="top" wrapText="1"/>
    </xf>
    <xf numFmtId="0" fontId="26" fillId="0" borderId="7" xfId="0" applyFont="1" applyBorder="1" applyAlignment="1">
      <alignment horizontal="left" vertical="center" wrapText="1"/>
    </xf>
    <xf numFmtId="0" fontId="26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vertical="center"/>
    </xf>
    <xf numFmtId="0" fontId="26" fillId="0" borderId="0" xfId="0" applyFont="1" applyFill="1"/>
    <xf numFmtId="0" fontId="26" fillId="0" borderId="7" xfId="0" applyFont="1" applyFill="1" applyBorder="1" applyAlignment="1">
      <alignment horizontal="center" vertical="center" wrapText="1"/>
    </xf>
    <xf numFmtId="1" fontId="32" fillId="0" borderId="2" xfId="0" applyNumberFormat="1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left" vertical="center" wrapText="1"/>
    </xf>
    <xf numFmtId="0" fontId="27" fillId="0" borderId="7" xfId="0" applyFont="1" applyFill="1" applyBorder="1" applyAlignment="1">
      <alignment vertical="center"/>
    </xf>
    <xf numFmtId="0" fontId="11" fillId="0" borderId="7" xfId="0" applyFont="1" applyFill="1" applyBorder="1" applyAlignment="1">
      <alignment horizontal="center" vertical="center" wrapText="1"/>
    </xf>
    <xf numFmtId="0" fontId="30" fillId="2" borderId="3" xfId="0" applyFont="1" applyFill="1" applyBorder="1" applyAlignment="1">
      <alignment horizontal="left" vertical="center" wrapText="1"/>
    </xf>
    <xf numFmtId="0" fontId="30" fillId="0" borderId="12" xfId="0" applyFont="1" applyFill="1" applyBorder="1" applyAlignment="1">
      <alignment horizontal="left" vertical="center" wrapText="1"/>
    </xf>
    <xf numFmtId="164" fontId="26" fillId="0" borderId="0" xfId="0" applyNumberFormat="1" applyFont="1" applyFill="1" applyAlignment="1">
      <alignment horizontal="left" vertical="center"/>
    </xf>
    <xf numFmtId="0" fontId="11" fillId="0" borderId="7" xfId="0" applyFont="1" applyFill="1" applyBorder="1" applyAlignment="1">
      <alignment vertical="top" wrapText="1"/>
    </xf>
    <xf numFmtId="0" fontId="26" fillId="2" borderId="0" xfId="0" applyFont="1" applyFill="1"/>
    <xf numFmtId="171" fontId="26" fillId="2" borderId="7" xfId="0" applyNumberFormat="1" applyFont="1" applyFill="1" applyBorder="1" applyAlignment="1">
      <alignment horizontal="center" vertical="center" wrapText="1"/>
    </xf>
    <xf numFmtId="170" fontId="27" fillId="2" borderId="7" xfId="18" applyNumberFormat="1" applyFont="1" applyFill="1" applyBorder="1" applyAlignment="1">
      <alignment horizontal="center" vertical="center"/>
    </xf>
    <xf numFmtId="0" fontId="26" fillId="2" borderId="7" xfId="0" applyFont="1" applyFill="1" applyBorder="1"/>
    <xf numFmtId="49" fontId="13" fillId="0" borderId="7" xfId="14" applyNumberFormat="1" applyFont="1" applyFill="1" applyBorder="1" applyAlignment="1">
      <alignment wrapText="1"/>
    </xf>
    <xf numFmtId="0" fontId="24" fillId="0" borderId="7" xfId="14" applyFont="1" applyFill="1" applyBorder="1">
      <alignment horizontal="left" vertical="top" wrapText="1"/>
    </xf>
    <xf numFmtId="0" fontId="23" fillId="0" borderId="7" xfId="14" applyFont="1" applyFill="1" applyBorder="1" applyAlignment="1">
      <alignment wrapText="1"/>
    </xf>
    <xf numFmtId="2" fontId="13" fillId="0" borderId="7" xfId="14" applyNumberFormat="1" applyFont="1" applyFill="1" applyBorder="1" applyAlignment="1">
      <alignment wrapText="1"/>
    </xf>
    <xf numFmtId="0" fontId="13" fillId="0" borderId="7" xfId="14" applyFont="1" applyFill="1" applyBorder="1" applyAlignment="1">
      <alignment wrapText="1"/>
    </xf>
    <xf numFmtId="49" fontId="13" fillId="0" borderId="7" xfId="14" applyNumberFormat="1" applyFont="1" applyFill="1" applyBorder="1" applyAlignment="1">
      <alignment horizontal="center" vertical="center" wrapText="1"/>
    </xf>
    <xf numFmtId="2" fontId="13" fillId="0" borderId="7" xfId="14" applyNumberFormat="1" applyFont="1" applyFill="1" applyBorder="1" applyAlignment="1">
      <alignment horizontal="center" vertical="center" wrapText="1"/>
    </xf>
    <xf numFmtId="49" fontId="17" fillId="0" borderId="7" xfId="14" applyNumberFormat="1" applyFont="1" applyFill="1" applyBorder="1" applyAlignment="1">
      <alignment horizontal="center" wrapText="1"/>
    </xf>
    <xf numFmtId="0" fontId="17" fillId="0" borderId="7" xfId="14" applyFont="1" applyFill="1" applyBorder="1" applyAlignment="1">
      <alignment horizontal="center" vertical="center" wrapText="1"/>
    </xf>
    <xf numFmtId="0" fontId="17" fillId="0" borderId="7" xfId="14" applyFont="1" applyFill="1" applyBorder="1" applyAlignment="1">
      <alignment wrapText="1"/>
    </xf>
    <xf numFmtId="0" fontId="17" fillId="0" borderId="7" xfId="14" applyFont="1" applyFill="1" applyBorder="1" applyAlignment="1">
      <alignment horizontal="center" wrapText="1"/>
    </xf>
    <xf numFmtId="0" fontId="17" fillId="0" borderId="8" xfId="14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center" vertical="top" wrapText="1"/>
    </xf>
    <xf numFmtId="0" fontId="11" fillId="2" borderId="0" xfId="0" applyFont="1" applyFill="1" applyAlignment="1">
      <alignment horizontal="right"/>
    </xf>
    <xf numFmtId="166" fontId="27" fillId="0" borderId="0" xfId="11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left" vertical="top" wrapText="1"/>
    </xf>
    <xf numFmtId="0" fontId="27" fillId="0" borderId="7" xfId="0" applyFont="1" applyBorder="1" applyAlignment="1">
      <alignment horizontal="left" vertical="center" wrapText="1"/>
    </xf>
    <xf numFmtId="0" fontId="27" fillId="2" borderId="1" xfId="0" applyFont="1" applyFill="1" applyBorder="1" applyAlignment="1">
      <alignment vertical="center" wrapText="1"/>
    </xf>
    <xf numFmtId="0" fontId="26" fillId="2" borderId="2" xfId="0" applyFont="1" applyFill="1" applyBorder="1" applyAlignment="1">
      <alignment vertical="top" wrapText="1"/>
    </xf>
    <xf numFmtId="0" fontId="26" fillId="2" borderId="3" xfId="0" applyFont="1" applyFill="1" applyBorder="1" applyAlignment="1">
      <alignment vertical="top" wrapText="1"/>
    </xf>
    <xf numFmtId="168" fontId="27" fillId="0" borderId="7" xfId="11" applyNumberFormat="1" applyFont="1" applyBorder="1" applyAlignment="1">
      <alignment horizontal="right" vertical="center"/>
    </xf>
    <xf numFmtId="0" fontId="27" fillId="2" borderId="0" xfId="0" applyFont="1" applyFill="1" applyBorder="1" applyAlignment="1">
      <alignment horizontal="left" vertical="center" wrapText="1"/>
    </xf>
    <xf numFmtId="168" fontId="27" fillId="0" borderId="0" xfId="11" applyNumberFormat="1" applyFont="1" applyBorder="1" applyAlignment="1">
      <alignment horizontal="center" vertical="center"/>
    </xf>
    <xf numFmtId="0" fontId="26" fillId="0" borderId="0" xfId="0" applyFont="1" applyBorder="1"/>
    <xf numFmtId="0" fontId="32" fillId="0" borderId="7" xfId="0" applyFont="1" applyFill="1" applyBorder="1" applyAlignment="1">
      <alignment horizontal="left" vertical="top" wrapText="1"/>
    </xf>
    <xf numFmtId="0" fontId="26" fillId="0" borderId="7" xfId="0" applyFont="1" applyFill="1" applyBorder="1" applyAlignment="1">
      <alignment vertical="center" wrapText="1"/>
    </xf>
    <xf numFmtId="0" fontId="20" fillId="2" borderId="0" xfId="0" applyFont="1" applyFill="1" applyAlignment="1"/>
    <xf numFmtId="0" fontId="11" fillId="2" borderId="3" xfId="0" applyFont="1" applyFill="1" applyBorder="1" applyAlignment="1">
      <alignment vertical="top" wrapText="1"/>
    </xf>
    <xf numFmtId="0" fontId="20" fillId="2" borderId="7" xfId="0" applyFont="1" applyFill="1" applyBorder="1" applyAlignment="1"/>
    <xf numFmtId="0" fontId="20" fillId="2" borderId="7" xfId="0" applyFont="1" applyFill="1" applyBorder="1"/>
    <xf numFmtId="0" fontId="11" fillId="2" borderId="7" xfId="0" applyFont="1" applyFill="1" applyBorder="1" applyAlignment="1">
      <alignment vertical="top" wrapText="1"/>
    </xf>
    <xf numFmtId="166" fontId="27" fillId="0" borderId="7" xfId="11" applyNumberFormat="1" applyFont="1" applyBorder="1" applyAlignment="1">
      <alignment horizontal="center" vertical="center"/>
    </xf>
    <xf numFmtId="0" fontId="34" fillId="0" borderId="7" xfId="0" applyFont="1" applyBorder="1" applyAlignment="1">
      <alignment horizontal="left" vertical="top" wrapText="1"/>
    </xf>
    <xf numFmtId="37" fontId="30" fillId="0" borderId="7" xfId="11" applyNumberFormat="1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 wrapText="1"/>
    </xf>
    <xf numFmtId="0" fontId="32" fillId="0" borderId="3" xfId="0" applyFont="1" applyFill="1" applyBorder="1" applyAlignment="1">
      <alignment horizontal="right" vertical="center" wrapText="1"/>
    </xf>
    <xf numFmtId="0" fontId="26" fillId="0" borderId="3" xfId="0" applyFont="1" applyBorder="1"/>
    <xf numFmtId="0" fontId="32" fillId="0" borderId="3" xfId="0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11" fillId="0" borderId="7" xfId="0" applyFont="1" applyBorder="1" applyAlignment="1">
      <alignment wrapText="1"/>
    </xf>
    <xf numFmtId="0" fontId="11" fillId="0" borderId="7" xfId="0" applyFont="1" applyBorder="1" applyAlignment="1">
      <alignment horizontal="center" wrapText="1"/>
    </xf>
    <xf numFmtId="0" fontId="30" fillId="0" borderId="7" xfId="19" applyFont="1" applyBorder="1" applyAlignment="1">
      <alignment horizontal="left" vertical="top" wrapText="1"/>
    </xf>
    <xf numFmtId="0" fontId="28" fillId="0" borderId="7" xfId="0" applyFont="1" applyBorder="1" applyAlignment="1">
      <alignment vertical="top" wrapText="1"/>
    </xf>
    <xf numFmtId="0" fontId="11" fillId="0" borderId="4" xfId="0" applyFont="1" applyFill="1" applyBorder="1" applyAlignment="1">
      <alignment vertical="top" wrapText="1"/>
    </xf>
    <xf numFmtId="0" fontId="20" fillId="0" borderId="4" xfId="0" applyFont="1" applyBorder="1" applyAlignment="1">
      <alignment vertical="top" wrapText="1"/>
    </xf>
    <xf numFmtId="167" fontId="20" fillId="2" borderId="7" xfId="15" applyNumberFormat="1" applyFont="1" applyFill="1" applyBorder="1" applyAlignment="1">
      <alignment horizontal="center" vertical="center"/>
    </xf>
    <xf numFmtId="167" fontId="20" fillId="2" borderId="7" xfId="0" applyNumberFormat="1" applyFont="1" applyFill="1" applyBorder="1" applyAlignment="1">
      <alignment vertical="center"/>
    </xf>
    <xf numFmtId="167" fontId="20" fillId="2" borderId="7" xfId="0" applyNumberFormat="1" applyFont="1" applyFill="1" applyBorder="1" applyAlignment="1">
      <alignment horizontal="center" vertical="center"/>
    </xf>
    <xf numFmtId="167" fontId="27" fillId="2" borderId="7" xfId="0" applyNumberFormat="1" applyFont="1" applyFill="1" applyBorder="1" applyAlignment="1">
      <alignment horizontal="center" vertical="center" wrapText="1"/>
    </xf>
    <xf numFmtId="168" fontId="20" fillId="0" borderId="7" xfId="8" applyNumberFormat="1" applyFont="1" applyBorder="1" applyAlignment="1">
      <alignment horizontal="center" vertical="center"/>
    </xf>
    <xf numFmtId="168" fontId="27" fillId="0" borderId="7" xfId="8" applyNumberFormat="1" applyFont="1" applyBorder="1" applyAlignment="1">
      <alignment horizontal="center" vertical="center"/>
    </xf>
    <xf numFmtId="168" fontId="20" fillId="0" borderId="7" xfId="8" applyNumberFormat="1" applyFont="1" applyBorder="1" applyAlignment="1">
      <alignment horizontal="center" vertical="center" wrapText="1"/>
    </xf>
    <xf numFmtId="168" fontId="20" fillId="0" borderId="7" xfId="15" applyNumberFormat="1" applyFont="1" applyFill="1" applyBorder="1" applyAlignment="1">
      <alignment horizontal="center" vertical="center"/>
    </xf>
    <xf numFmtId="168" fontId="27" fillId="0" borderId="7" xfId="15" applyNumberFormat="1" applyFont="1" applyFill="1" applyBorder="1" applyAlignment="1">
      <alignment horizontal="right" vertical="center"/>
    </xf>
    <xf numFmtId="168" fontId="20" fillId="0" borderId="7" xfId="8" applyNumberFormat="1" applyFont="1" applyBorder="1" applyAlignment="1">
      <alignment horizontal="center" vertical="top"/>
    </xf>
    <xf numFmtId="168" fontId="20" fillId="0" borderId="7" xfId="8" applyNumberFormat="1" applyFont="1" applyBorder="1" applyAlignment="1">
      <alignment horizontal="right" vertical="center" wrapText="1"/>
    </xf>
    <xf numFmtId="168" fontId="27" fillId="0" borderId="7" xfId="8" applyNumberFormat="1" applyFont="1" applyBorder="1" applyAlignment="1">
      <alignment horizontal="right" vertical="center" wrapText="1"/>
    </xf>
    <xf numFmtId="170" fontId="32" fillId="0" borderId="3" xfId="0" applyNumberFormat="1" applyFont="1" applyFill="1" applyBorder="1" applyAlignment="1">
      <alignment horizontal="center" vertical="center" wrapText="1"/>
    </xf>
    <xf numFmtId="170" fontId="26" fillId="0" borderId="7" xfId="8" applyNumberFormat="1" applyFont="1" applyFill="1" applyBorder="1" applyAlignment="1">
      <alignment horizontal="center" vertical="center"/>
    </xf>
    <xf numFmtId="0" fontId="26" fillId="0" borderId="9" xfId="0" applyFont="1" applyBorder="1" applyAlignment="1">
      <alignment horizontal="right"/>
    </xf>
    <xf numFmtId="168" fontId="20" fillId="0" borderId="7" xfId="15" applyNumberFormat="1" applyFont="1" applyBorder="1" applyAlignment="1">
      <alignment horizontal="center" vertical="center"/>
    </xf>
    <xf numFmtId="168" fontId="26" fillId="0" borderId="8" xfId="0" applyNumberFormat="1" applyFont="1" applyBorder="1" applyAlignment="1">
      <alignment horizontal="right" vertical="center" wrapText="1"/>
    </xf>
    <xf numFmtId="168" fontId="20" fillId="0" borderId="7" xfId="15" applyNumberFormat="1" applyFont="1" applyBorder="1" applyAlignment="1">
      <alignment horizontal="center" vertical="top"/>
    </xf>
    <xf numFmtId="168" fontId="26" fillId="4" borderId="7" xfId="0" applyNumberFormat="1" applyFont="1" applyFill="1" applyBorder="1" applyAlignment="1">
      <alignment vertical="center" wrapText="1"/>
    </xf>
    <xf numFmtId="168" fontId="20" fillId="0" borderId="7" xfId="0" applyNumberFormat="1" applyFont="1" applyFill="1" applyBorder="1" applyAlignment="1">
      <alignment vertical="center"/>
    </xf>
    <xf numFmtId="168" fontId="20" fillId="0" borderId="7" xfId="0" applyNumberFormat="1" applyFont="1" applyBorder="1" applyAlignment="1"/>
    <xf numFmtId="168" fontId="27" fillId="0" borderId="7" xfId="0" applyNumberFormat="1" applyFont="1" applyBorder="1" applyAlignment="1"/>
    <xf numFmtId="168" fontId="26" fillId="0" borderId="0" xfId="0" applyNumberFormat="1" applyFont="1"/>
    <xf numFmtId="168" fontId="20" fillId="0" borderId="7" xfId="0" applyNumberFormat="1" applyFont="1" applyBorder="1" applyAlignment="1">
      <alignment horizontal="center" vertical="top" wrapText="1"/>
    </xf>
    <xf numFmtId="168" fontId="32" fillId="0" borderId="7" xfId="0" applyNumberFormat="1" applyFont="1" applyBorder="1" applyAlignment="1">
      <alignment vertical="center" wrapText="1"/>
    </xf>
    <xf numFmtId="168" fontId="20" fillId="0" borderId="7" xfId="0" applyNumberFormat="1" applyFont="1" applyFill="1" applyBorder="1" applyAlignment="1">
      <alignment horizontal="center" vertical="center"/>
    </xf>
    <xf numFmtId="168" fontId="26" fillId="0" borderId="7" xfId="0" applyNumberFormat="1" applyFont="1" applyFill="1" applyBorder="1" applyAlignment="1">
      <alignment vertical="center" wrapText="1"/>
    </xf>
    <xf numFmtId="168" fontId="11" fillId="2" borderId="7" xfId="8" applyNumberFormat="1" applyFont="1" applyFill="1" applyBorder="1" applyAlignment="1">
      <alignment horizontal="center" vertical="center" wrapText="1"/>
    </xf>
    <xf numFmtId="168" fontId="11" fillId="0" borderId="7" xfId="0" applyNumberFormat="1" applyFont="1" applyFill="1" applyBorder="1" applyAlignment="1">
      <alignment horizontal="center" vertical="top"/>
    </xf>
    <xf numFmtId="168" fontId="11" fillId="0" borderId="7" xfId="0" applyNumberFormat="1" applyFont="1" applyFill="1" applyBorder="1" applyAlignment="1">
      <alignment horizontal="center" vertical="center"/>
    </xf>
    <xf numFmtId="168" fontId="27" fillId="0" borderId="7" xfId="15" applyNumberFormat="1" applyFont="1" applyFill="1" applyBorder="1" applyAlignment="1">
      <alignment horizontal="center" vertical="center"/>
    </xf>
    <xf numFmtId="168" fontId="27" fillId="0" borderId="7" xfId="15" applyNumberFormat="1" applyFont="1" applyBorder="1" applyAlignment="1">
      <alignment horizontal="center" vertical="center"/>
    </xf>
    <xf numFmtId="168" fontId="26" fillId="0" borderId="7" xfId="8" applyNumberFormat="1" applyFont="1" applyFill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top"/>
    </xf>
    <xf numFmtId="0" fontId="27" fillId="0" borderId="0" xfId="0" applyFont="1" applyFill="1" applyBorder="1" applyAlignment="1">
      <alignment horizontal="left" vertical="top"/>
    </xf>
    <xf numFmtId="0" fontId="31" fillId="0" borderId="0" xfId="0" applyFont="1" applyFill="1" applyBorder="1" applyAlignment="1">
      <alignment horizontal="left" vertical="top"/>
    </xf>
    <xf numFmtId="0" fontId="11" fillId="2" borderId="0" xfId="0" applyFont="1" applyFill="1" applyAlignment="1">
      <alignment horizontal="center" vertical="center" wrapText="1"/>
    </xf>
    <xf numFmtId="0" fontId="26" fillId="0" borderId="0" xfId="0" applyFont="1" applyAlignment="1">
      <alignment horizontal="right"/>
    </xf>
    <xf numFmtId="0" fontId="11" fillId="0" borderId="8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27" fillId="0" borderId="8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3" xfId="0" applyFont="1" applyBorder="1" applyAlignment="1">
      <alignment horizontal="center"/>
    </xf>
    <xf numFmtId="0" fontId="26" fillId="0" borderId="4" xfId="0" applyFont="1" applyBorder="1" applyAlignment="1">
      <alignment horizontal="center" vertical="top" wrapText="1"/>
    </xf>
    <xf numFmtId="0" fontId="26" fillId="0" borderId="6" xfId="0" applyFont="1" applyBorder="1" applyAlignment="1">
      <alignment horizontal="center" vertical="top" wrapText="1"/>
    </xf>
    <xf numFmtId="0" fontId="26" fillId="0" borderId="8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top"/>
    </xf>
    <xf numFmtId="0" fontId="20" fillId="0" borderId="2" xfId="0" applyFont="1" applyBorder="1" applyAlignment="1">
      <alignment horizontal="center" vertical="top"/>
    </xf>
    <xf numFmtId="0" fontId="20" fillId="0" borderId="3" xfId="0" applyFont="1" applyBorder="1" applyAlignment="1">
      <alignment horizontal="center" vertical="top"/>
    </xf>
    <xf numFmtId="0" fontId="20" fillId="0" borderId="15" xfId="0" applyFont="1" applyBorder="1" applyAlignment="1">
      <alignment horizontal="center" vertical="top"/>
    </xf>
    <xf numFmtId="0" fontId="20" fillId="0" borderId="10" xfId="0" applyFont="1" applyBorder="1" applyAlignment="1">
      <alignment horizontal="center" vertical="top"/>
    </xf>
    <xf numFmtId="0" fontId="20" fillId="0" borderId="11" xfId="0" applyFont="1" applyBorder="1" applyAlignment="1">
      <alignment horizontal="center" vertical="top"/>
    </xf>
    <xf numFmtId="49" fontId="20" fillId="0" borderId="7" xfId="14" applyNumberFormat="1" applyFont="1" applyFill="1" applyBorder="1" applyAlignment="1">
      <alignment horizontal="center" vertical="top" wrapText="1"/>
    </xf>
    <xf numFmtId="0" fontId="20" fillId="0" borderId="7" xfId="14" applyFont="1" applyFill="1" applyBorder="1" applyAlignment="1">
      <alignment horizontal="center" vertical="top" wrapText="1"/>
    </xf>
    <xf numFmtId="0" fontId="27" fillId="0" borderId="7" xfId="14" applyFont="1" applyFill="1" applyBorder="1" applyAlignment="1">
      <alignment horizontal="center" vertical="top" wrapText="1"/>
    </xf>
    <xf numFmtId="49" fontId="20" fillId="0" borderId="8" xfId="14" applyNumberFormat="1" applyFont="1" applyFill="1" applyBorder="1" applyAlignment="1">
      <alignment horizontal="center" vertical="top" wrapText="1"/>
    </xf>
    <xf numFmtId="49" fontId="20" fillId="0" borderId="2" xfId="14" applyNumberFormat="1" applyFont="1" applyFill="1" applyBorder="1" applyAlignment="1">
      <alignment horizontal="center" vertical="top" wrapText="1"/>
    </xf>
    <xf numFmtId="49" fontId="20" fillId="0" borderId="3" xfId="14" applyNumberFormat="1" applyFont="1" applyFill="1" applyBorder="1" applyAlignment="1">
      <alignment horizontal="center" vertical="top" wrapText="1"/>
    </xf>
    <xf numFmtId="0" fontId="20" fillId="0" borderId="8" xfId="14" applyFont="1" applyFill="1" applyBorder="1" applyAlignment="1">
      <alignment horizontal="center" vertical="top" wrapText="1"/>
    </xf>
    <xf numFmtId="0" fontId="20" fillId="0" borderId="2" xfId="14" applyFont="1" applyFill="1" applyBorder="1" applyAlignment="1">
      <alignment horizontal="center" vertical="top" wrapText="1"/>
    </xf>
    <xf numFmtId="0" fontId="20" fillId="0" borderId="3" xfId="14" applyFont="1" applyFill="1" applyBorder="1" applyAlignment="1">
      <alignment horizontal="center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12" xfId="0" applyFont="1" applyBorder="1" applyAlignment="1">
      <alignment horizontal="left" vertical="top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right"/>
    </xf>
    <xf numFmtId="0" fontId="20" fillId="3" borderId="8" xfId="0" applyFont="1" applyFill="1" applyBorder="1" applyAlignment="1">
      <alignment horizontal="center" vertical="top" wrapText="1"/>
    </xf>
    <xf numFmtId="0" fontId="20" fillId="3" borderId="2" xfId="0" applyFont="1" applyFill="1" applyBorder="1" applyAlignment="1">
      <alignment horizontal="center" vertical="top" wrapText="1"/>
    </xf>
    <xf numFmtId="0" fontId="20" fillId="3" borderId="3" xfId="0" applyFont="1" applyFill="1" applyBorder="1" applyAlignment="1">
      <alignment horizontal="center" vertical="top" wrapText="1"/>
    </xf>
    <xf numFmtId="0" fontId="29" fillId="3" borderId="8" xfId="0" applyFont="1" applyFill="1" applyBorder="1" applyAlignment="1">
      <alignment horizontal="center" vertical="top" wrapText="1"/>
    </xf>
    <xf numFmtId="0" fontId="29" fillId="3" borderId="2" xfId="0" applyFont="1" applyFill="1" applyBorder="1" applyAlignment="1">
      <alignment horizontal="center" vertical="top" wrapText="1"/>
    </xf>
    <xf numFmtId="0" fontId="29" fillId="3" borderId="10" xfId="0" applyFont="1" applyFill="1" applyBorder="1" applyAlignment="1">
      <alignment horizontal="center" vertical="top" wrapText="1"/>
    </xf>
    <xf numFmtId="0" fontId="29" fillId="3" borderId="11" xfId="0" applyFont="1" applyFill="1" applyBorder="1" applyAlignment="1">
      <alignment horizontal="center" vertical="top" wrapText="1"/>
    </xf>
    <xf numFmtId="0" fontId="26" fillId="0" borderId="8" xfId="0" applyFont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top" wrapText="1"/>
    </xf>
    <xf numFmtId="0" fontId="26" fillId="0" borderId="3" xfId="0" applyFont="1" applyBorder="1" applyAlignment="1">
      <alignment horizontal="center" vertical="top" wrapText="1"/>
    </xf>
    <xf numFmtId="0" fontId="28" fillId="0" borderId="8" xfId="0" applyFont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top" wrapText="1"/>
    </xf>
    <xf numFmtId="0" fontId="28" fillId="0" borderId="3" xfId="0" applyFont="1" applyBorder="1" applyAlignment="1">
      <alignment horizontal="center" vertical="top" wrapText="1"/>
    </xf>
    <xf numFmtId="0" fontId="29" fillId="0" borderId="2" xfId="0" applyFont="1" applyBorder="1" applyAlignment="1">
      <alignment horizontal="center" vertical="top" wrapText="1"/>
    </xf>
    <xf numFmtId="0" fontId="29" fillId="0" borderId="3" xfId="0" applyFont="1" applyBorder="1" applyAlignment="1">
      <alignment horizontal="center" vertical="top" wrapText="1"/>
    </xf>
    <xf numFmtId="0" fontId="29" fillId="3" borderId="6" xfId="0" applyFont="1" applyFill="1" applyBorder="1" applyAlignment="1">
      <alignment horizontal="center" vertical="top" wrapText="1"/>
    </xf>
    <xf numFmtId="1" fontId="32" fillId="0" borderId="2" xfId="0" applyNumberFormat="1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right" vertical="center"/>
    </xf>
    <xf numFmtId="171" fontId="26" fillId="0" borderId="0" xfId="0" applyNumberFormat="1" applyFont="1" applyFill="1" applyAlignment="1">
      <alignment horizontal="right" vertical="center"/>
    </xf>
    <xf numFmtId="0" fontId="11" fillId="0" borderId="0" xfId="0" applyFont="1" applyFill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center" vertical="top" wrapText="1"/>
    </xf>
    <xf numFmtId="0" fontId="26" fillId="0" borderId="14" xfId="0" applyFont="1" applyFill="1" applyBorder="1" applyAlignment="1">
      <alignment horizontal="center" vertical="top" wrapText="1"/>
    </xf>
    <xf numFmtId="0" fontId="26" fillId="0" borderId="15" xfId="0" applyFont="1" applyFill="1" applyBorder="1" applyAlignment="1">
      <alignment horizontal="center" vertical="top" wrapText="1"/>
    </xf>
    <xf numFmtId="0" fontId="26" fillId="0" borderId="13" xfId="0" applyFont="1" applyFill="1" applyBorder="1" applyAlignment="1">
      <alignment horizontal="center" vertical="top" wrapText="1"/>
    </xf>
    <xf numFmtId="0" fontId="26" fillId="0" borderId="9" xfId="0" applyFont="1" applyFill="1" applyBorder="1" applyAlignment="1">
      <alignment horizontal="center" vertical="top" wrapText="1"/>
    </xf>
    <xf numFmtId="0" fontId="26" fillId="0" borderId="11" xfId="0" applyFont="1" applyFill="1" applyBorder="1" applyAlignment="1">
      <alignment horizontal="center" vertical="top" wrapText="1"/>
    </xf>
    <xf numFmtId="0" fontId="26" fillId="0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10" fillId="0" borderId="7" xfId="0" applyFont="1" applyBorder="1" applyAlignment="1">
      <alignment horizontal="center" vertical="center" wrapText="1"/>
    </xf>
    <xf numFmtId="0" fontId="26" fillId="0" borderId="7" xfId="0" applyFont="1" applyFill="1" applyBorder="1" applyAlignment="1">
      <alignment horizontal="left" vertical="center"/>
    </xf>
    <xf numFmtId="0" fontId="14" fillId="0" borderId="4" xfId="0" applyFont="1" applyBorder="1" applyAlignment="1">
      <alignment horizontal="left" vertical="top" wrapText="1"/>
    </xf>
    <xf numFmtId="0" fontId="0" fillId="0" borderId="5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27" fillId="2" borderId="4" xfId="0" applyFont="1" applyFill="1" applyBorder="1" applyAlignment="1">
      <alignment horizontal="center" vertical="center" wrapText="1"/>
    </xf>
    <xf numFmtId="0" fontId="27" fillId="2" borderId="6" xfId="0" applyFont="1" applyFill="1" applyBorder="1" applyAlignment="1">
      <alignment horizontal="center" vertical="center" wrapText="1"/>
    </xf>
    <xf numFmtId="170" fontId="27" fillId="0" borderId="4" xfId="18" applyNumberFormat="1" applyFont="1" applyFill="1" applyBorder="1" applyAlignment="1">
      <alignment horizontal="center" vertical="center" wrapText="1"/>
    </xf>
    <xf numFmtId="170" fontId="27" fillId="0" borderId="12" xfId="18" applyNumberFormat="1" applyFont="1" applyFill="1" applyBorder="1" applyAlignment="1">
      <alignment horizontal="center" vertical="center" wrapText="1"/>
    </xf>
    <xf numFmtId="170" fontId="32" fillId="0" borderId="8" xfId="0" applyNumberFormat="1" applyFont="1" applyFill="1" applyBorder="1" applyAlignment="1">
      <alignment horizontal="center" vertical="center" wrapText="1"/>
    </xf>
    <xf numFmtId="170" fontId="32" fillId="0" borderId="2" xfId="0" applyNumberFormat="1" applyFont="1" applyFill="1" applyBorder="1" applyAlignment="1">
      <alignment horizontal="center" vertical="center" wrapText="1"/>
    </xf>
    <xf numFmtId="170" fontId="32" fillId="0" borderId="3" xfId="0" applyNumberFormat="1" applyFont="1" applyFill="1" applyBorder="1" applyAlignment="1">
      <alignment horizontal="center" vertical="center" wrapText="1"/>
    </xf>
    <xf numFmtId="0" fontId="26" fillId="2" borderId="8" xfId="0" applyFont="1" applyFill="1" applyBorder="1" applyAlignment="1">
      <alignment horizontal="center" vertical="top" wrapText="1"/>
    </xf>
    <xf numFmtId="0" fontId="26" fillId="2" borderId="2" xfId="0" applyFont="1" applyFill="1" applyBorder="1" applyAlignment="1">
      <alignment horizontal="center" vertical="top" wrapText="1"/>
    </xf>
    <xf numFmtId="0" fontId="26" fillId="2" borderId="3" xfId="0" applyFont="1" applyFill="1" applyBorder="1" applyAlignment="1">
      <alignment horizontal="center" vertical="top" wrapText="1"/>
    </xf>
    <xf numFmtId="0" fontId="30" fillId="2" borderId="4" xfId="0" applyFont="1" applyFill="1" applyBorder="1" applyAlignment="1">
      <alignment horizontal="left" vertical="center" wrapText="1"/>
    </xf>
    <xf numFmtId="0" fontId="30" fillId="2" borderId="12" xfId="0" applyFont="1" applyFill="1" applyBorder="1" applyAlignment="1">
      <alignment horizontal="left" vertical="center" wrapText="1"/>
    </xf>
    <xf numFmtId="0" fontId="22" fillId="2" borderId="0" xfId="0" applyFont="1" applyFill="1" applyAlignment="1">
      <alignment horizontal="right" vertical="center" wrapText="1"/>
    </xf>
    <xf numFmtId="0" fontId="20" fillId="0" borderId="4" xfId="0" applyFont="1" applyBorder="1" applyAlignment="1">
      <alignment horizontal="left" vertical="center" wrapText="1"/>
    </xf>
    <xf numFmtId="0" fontId="33" fillId="0" borderId="12" xfId="0" applyFont="1" applyBorder="1" applyAlignment="1">
      <alignment vertical="center" wrapText="1"/>
    </xf>
    <xf numFmtId="0" fontId="32" fillId="0" borderId="8" xfId="0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top" wrapText="1"/>
    </xf>
    <xf numFmtId="0" fontId="32" fillId="0" borderId="4" xfId="0" applyFont="1" applyBorder="1" applyAlignment="1">
      <alignment horizontal="left" vertical="top" wrapText="1"/>
    </xf>
    <xf numFmtId="0" fontId="32" fillId="0" borderId="12" xfId="0" applyFont="1" applyBorder="1" applyAlignment="1">
      <alignment horizontal="left" vertical="top" wrapText="1"/>
    </xf>
    <xf numFmtId="0" fontId="27" fillId="2" borderId="4" xfId="0" applyFont="1" applyFill="1" applyBorder="1" applyAlignment="1">
      <alignment horizontal="left" vertical="center" wrapText="1"/>
    </xf>
    <xf numFmtId="0" fontId="27" fillId="2" borderId="6" xfId="0" applyFont="1" applyFill="1" applyBorder="1" applyAlignment="1">
      <alignment horizontal="left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top"/>
    </xf>
    <xf numFmtId="49" fontId="20" fillId="0" borderId="7" xfId="0" applyNumberFormat="1" applyFont="1" applyFill="1" applyBorder="1" applyAlignment="1">
      <alignment horizontal="left" vertical="top" wrapText="1"/>
    </xf>
    <xf numFmtId="0" fontId="26" fillId="0" borderId="7" xfId="0" applyFont="1" applyFill="1" applyBorder="1" applyAlignment="1">
      <alignment wrapText="1"/>
    </xf>
    <xf numFmtId="0" fontId="11" fillId="0" borderId="7" xfId="0" applyFont="1" applyBorder="1" applyAlignment="1">
      <alignment horizontal="center" wrapText="1"/>
    </xf>
    <xf numFmtId="0" fontId="26" fillId="0" borderId="7" xfId="0" applyFont="1" applyBorder="1" applyAlignment="1">
      <alignment horizontal="center" wrapText="1"/>
    </xf>
    <xf numFmtId="49" fontId="11" fillId="0" borderId="7" xfId="0" applyNumberFormat="1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26" fillId="0" borderId="7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left" vertical="center" wrapText="1"/>
    </xf>
    <xf numFmtId="0" fontId="26" fillId="0" borderId="0" xfId="0" applyFont="1" applyBorder="1" applyAlignment="1">
      <alignment horizontal="center"/>
    </xf>
  </cellXfs>
  <cellStyles count="23">
    <cellStyle name="Comma" xfId="8" builtinId="3"/>
    <cellStyle name="Comma 15" xfId="18"/>
    <cellStyle name="Comma 2" xfId="10"/>
    <cellStyle name="Normal" xfId="0" builtinId="0"/>
    <cellStyle name="Normal 10" xfId="4"/>
    <cellStyle name="Normal 11" xfId="21"/>
    <cellStyle name="Normal 12 3" xfId="19"/>
    <cellStyle name="Normal 2" xfId="1"/>
    <cellStyle name="Normal 2 2" xfId="12"/>
    <cellStyle name="Normal 2 4" xfId="22"/>
    <cellStyle name="Normal 2 6" xfId="20"/>
    <cellStyle name="Normal 3" xfId="3"/>
    <cellStyle name="Normal 4" xfId="5"/>
    <cellStyle name="Normal 5" xfId="9"/>
    <cellStyle name="Normal 5 2" xfId="17"/>
    <cellStyle name="Normal 6" xfId="11"/>
    <cellStyle name="Normal 7" xfId="13"/>
    <cellStyle name="Normal 8" xfId="14"/>
    <cellStyle name="Normal 9" xfId="16"/>
    <cellStyle name="Percent 2" xfId="2"/>
    <cellStyle name="SN_241" xfId="15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abSelected="1" zoomScale="85" zoomScaleNormal="85" workbookViewId="0">
      <selection activeCell="A6" sqref="A6:E6"/>
    </sheetView>
  </sheetViews>
  <sheetFormatPr defaultColWidth="9.140625" defaultRowHeight="17.25" x14ac:dyDescent="0.3"/>
  <cols>
    <col min="1" max="1" width="10.42578125" style="19" customWidth="1"/>
    <col min="2" max="2" width="19.85546875" style="19" customWidth="1"/>
    <col min="3" max="3" width="62.140625" style="19" customWidth="1"/>
    <col min="4" max="5" width="19.140625" style="19" customWidth="1"/>
    <col min="6" max="6" width="17.140625" style="19" customWidth="1"/>
    <col min="7" max="7" width="9.140625" style="19"/>
    <col min="8" max="8" width="49.85546875" style="19" customWidth="1"/>
    <col min="9" max="16384" width="9.140625" style="19"/>
  </cols>
  <sheetData>
    <row r="1" spans="1:6" ht="16.5" customHeight="1" x14ac:dyDescent="0.3">
      <c r="D1" s="192" t="s">
        <v>151</v>
      </c>
      <c r="E1" s="192"/>
      <c r="F1" s="72"/>
    </row>
    <row r="2" spans="1:6" ht="16.5" customHeight="1" x14ac:dyDescent="0.3">
      <c r="D2" s="20" t="s">
        <v>58</v>
      </c>
      <c r="E2" s="20" t="s">
        <v>58</v>
      </c>
      <c r="F2" s="72"/>
    </row>
    <row r="3" spans="1:6" ht="16.5" customHeight="1" x14ac:dyDescent="0.3">
      <c r="D3" s="20" t="s">
        <v>8</v>
      </c>
      <c r="E3" s="20" t="s">
        <v>8</v>
      </c>
      <c r="F3" s="72"/>
    </row>
    <row r="4" spans="1:6" x14ac:dyDescent="0.3">
      <c r="E4" s="20"/>
    </row>
    <row r="6" spans="1:6" ht="80.25" customHeight="1" x14ac:dyDescent="0.3">
      <c r="A6" s="191" t="s">
        <v>152</v>
      </c>
      <c r="B6" s="191"/>
      <c r="C6" s="191"/>
      <c r="D6" s="191"/>
      <c r="E6" s="191"/>
      <c r="F6" s="6"/>
    </row>
    <row r="7" spans="1:6" x14ac:dyDescent="0.3">
      <c r="A7" s="18"/>
      <c r="B7" s="18"/>
      <c r="C7" s="18"/>
      <c r="D7" s="18"/>
      <c r="E7" s="18"/>
      <c r="F7" s="6"/>
    </row>
    <row r="8" spans="1:6" x14ac:dyDescent="0.3">
      <c r="E8" s="73" t="s">
        <v>103</v>
      </c>
      <c r="F8" s="73"/>
    </row>
    <row r="9" spans="1:6" s="21" customFormat="1" ht="73.349999999999994" customHeight="1" x14ac:dyDescent="0.25">
      <c r="A9" s="199" t="s">
        <v>11</v>
      </c>
      <c r="B9" s="200"/>
      <c r="C9" s="201" t="s">
        <v>12</v>
      </c>
      <c r="D9" s="203" t="s">
        <v>29</v>
      </c>
      <c r="E9" s="204"/>
      <c r="F9" s="74"/>
    </row>
    <row r="10" spans="1:6" s="21" customFormat="1" ht="35.25" customHeight="1" x14ac:dyDescent="0.25">
      <c r="A10" s="75" t="s">
        <v>13</v>
      </c>
      <c r="B10" s="75" t="s">
        <v>14</v>
      </c>
      <c r="C10" s="202"/>
      <c r="D10" s="63" t="s">
        <v>60</v>
      </c>
      <c r="E10" s="63" t="s">
        <v>56</v>
      </c>
    </row>
    <row r="11" spans="1:6" s="21" customFormat="1" ht="22.5" customHeight="1" x14ac:dyDescent="0.25">
      <c r="A11" s="60"/>
      <c r="C11" s="89" t="s">
        <v>50</v>
      </c>
      <c r="D11" s="170">
        <f>+D13+D41</f>
        <v>0</v>
      </c>
      <c r="E11" s="170">
        <f>+E41+E13</f>
        <v>0</v>
      </c>
    </row>
    <row r="12" spans="1:6" s="21" customFormat="1" x14ac:dyDescent="0.25">
      <c r="A12" s="60"/>
      <c r="B12" s="60"/>
      <c r="C12" s="90" t="s">
        <v>37</v>
      </c>
      <c r="D12" s="171"/>
      <c r="E12" s="171"/>
    </row>
    <row r="13" spans="1:6" s="88" customFormat="1" ht="34.5" customHeight="1" x14ac:dyDescent="0.25">
      <c r="A13" s="87"/>
      <c r="C13" s="153" t="s">
        <v>119</v>
      </c>
      <c r="D13" s="172">
        <f>+D15+D28</f>
        <v>0</v>
      </c>
      <c r="E13" s="172">
        <f>+E15+E28</f>
        <v>0</v>
      </c>
    </row>
    <row r="14" spans="1:6" s="77" customFormat="1" x14ac:dyDescent="0.3">
      <c r="A14" s="208">
        <v>1146</v>
      </c>
      <c r="B14" s="76"/>
      <c r="C14" s="68" t="s">
        <v>53</v>
      </c>
      <c r="D14" s="173"/>
      <c r="E14" s="173"/>
    </row>
    <row r="15" spans="1:6" s="77" customFormat="1" x14ac:dyDescent="0.3">
      <c r="A15" s="209"/>
      <c r="B15" s="196"/>
      <c r="C15" s="29" t="s">
        <v>66</v>
      </c>
      <c r="D15" s="170">
        <f>+D22</f>
        <v>-22565.8</v>
      </c>
      <c r="E15" s="170">
        <f>+E22</f>
        <v>-22565.8</v>
      </c>
    </row>
    <row r="16" spans="1:6" s="77" customFormat="1" x14ac:dyDescent="0.3">
      <c r="A16" s="209"/>
      <c r="B16" s="197"/>
      <c r="C16" s="39" t="s">
        <v>54</v>
      </c>
      <c r="D16" s="173"/>
      <c r="E16" s="173"/>
    </row>
    <row r="17" spans="1:8" s="77" customFormat="1" x14ac:dyDescent="0.3">
      <c r="A17" s="209"/>
      <c r="B17" s="197"/>
      <c r="C17" s="70" t="s">
        <v>92</v>
      </c>
      <c r="D17" s="173"/>
      <c r="E17" s="173"/>
    </row>
    <row r="18" spans="1:8" s="77" customFormat="1" x14ac:dyDescent="0.3">
      <c r="A18" s="209"/>
      <c r="B18" s="197"/>
      <c r="C18" s="39" t="s">
        <v>55</v>
      </c>
      <c r="D18" s="173"/>
      <c r="E18" s="173"/>
      <c r="H18" s="78"/>
    </row>
    <row r="19" spans="1:8" s="77" customFormat="1" ht="86.25" x14ac:dyDescent="0.3">
      <c r="A19" s="209"/>
      <c r="B19" s="198"/>
      <c r="C19" s="71" t="s">
        <v>67</v>
      </c>
      <c r="D19" s="173"/>
      <c r="E19" s="173"/>
    </row>
    <row r="20" spans="1:8" s="77" customFormat="1" ht="24.4" customHeight="1" x14ac:dyDescent="0.3">
      <c r="A20" s="209"/>
      <c r="B20" s="84"/>
      <c r="C20" s="86" t="s">
        <v>15</v>
      </c>
      <c r="D20" s="173"/>
      <c r="E20" s="173"/>
    </row>
    <row r="21" spans="1:8" s="77" customFormat="1" x14ac:dyDescent="0.3">
      <c r="A21" s="209"/>
      <c r="B21" s="188">
        <v>11001</v>
      </c>
      <c r="C21" s="39" t="s">
        <v>25</v>
      </c>
      <c r="D21" s="174"/>
      <c r="E21" s="174"/>
    </row>
    <row r="22" spans="1:8" s="77" customFormat="1" x14ac:dyDescent="0.3">
      <c r="A22" s="209"/>
      <c r="B22" s="188"/>
      <c r="C22" s="83" t="s">
        <v>85</v>
      </c>
      <c r="D22" s="175">
        <f>+'havelvac 2'!G25</f>
        <v>-22565.8</v>
      </c>
      <c r="E22" s="175">
        <f>+'havelvac 2'!H25</f>
        <v>-22565.8</v>
      </c>
    </row>
    <row r="23" spans="1:8" s="77" customFormat="1" x14ac:dyDescent="0.3">
      <c r="A23" s="209"/>
      <c r="B23" s="188"/>
      <c r="C23" s="39" t="s">
        <v>26</v>
      </c>
      <c r="D23" s="176"/>
      <c r="E23" s="176"/>
    </row>
    <row r="24" spans="1:8" s="77" customFormat="1" ht="69" x14ac:dyDescent="0.3">
      <c r="A24" s="209"/>
      <c r="B24" s="188"/>
      <c r="C24" s="79" t="s">
        <v>90</v>
      </c>
      <c r="D24" s="176"/>
      <c r="E24" s="176"/>
    </row>
    <row r="25" spans="1:8" s="77" customFormat="1" x14ac:dyDescent="0.3">
      <c r="A25" s="209"/>
      <c r="B25" s="188"/>
      <c r="C25" s="39" t="s">
        <v>27</v>
      </c>
      <c r="D25" s="176"/>
      <c r="E25" s="176"/>
    </row>
    <row r="26" spans="1:8" s="77" customFormat="1" x14ac:dyDescent="0.3">
      <c r="A26" s="210"/>
      <c r="B26" s="188"/>
      <c r="C26" s="79" t="s">
        <v>28</v>
      </c>
      <c r="D26" s="176"/>
      <c r="E26" s="176"/>
    </row>
    <row r="27" spans="1:8" s="77" customFormat="1" x14ac:dyDescent="0.3">
      <c r="A27" s="205">
        <v>1183</v>
      </c>
      <c r="B27" s="196"/>
      <c r="C27" s="68" t="s">
        <v>22</v>
      </c>
      <c r="D27" s="173"/>
      <c r="E27" s="173"/>
    </row>
    <row r="28" spans="1:8" s="77" customFormat="1" x14ac:dyDescent="0.3">
      <c r="A28" s="206"/>
      <c r="B28" s="197"/>
      <c r="C28" s="29" t="s">
        <v>109</v>
      </c>
      <c r="D28" s="170">
        <f>+D35</f>
        <v>22565.8</v>
      </c>
      <c r="E28" s="170">
        <f>+E35</f>
        <v>22565.8</v>
      </c>
    </row>
    <row r="29" spans="1:8" s="77" customFormat="1" x14ac:dyDescent="0.3">
      <c r="A29" s="206"/>
      <c r="B29" s="197"/>
      <c r="C29" s="39" t="s">
        <v>23</v>
      </c>
      <c r="D29" s="173"/>
      <c r="E29" s="173"/>
    </row>
    <row r="30" spans="1:8" s="77" customFormat="1" ht="86.25" x14ac:dyDescent="0.3">
      <c r="A30" s="206"/>
      <c r="B30" s="197"/>
      <c r="C30" s="70" t="s">
        <v>110</v>
      </c>
      <c r="D30" s="173"/>
      <c r="E30" s="173"/>
    </row>
    <row r="31" spans="1:8" s="77" customFormat="1" x14ac:dyDescent="0.3">
      <c r="A31" s="206"/>
      <c r="B31" s="197"/>
      <c r="C31" s="39" t="s">
        <v>24</v>
      </c>
      <c r="D31" s="173"/>
      <c r="E31" s="173"/>
      <c r="H31" s="78"/>
    </row>
    <row r="32" spans="1:8" s="77" customFormat="1" x14ac:dyDescent="0.3">
      <c r="A32" s="206"/>
      <c r="B32" s="198"/>
      <c r="C32" s="71" t="s">
        <v>111</v>
      </c>
      <c r="D32" s="173"/>
      <c r="E32" s="173"/>
    </row>
    <row r="33" spans="1:5" s="77" customFormat="1" ht="24.4" customHeight="1" x14ac:dyDescent="0.3">
      <c r="A33" s="206"/>
      <c r="B33" s="84"/>
      <c r="C33" s="85" t="s">
        <v>15</v>
      </c>
      <c r="D33" s="173"/>
      <c r="E33" s="173"/>
    </row>
    <row r="34" spans="1:5" s="77" customFormat="1" x14ac:dyDescent="0.3">
      <c r="A34" s="206"/>
      <c r="B34" s="188">
        <v>32012</v>
      </c>
      <c r="C34" s="39" t="s">
        <v>5</v>
      </c>
      <c r="D34" s="176"/>
      <c r="E34" s="176"/>
    </row>
    <row r="35" spans="1:5" s="77" customFormat="1" ht="34.5" x14ac:dyDescent="0.3">
      <c r="A35" s="206"/>
      <c r="B35" s="188"/>
      <c r="C35" s="83" t="s">
        <v>115</v>
      </c>
      <c r="D35" s="174">
        <f>+'havelvac 2'!G42</f>
        <v>22565.8</v>
      </c>
      <c r="E35" s="174">
        <f>+'havelvac 2'!H42</f>
        <v>22565.8</v>
      </c>
    </row>
    <row r="36" spans="1:5" s="77" customFormat="1" x14ac:dyDescent="0.3">
      <c r="A36" s="206"/>
      <c r="B36" s="188"/>
      <c r="C36" s="39" t="s">
        <v>38</v>
      </c>
      <c r="D36" s="176"/>
      <c r="E36" s="176"/>
    </row>
    <row r="37" spans="1:5" s="77" customFormat="1" ht="34.5" x14ac:dyDescent="0.3">
      <c r="A37" s="206"/>
      <c r="B37" s="188"/>
      <c r="C37" s="79" t="s">
        <v>69</v>
      </c>
      <c r="D37" s="176"/>
      <c r="E37" s="176"/>
    </row>
    <row r="38" spans="1:5" s="77" customFormat="1" x14ac:dyDescent="0.3">
      <c r="A38" s="206"/>
      <c r="B38" s="188"/>
      <c r="C38" s="39" t="s">
        <v>6</v>
      </c>
      <c r="D38" s="176"/>
      <c r="E38" s="176"/>
    </row>
    <row r="39" spans="1:5" s="77" customFormat="1" ht="51.75" x14ac:dyDescent="0.3">
      <c r="A39" s="207"/>
      <c r="B39" s="188"/>
      <c r="C39" s="79" t="s">
        <v>71</v>
      </c>
      <c r="D39" s="176"/>
      <c r="E39" s="176"/>
    </row>
    <row r="40" spans="1:5" x14ac:dyDescent="0.3">
      <c r="D40" s="177"/>
      <c r="E40" s="177"/>
    </row>
    <row r="41" spans="1:5" s="21" customFormat="1" ht="34.5" customHeight="1" x14ac:dyDescent="0.25">
      <c r="A41" s="80"/>
      <c r="B41" s="154"/>
      <c r="C41" s="154" t="s">
        <v>118</v>
      </c>
      <c r="D41" s="178">
        <f>+D43</f>
        <v>0</v>
      </c>
      <c r="E41" s="178">
        <f>+E43</f>
        <v>0</v>
      </c>
    </row>
    <row r="42" spans="1:5" s="21" customFormat="1" ht="16.5" customHeight="1" x14ac:dyDescent="0.25">
      <c r="A42" s="193" t="s">
        <v>45</v>
      </c>
      <c r="B42" s="193"/>
      <c r="C42" s="68" t="s">
        <v>22</v>
      </c>
      <c r="D42" s="179"/>
      <c r="E42" s="179"/>
    </row>
    <row r="43" spans="1:5" s="21" customFormat="1" x14ac:dyDescent="0.25">
      <c r="A43" s="194"/>
      <c r="B43" s="194"/>
      <c r="C43" s="69" t="s">
        <v>43</v>
      </c>
      <c r="D43" s="180">
        <f>+D49+D55</f>
        <v>0</v>
      </c>
      <c r="E43" s="180">
        <f>+E49+E55</f>
        <v>0</v>
      </c>
    </row>
    <row r="44" spans="1:5" s="21" customFormat="1" ht="16.5" customHeight="1" x14ac:dyDescent="0.25">
      <c r="A44" s="194"/>
      <c r="B44" s="194"/>
      <c r="C44" s="39" t="s">
        <v>23</v>
      </c>
      <c r="D44" s="179"/>
      <c r="E44" s="179"/>
    </row>
    <row r="45" spans="1:5" s="21" customFormat="1" ht="51.75" x14ac:dyDescent="0.25">
      <c r="A45" s="194"/>
      <c r="B45" s="194"/>
      <c r="C45" s="79" t="s">
        <v>120</v>
      </c>
      <c r="D45" s="179"/>
      <c r="E45" s="179"/>
    </row>
    <row r="46" spans="1:5" s="21" customFormat="1" ht="16.5" customHeight="1" x14ac:dyDescent="0.25">
      <c r="A46" s="194"/>
      <c r="B46" s="194"/>
      <c r="C46" s="39" t="s">
        <v>24</v>
      </c>
      <c r="D46" s="179"/>
      <c r="E46" s="179"/>
    </row>
    <row r="47" spans="1:5" s="21" customFormat="1" ht="34.5" x14ac:dyDescent="0.25">
      <c r="A47" s="194"/>
      <c r="B47" s="195"/>
      <c r="C47" s="81" t="s">
        <v>91</v>
      </c>
      <c r="D47" s="179"/>
      <c r="E47" s="179"/>
    </row>
    <row r="48" spans="1:5" s="21" customFormat="1" x14ac:dyDescent="0.25">
      <c r="A48" s="194"/>
      <c r="B48" s="193" t="s">
        <v>46</v>
      </c>
      <c r="C48" s="39" t="s">
        <v>25</v>
      </c>
      <c r="D48" s="181"/>
      <c r="E48" s="181"/>
    </row>
    <row r="49" spans="1:5" s="21" customFormat="1" x14ac:dyDescent="0.25">
      <c r="A49" s="194"/>
      <c r="B49" s="194"/>
      <c r="C49" s="83" t="s">
        <v>43</v>
      </c>
      <c r="D49" s="174">
        <f>+'havelvac 2'!G63</f>
        <v>22565.8</v>
      </c>
      <c r="E49" s="174">
        <f>+'havelvac 2'!H63</f>
        <v>22565.8</v>
      </c>
    </row>
    <row r="50" spans="1:5" s="21" customFormat="1" x14ac:dyDescent="0.25">
      <c r="A50" s="194"/>
      <c r="B50" s="194"/>
      <c r="C50" s="39" t="s">
        <v>26</v>
      </c>
      <c r="D50" s="181"/>
      <c r="E50" s="181"/>
    </row>
    <row r="51" spans="1:5" s="21" customFormat="1" ht="86.25" x14ac:dyDescent="0.25">
      <c r="A51" s="194"/>
      <c r="B51" s="194"/>
      <c r="C51" s="79" t="s">
        <v>121</v>
      </c>
      <c r="D51" s="181"/>
      <c r="E51" s="181"/>
    </row>
    <row r="52" spans="1:5" s="21" customFormat="1" ht="16.5" customHeight="1" x14ac:dyDescent="0.25">
      <c r="A52" s="194"/>
      <c r="B52" s="194"/>
      <c r="C52" s="39" t="s">
        <v>27</v>
      </c>
      <c r="D52" s="181"/>
      <c r="E52" s="181"/>
    </row>
    <row r="53" spans="1:5" s="21" customFormat="1" x14ac:dyDescent="0.25">
      <c r="A53" s="194"/>
      <c r="B53" s="195"/>
      <c r="C53" s="79" t="s">
        <v>28</v>
      </c>
      <c r="D53" s="181"/>
      <c r="E53" s="181"/>
    </row>
    <row r="54" spans="1:5" s="21" customFormat="1" x14ac:dyDescent="0.25">
      <c r="A54" s="194"/>
      <c r="B54" s="193" t="s">
        <v>46</v>
      </c>
      <c r="C54" s="39" t="s">
        <v>25</v>
      </c>
      <c r="D54" s="181"/>
      <c r="E54" s="181"/>
    </row>
    <row r="55" spans="1:5" s="21" customFormat="1" x14ac:dyDescent="0.25">
      <c r="A55" s="194"/>
      <c r="B55" s="194"/>
      <c r="C55" s="83" t="s">
        <v>43</v>
      </c>
      <c r="D55" s="174">
        <f>+'havelvac 2'!G71</f>
        <v>-22565.8</v>
      </c>
      <c r="E55" s="174">
        <f>+'havelvac 2'!H71</f>
        <v>-22565.8</v>
      </c>
    </row>
    <row r="56" spans="1:5" s="21" customFormat="1" x14ac:dyDescent="0.25">
      <c r="A56" s="194"/>
      <c r="B56" s="194"/>
      <c r="C56" s="39" t="s">
        <v>26</v>
      </c>
      <c r="D56" s="181"/>
      <c r="E56" s="181"/>
    </row>
    <row r="57" spans="1:5" s="21" customFormat="1" ht="86.25" x14ac:dyDescent="0.25">
      <c r="A57" s="194"/>
      <c r="B57" s="194"/>
      <c r="C57" s="79" t="s">
        <v>121</v>
      </c>
      <c r="D57" s="181"/>
      <c r="E57" s="181"/>
    </row>
    <row r="58" spans="1:5" s="21" customFormat="1" x14ac:dyDescent="0.25">
      <c r="A58" s="194"/>
      <c r="B58" s="194"/>
      <c r="C58" s="39" t="s">
        <v>27</v>
      </c>
      <c r="D58" s="181"/>
      <c r="E58" s="181"/>
    </row>
    <row r="59" spans="1:5" s="21" customFormat="1" x14ac:dyDescent="0.25">
      <c r="A59" s="195"/>
      <c r="B59" s="195"/>
      <c r="C59" s="79" t="s">
        <v>28</v>
      </c>
      <c r="D59" s="181"/>
      <c r="E59" s="181"/>
    </row>
    <row r="62" spans="1:5" s="48" customFormat="1" x14ac:dyDescent="0.25">
      <c r="A62" s="46"/>
      <c r="B62" s="47"/>
      <c r="C62" s="47"/>
      <c r="D62" s="82"/>
    </row>
    <row r="63" spans="1:5" s="48" customFormat="1" x14ac:dyDescent="0.25">
      <c r="A63" s="46"/>
      <c r="B63" s="46"/>
      <c r="C63" s="46"/>
      <c r="D63" s="46"/>
    </row>
    <row r="64" spans="1:5" s="48" customFormat="1" x14ac:dyDescent="0.25">
      <c r="A64" s="189"/>
      <c r="B64" s="189"/>
      <c r="C64" s="190"/>
      <c r="D64" s="190"/>
      <c r="E64" s="190"/>
    </row>
  </sheetData>
  <mergeCells count="17">
    <mergeCell ref="B48:B53"/>
    <mergeCell ref="B21:B26"/>
    <mergeCell ref="A64:B64"/>
    <mergeCell ref="C64:E64"/>
    <mergeCell ref="A6:E6"/>
    <mergeCell ref="D1:E1"/>
    <mergeCell ref="B54:B59"/>
    <mergeCell ref="B15:B19"/>
    <mergeCell ref="B34:B39"/>
    <mergeCell ref="A9:B9"/>
    <mergeCell ref="C9:C10"/>
    <mergeCell ref="B42:B47"/>
    <mergeCell ref="D9:E9"/>
    <mergeCell ref="A42:A59"/>
    <mergeCell ref="B27:B32"/>
    <mergeCell ref="A27:A39"/>
    <mergeCell ref="A14:A26"/>
  </mergeCells>
  <pageMargins left="0.16" right="0" top="0.27" bottom="0.24" header="0.2" footer="0.16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79"/>
  <sheetViews>
    <sheetView topLeftCell="A46" zoomScale="70" zoomScaleNormal="70" workbookViewId="0">
      <selection activeCell="F25" sqref="F25"/>
    </sheetView>
  </sheetViews>
  <sheetFormatPr defaultColWidth="9.140625" defaultRowHeight="17.25" x14ac:dyDescent="0.3"/>
  <cols>
    <col min="1" max="2" width="7.85546875" style="19" customWidth="1"/>
    <col min="3" max="3" width="7.7109375" style="19" customWidth="1"/>
    <col min="4" max="4" width="9.28515625" style="19" customWidth="1"/>
    <col min="5" max="5" width="13.28515625" style="19" customWidth="1"/>
    <col min="6" max="6" width="62.140625" style="19" customWidth="1"/>
    <col min="7" max="8" width="16.28515625" style="19" customWidth="1"/>
    <col min="9" max="9" width="49.85546875" style="19" customWidth="1"/>
    <col min="10" max="10" width="9.85546875" style="19" bestFit="1" customWidth="1"/>
    <col min="11" max="16384" width="9.140625" style="19"/>
  </cols>
  <sheetData>
    <row r="1" spans="1:8" ht="18" customHeight="1" x14ac:dyDescent="0.3">
      <c r="H1" s="20" t="s">
        <v>154</v>
      </c>
    </row>
    <row r="2" spans="1:8" ht="18" customHeight="1" x14ac:dyDescent="0.3">
      <c r="F2" s="192" t="s">
        <v>58</v>
      </c>
      <c r="G2" s="192"/>
      <c r="H2" s="192"/>
    </row>
    <row r="3" spans="1:8" ht="18" customHeight="1" x14ac:dyDescent="0.3">
      <c r="F3" s="192" t="s">
        <v>8</v>
      </c>
      <c r="G3" s="192"/>
      <c r="H3" s="192"/>
    </row>
    <row r="7" spans="1:8" ht="45" customHeight="1" x14ac:dyDescent="0.3">
      <c r="A7" s="191" t="s">
        <v>153</v>
      </c>
      <c r="B7" s="191"/>
      <c r="C7" s="191"/>
      <c r="D7" s="191"/>
      <c r="E7" s="191"/>
      <c r="F7" s="191"/>
      <c r="G7" s="191"/>
      <c r="H7" s="191"/>
    </row>
    <row r="9" spans="1:8" x14ac:dyDescent="0.3">
      <c r="G9" s="225" t="s">
        <v>103</v>
      </c>
      <c r="H9" s="225"/>
    </row>
    <row r="10" spans="1:8" s="49" customFormat="1" ht="86.65" customHeight="1" x14ac:dyDescent="0.25">
      <c r="A10" s="203" t="s">
        <v>30</v>
      </c>
      <c r="B10" s="222"/>
      <c r="C10" s="223"/>
      <c r="D10" s="224" t="s">
        <v>11</v>
      </c>
      <c r="E10" s="224"/>
      <c r="F10" s="203" t="s">
        <v>35</v>
      </c>
      <c r="G10" s="203" t="s">
        <v>29</v>
      </c>
      <c r="H10" s="204"/>
    </row>
    <row r="11" spans="1:8" s="49" customFormat="1" ht="42" customHeight="1" x14ac:dyDescent="0.25">
      <c r="A11" s="24" t="s">
        <v>116</v>
      </c>
      <c r="B11" s="24" t="s">
        <v>32</v>
      </c>
      <c r="C11" s="24" t="s">
        <v>33</v>
      </c>
      <c r="D11" s="22" t="s">
        <v>81</v>
      </c>
      <c r="E11" s="22" t="s">
        <v>82</v>
      </c>
      <c r="F11" s="224"/>
      <c r="G11" s="63" t="s">
        <v>60</v>
      </c>
      <c r="H11" s="63" t="s">
        <v>56</v>
      </c>
    </row>
    <row r="12" spans="1:8" s="21" customFormat="1" ht="23.1" customHeight="1" x14ac:dyDescent="0.25">
      <c r="A12" s="23"/>
      <c r="B12" s="23"/>
      <c r="C12" s="23"/>
      <c r="D12" s="22"/>
      <c r="E12" s="24"/>
      <c r="F12" s="25" t="s">
        <v>16</v>
      </c>
      <c r="G12" s="159">
        <f>+G14+G52</f>
        <v>0</v>
      </c>
      <c r="H12" s="159">
        <f>+H14+H52</f>
        <v>0</v>
      </c>
    </row>
    <row r="13" spans="1:8" s="21" customFormat="1" x14ac:dyDescent="0.25">
      <c r="A13" s="26"/>
      <c r="B13" s="27"/>
      <c r="C13" s="26"/>
      <c r="D13" s="24"/>
      <c r="E13" s="22"/>
      <c r="F13" s="28" t="s">
        <v>17</v>
      </c>
      <c r="G13" s="160"/>
      <c r="H13" s="160"/>
    </row>
    <row r="14" spans="1:8" ht="31.35" customHeight="1" x14ac:dyDescent="0.3">
      <c r="A14" s="66"/>
      <c r="B14" s="57"/>
      <c r="C14" s="58"/>
      <c r="D14" s="58"/>
      <c r="E14" s="58"/>
      <c r="F14" s="5" t="s">
        <v>119</v>
      </c>
      <c r="G14" s="161">
        <f t="shared" ref="G14:H14" si="0">+G15</f>
        <v>0</v>
      </c>
      <c r="H14" s="161">
        <f t="shared" si="0"/>
        <v>0</v>
      </c>
    </row>
    <row r="15" spans="1:8" s="35" customFormat="1" x14ac:dyDescent="0.25">
      <c r="A15" s="211" t="s">
        <v>61</v>
      </c>
      <c r="B15" s="213"/>
      <c r="C15" s="213"/>
      <c r="D15" s="213"/>
      <c r="E15" s="213"/>
      <c r="F15" s="29" t="s">
        <v>62</v>
      </c>
      <c r="G15" s="162">
        <f>+G17+G34</f>
        <v>0</v>
      </c>
      <c r="H15" s="162">
        <f>+H17+H34</f>
        <v>0</v>
      </c>
    </row>
    <row r="16" spans="1:8" s="35" customFormat="1" x14ac:dyDescent="0.25">
      <c r="A16" s="211"/>
      <c r="B16" s="213"/>
      <c r="C16" s="213"/>
      <c r="D16" s="213"/>
      <c r="E16" s="213"/>
      <c r="F16" s="30" t="s">
        <v>17</v>
      </c>
      <c r="G16" s="61"/>
      <c r="H16" s="61"/>
    </row>
    <row r="17" spans="1:9" s="35" customFormat="1" ht="34.5" x14ac:dyDescent="0.25">
      <c r="A17" s="211"/>
      <c r="B17" s="211" t="s">
        <v>59</v>
      </c>
      <c r="C17" s="213"/>
      <c r="D17" s="213"/>
      <c r="E17" s="213"/>
      <c r="F17" s="29" t="s">
        <v>63</v>
      </c>
      <c r="G17" s="61">
        <f t="shared" ref="G17:H17" si="1">+G19</f>
        <v>-22565.8</v>
      </c>
      <c r="H17" s="61">
        <f t="shared" si="1"/>
        <v>-22565.8</v>
      </c>
    </row>
    <row r="18" spans="1:9" s="35" customFormat="1" x14ac:dyDescent="0.25">
      <c r="A18" s="211"/>
      <c r="B18" s="211"/>
      <c r="C18" s="213"/>
      <c r="D18" s="213"/>
      <c r="E18" s="213"/>
      <c r="F18" s="30" t="s">
        <v>37</v>
      </c>
      <c r="G18" s="61"/>
      <c r="H18" s="61"/>
    </row>
    <row r="19" spans="1:9" s="35" customFormat="1" x14ac:dyDescent="0.25">
      <c r="A19" s="211"/>
      <c r="B19" s="211"/>
      <c r="C19" s="211" t="s">
        <v>65</v>
      </c>
      <c r="D19" s="213"/>
      <c r="E19" s="213"/>
      <c r="F19" s="32" t="s">
        <v>64</v>
      </c>
      <c r="G19" s="61">
        <f t="shared" ref="G19:H19" si="2">+G21</f>
        <v>-22565.8</v>
      </c>
      <c r="H19" s="61">
        <f t="shared" si="2"/>
        <v>-22565.8</v>
      </c>
    </row>
    <row r="20" spans="1:9" s="35" customFormat="1" ht="16.899999999999999" customHeight="1" x14ac:dyDescent="0.25">
      <c r="A20" s="211"/>
      <c r="B20" s="211"/>
      <c r="C20" s="211"/>
      <c r="D20" s="213"/>
      <c r="E20" s="213"/>
      <c r="F20" s="28" t="s">
        <v>17</v>
      </c>
      <c r="G20" s="163"/>
      <c r="H20" s="163"/>
    </row>
    <row r="21" spans="1:9" s="21" customFormat="1" ht="34.5" x14ac:dyDescent="0.25">
      <c r="A21" s="211"/>
      <c r="B21" s="211"/>
      <c r="C21" s="211"/>
      <c r="D21" s="213"/>
      <c r="E21" s="213"/>
      <c r="F21" s="28" t="s">
        <v>68</v>
      </c>
      <c r="G21" s="163">
        <f t="shared" ref="G21:H21" si="3">+G23</f>
        <v>-22565.8</v>
      </c>
      <c r="H21" s="163">
        <f t="shared" si="3"/>
        <v>-22565.8</v>
      </c>
    </row>
    <row r="22" spans="1:9" s="21" customFormat="1" ht="16.899999999999999" customHeight="1" x14ac:dyDescent="0.25">
      <c r="A22" s="211"/>
      <c r="B22" s="211"/>
      <c r="C22" s="211"/>
      <c r="D22" s="213"/>
      <c r="E22" s="213"/>
      <c r="F22" s="28" t="s">
        <v>17</v>
      </c>
      <c r="G22" s="163"/>
      <c r="H22" s="163"/>
    </row>
    <row r="23" spans="1:9" s="21" customFormat="1" ht="16.899999999999999" customHeight="1" x14ac:dyDescent="0.25">
      <c r="A23" s="211"/>
      <c r="B23" s="211"/>
      <c r="C23" s="211"/>
      <c r="D23" s="217">
        <v>1146</v>
      </c>
      <c r="E23" s="220" t="s">
        <v>83</v>
      </c>
      <c r="F23" s="221"/>
      <c r="G23" s="161">
        <f t="shared" ref="G23:H23" si="4">+G25</f>
        <v>-22565.8</v>
      </c>
      <c r="H23" s="161">
        <f t="shared" si="4"/>
        <v>-22565.8</v>
      </c>
    </row>
    <row r="24" spans="1:9" s="21" customFormat="1" ht="16.899999999999999" customHeight="1" x14ac:dyDescent="0.25">
      <c r="A24" s="211"/>
      <c r="B24" s="211"/>
      <c r="C24" s="211"/>
      <c r="D24" s="218"/>
      <c r="E24" s="59"/>
      <c r="F24" s="55" t="s">
        <v>17</v>
      </c>
      <c r="G24" s="163"/>
      <c r="H24" s="163"/>
    </row>
    <row r="25" spans="1:9" s="35" customFormat="1" x14ac:dyDescent="0.25">
      <c r="A25" s="211"/>
      <c r="B25" s="211"/>
      <c r="C25" s="211"/>
      <c r="D25" s="218"/>
      <c r="E25" s="212">
        <v>11001</v>
      </c>
      <c r="F25" s="37" t="s">
        <v>85</v>
      </c>
      <c r="G25" s="61">
        <f>+G27</f>
        <v>-22565.8</v>
      </c>
      <c r="H25" s="61">
        <f>+H27</f>
        <v>-22565.8</v>
      </c>
      <c r="I25" s="38"/>
    </row>
    <row r="26" spans="1:9" s="35" customFormat="1" ht="16.899999999999999" customHeight="1" x14ac:dyDescent="0.25">
      <c r="A26" s="211"/>
      <c r="B26" s="211"/>
      <c r="C26" s="211"/>
      <c r="D26" s="218"/>
      <c r="E26" s="212"/>
      <c r="F26" s="23" t="s">
        <v>18</v>
      </c>
      <c r="G26" s="163"/>
      <c r="H26" s="163"/>
      <c r="I26" s="38"/>
    </row>
    <row r="27" spans="1:9" s="35" customFormat="1" ht="34.5" x14ac:dyDescent="0.25">
      <c r="A27" s="211"/>
      <c r="B27" s="211"/>
      <c r="C27" s="211"/>
      <c r="D27" s="218"/>
      <c r="E27" s="212"/>
      <c r="F27" s="39" t="s">
        <v>86</v>
      </c>
      <c r="G27" s="163">
        <f>+G29</f>
        <v>-22565.8</v>
      </c>
      <c r="H27" s="163">
        <f>+H29</f>
        <v>-22565.8</v>
      </c>
    </row>
    <row r="28" spans="1:9" s="35" customFormat="1" ht="34.5" x14ac:dyDescent="0.25">
      <c r="A28" s="211"/>
      <c r="B28" s="211"/>
      <c r="C28" s="211"/>
      <c r="D28" s="218"/>
      <c r="E28" s="212"/>
      <c r="F28" s="23" t="s">
        <v>19</v>
      </c>
      <c r="G28" s="163"/>
      <c r="H28" s="163"/>
    </row>
    <row r="29" spans="1:9" s="35" customFormat="1" ht="16.899999999999999" customHeight="1" x14ac:dyDescent="0.25">
      <c r="A29" s="211"/>
      <c r="B29" s="211"/>
      <c r="C29" s="211"/>
      <c r="D29" s="218"/>
      <c r="E29" s="212"/>
      <c r="F29" s="60" t="s">
        <v>20</v>
      </c>
      <c r="G29" s="163">
        <f t="shared" ref="G29:H31" si="5">+G30</f>
        <v>-22565.8</v>
      </c>
      <c r="H29" s="163">
        <f>+H30</f>
        <v>-22565.8</v>
      </c>
    </row>
    <row r="30" spans="1:9" s="35" customFormat="1" ht="16.899999999999999" customHeight="1" x14ac:dyDescent="0.25">
      <c r="A30" s="211"/>
      <c r="B30" s="211"/>
      <c r="C30" s="211"/>
      <c r="D30" s="218"/>
      <c r="E30" s="212"/>
      <c r="F30" s="23" t="s">
        <v>21</v>
      </c>
      <c r="G30" s="163">
        <f t="shared" si="5"/>
        <v>-22565.8</v>
      </c>
      <c r="H30" s="163">
        <f>+H31</f>
        <v>-22565.8</v>
      </c>
    </row>
    <row r="31" spans="1:9" s="35" customFormat="1" ht="15" customHeight="1" x14ac:dyDescent="0.25">
      <c r="A31" s="211"/>
      <c r="B31" s="211"/>
      <c r="C31" s="211"/>
      <c r="D31" s="218"/>
      <c r="E31" s="212"/>
      <c r="F31" s="23" t="s">
        <v>87</v>
      </c>
      <c r="G31" s="163">
        <f t="shared" si="5"/>
        <v>-22565.8</v>
      </c>
      <c r="H31" s="163">
        <f t="shared" si="5"/>
        <v>-22565.8</v>
      </c>
    </row>
    <row r="32" spans="1:9" s="35" customFormat="1" ht="18" customHeight="1" x14ac:dyDescent="0.25">
      <c r="A32" s="211"/>
      <c r="B32" s="211"/>
      <c r="C32" s="211"/>
      <c r="D32" s="218"/>
      <c r="E32" s="212"/>
      <c r="F32" s="23" t="s">
        <v>88</v>
      </c>
      <c r="G32" s="163">
        <f>+G33</f>
        <v>-22565.8</v>
      </c>
      <c r="H32" s="163">
        <f>+H33</f>
        <v>-22565.8</v>
      </c>
    </row>
    <row r="33" spans="1:9" s="35" customFormat="1" ht="34.5" x14ac:dyDescent="0.25">
      <c r="A33" s="211"/>
      <c r="B33" s="211"/>
      <c r="C33" s="211"/>
      <c r="D33" s="219"/>
      <c r="E33" s="212"/>
      <c r="F33" s="23" t="s">
        <v>89</v>
      </c>
      <c r="G33" s="163">
        <v>-22565.8</v>
      </c>
      <c r="H33" s="163">
        <v>-22565.8</v>
      </c>
    </row>
    <row r="34" spans="1:9" s="35" customFormat="1" ht="34.5" x14ac:dyDescent="0.25">
      <c r="A34" s="211"/>
      <c r="B34" s="211" t="s">
        <v>101</v>
      </c>
      <c r="C34" s="211"/>
      <c r="D34" s="213"/>
      <c r="E34" s="213"/>
      <c r="F34" s="29" t="s">
        <v>117</v>
      </c>
      <c r="G34" s="61">
        <f>+G36</f>
        <v>22565.8</v>
      </c>
      <c r="H34" s="61">
        <f>+H36</f>
        <v>22565.8</v>
      </c>
    </row>
    <row r="35" spans="1:9" s="35" customFormat="1" x14ac:dyDescent="0.25">
      <c r="A35" s="211"/>
      <c r="B35" s="211"/>
      <c r="C35" s="211"/>
      <c r="D35" s="213"/>
      <c r="E35" s="213"/>
      <c r="F35" s="30" t="s">
        <v>37</v>
      </c>
      <c r="G35" s="61"/>
      <c r="H35" s="61"/>
    </row>
    <row r="36" spans="1:9" s="35" customFormat="1" ht="34.5" x14ac:dyDescent="0.25">
      <c r="A36" s="211"/>
      <c r="B36" s="211"/>
      <c r="C36" s="214" t="s">
        <v>59</v>
      </c>
      <c r="D36" s="213"/>
      <c r="E36" s="213"/>
      <c r="F36" s="67" t="s">
        <v>117</v>
      </c>
      <c r="G36" s="61">
        <f>+G38</f>
        <v>22565.8</v>
      </c>
      <c r="H36" s="61">
        <f>+H38</f>
        <v>22565.8</v>
      </c>
    </row>
    <row r="37" spans="1:9" s="35" customFormat="1" ht="16.899999999999999" customHeight="1" x14ac:dyDescent="0.25">
      <c r="A37" s="211"/>
      <c r="B37" s="211"/>
      <c r="C37" s="215"/>
      <c r="D37" s="213"/>
      <c r="E37" s="213"/>
      <c r="F37" s="28" t="s">
        <v>17</v>
      </c>
      <c r="G37" s="163"/>
      <c r="H37" s="163"/>
    </row>
    <row r="38" spans="1:9" s="21" customFormat="1" ht="34.5" x14ac:dyDescent="0.25">
      <c r="A38" s="211"/>
      <c r="B38" s="211"/>
      <c r="C38" s="215"/>
      <c r="D38" s="213"/>
      <c r="E38" s="213"/>
      <c r="F38" s="28" t="s">
        <v>68</v>
      </c>
      <c r="G38" s="163">
        <f>+G40</f>
        <v>22565.8</v>
      </c>
      <c r="H38" s="163">
        <f>+H40</f>
        <v>22565.8</v>
      </c>
    </row>
    <row r="39" spans="1:9" s="21" customFormat="1" ht="16.899999999999999" customHeight="1" x14ac:dyDescent="0.25">
      <c r="A39" s="211"/>
      <c r="B39" s="211"/>
      <c r="C39" s="215"/>
      <c r="D39" s="213"/>
      <c r="E39" s="213"/>
      <c r="F39" s="28" t="s">
        <v>17</v>
      </c>
      <c r="G39" s="163"/>
      <c r="H39" s="163"/>
    </row>
    <row r="40" spans="1:9" s="21" customFormat="1" ht="16.899999999999999" customHeight="1" x14ac:dyDescent="0.25">
      <c r="A40" s="211"/>
      <c r="B40" s="211"/>
      <c r="C40" s="215"/>
      <c r="D40" s="217">
        <v>1183</v>
      </c>
      <c r="E40" s="220" t="s">
        <v>100</v>
      </c>
      <c r="F40" s="221"/>
      <c r="G40" s="161">
        <f>+G42</f>
        <v>22565.8</v>
      </c>
      <c r="H40" s="161">
        <f>+H42</f>
        <v>22565.8</v>
      </c>
    </row>
    <row r="41" spans="1:9" s="21" customFormat="1" ht="16.899999999999999" customHeight="1" x14ac:dyDescent="0.25">
      <c r="A41" s="211"/>
      <c r="B41" s="211"/>
      <c r="C41" s="215"/>
      <c r="D41" s="218"/>
      <c r="E41" s="59"/>
      <c r="F41" s="55" t="s">
        <v>17</v>
      </c>
      <c r="G41" s="163"/>
      <c r="H41" s="163"/>
    </row>
    <row r="42" spans="1:9" s="35" customFormat="1" ht="34.5" x14ac:dyDescent="0.25">
      <c r="A42" s="211"/>
      <c r="B42" s="211"/>
      <c r="C42" s="215"/>
      <c r="D42" s="218"/>
      <c r="E42" s="212">
        <v>32012</v>
      </c>
      <c r="F42" s="37" t="s">
        <v>115</v>
      </c>
      <c r="G42" s="61">
        <f>+G44</f>
        <v>22565.8</v>
      </c>
      <c r="H42" s="61">
        <f>+H44</f>
        <v>22565.8</v>
      </c>
      <c r="I42" s="38"/>
    </row>
    <row r="43" spans="1:9" s="35" customFormat="1" ht="16.899999999999999" customHeight="1" x14ac:dyDescent="0.25">
      <c r="A43" s="211"/>
      <c r="B43" s="211"/>
      <c r="C43" s="215"/>
      <c r="D43" s="218"/>
      <c r="E43" s="212"/>
      <c r="F43" s="40" t="s">
        <v>52</v>
      </c>
      <c r="G43" s="163"/>
      <c r="H43" s="163"/>
      <c r="I43" s="38"/>
    </row>
    <row r="44" spans="1:9" s="35" customFormat="1" ht="34.5" x14ac:dyDescent="0.25">
      <c r="A44" s="211"/>
      <c r="B44" s="211"/>
      <c r="C44" s="215"/>
      <c r="D44" s="218"/>
      <c r="E44" s="212"/>
      <c r="F44" s="39" t="s">
        <v>86</v>
      </c>
      <c r="G44" s="163">
        <f>+G46</f>
        <v>22565.8</v>
      </c>
      <c r="H44" s="163">
        <f>+H46</f>
        <v>22565.8</v>
      </c>
    </row>
    <row r="45" spans="1:9" s="35" customFormat="1" ht="34.5" x14ac:dyDescent="0.25">
      <c r="A45" s="211"/>
      <c r="B45" s="211"/>
      <c r="C45" s="215"/>
      <c r="D45" s="218"/>
      <c r="E45" s="212"/>
      <c r="F45" s="40" t="s">
        <v>19</v>
      </c>
      <c r="G45" s="163"/>
      <c r="H45" s="163"/>
    </row>
    <row r="46" spans="1:9" s="35" customFormat="1" ht="16.899999999999999" customHeight="1" x14ac:dyDescent="0.25">
      <c r="A46" s="211"/>
      <c r="B46" s="211"/>
      <c r="C46" s="215"/>
      <c r="D46" s="218"/>
      <c r="E46" s="212"/>
      <c r="F46" s="60" t="s">
        <v>20</v>
      </c>
      <c r="G46" s="163">
        <f t="shared" ref="G46:H48" si="6">+G47</f>
        <v>22565.8</v>
      </c>
      <c r="H46" s="163">
        <f>+H47</f>
        <v>22565.8</v>
      </c>
    </row>
    <row r="47" spans="1:9" s="35" customFormat="1" ht="16.899999999999999" customHeight="1" x14ac:dyDescent="0.25">
      <c r="A47" s="211"/>
      <c r="B47" s="211"/>
      <c r="C47" s="215"/>
      <c r="D47" s="218"/>
      <c r="E47" s="212"/>
      <c r="F47" s="23" t="s">
        <v>21</v>
      </c>
      <c r="G47" s="163">
        <f t="shared" si="6"/>
        <v>22565.8</v>
      </c>
      <c r="H47" s="163">
        <f>+H48</f>
        <v>22565.8</v>
      </c>
    </row>
    <row r="48" spans="1:9" s="35" customFormat="1" ht="15" customHeight="1" x14ac:dyDescent="0.25">
      <c r="A48" s="211"/>
      <c r="B48" s="211"/>
      <c r="C48" s="215"/>
      <c r="D48" s="218"/>
      <c r="E48" s="212"/>
      <c r="F48" s="23" t="s">
        <v>73</v>
      </c>
      <c r="G48" s="163">
        <f t="shared" si="6"/>
        <v>22565.8</v>
      </c>
      <c r="H48" s="163">
        <f t="shared" si="6"/>
        <v>22565.8</v>
      </c>
    </row>
    <row r="49" spans="1:10" s="35" customFormat="1" ht="34.5" x14ac:dyDescent="0.25">
      <c r="A49" s="211"/>
      <c r="B49" s="211"/>
      <c r="C49" s="215"/>
      <c r="D49" s="218"/>
      <c r="E49" s="212"/>
      <c r="F49" s="23" t="s">
        <v>74</v>
      </c>
      <c r="G49" s="163">
        <f>+G50</f>
        <v>22565.8</v>
      </c>
      <c r="H49" s="163">
        <f>+H50</f>
        <v>22565.8</v>
      </c>
    </row>
    <row r="50" spans="1:10" s="35" customFormat="1" ht="51.75" x14ac:dyDescent="0.25">
      <c r="A50" s="211"/>
      <c r="B50" s="211"/>
      <c r="C50" s="216"/>
      <c r="D50" s="219"/>
      <c r="E50" s="212"/>
      <c r="F50" s="23" t="s">
        <v>75</v>
      </c>
      <c r="G50" s="163">
        <f>+'havelvac 3'!H16</f>
        <v>22565.8</v>
      </c>
      <c r="H50" s="163">
        <f>+G50</f>
        <v>22565.8</v>
      </c>
    </row>
    <row r="51" spans="1:10" s="35" customFormat="1" x14ac:dyDescent="0.25">
      <c r="A51" s="64"/>
      <c r="B51" s="34"/>
      <c r="C51" s="62"/>
      <c r="D51" s="36"/>
      <c r="E51" s="36"/>
      <c r="F51" s="65"/>
      <c r="G51" s="163"/>
      <c r="H51" s="163"/>
    </row>
    <row r="52" spans="1:10" s="21" customFormat="1" ht="31.9" customHeight="1" x14ac:dyDescent="0.25">
      <c r="A52" s="26"/>
      <c r="B52" s="23"/>
      <c r="C52" s="50"/>
      <c r="D52" s="50"/>
      <c r="E52" s="50"/>
      <c r="F52" s="51" t="s">
        <v>118</v>
      </c>
      <c r="G52" s="164">
        <f t="shared" ref="G52:H52" si="7">+G53</f>
        <v>0</v>
      </c>
      <c r="H52" s="164">
        <f t="shared" si="7"/>
        <v>0</v>
      </c>
    </row>
    <row r="53" spans="1:10" ht="34.5" x14ac:dyDescent="0.3">
      <c r="A53" s="226" t="s">
        <v>40</v>
      </c>
      <c r="B53" s="241"/>
      <c r="C53" s="229"/>
      <c r="D53" s="233"/>
      <c r="E53" s="233"/>
      <c r="F53" s="29" t="s">
        <v>41</v>
      </c>
      <c r="G53" s="165">
        <f t="shared" ref="G53:H53" si="8">+G55</f>
        <v>0</v>
      </c>
      <c r="H53" s="165">
        <f t="shared" si="8"/>
        <v>0</v>
      </c>
    </row>
    <row r="54" spans="1:10" x14ac:dyDescent="0.3">
      <c r="A54" s="227"/>
      <c r="B54" s="241"/>
      <c r="C54" s="230"/>
      <c r="D54" s="234"/>
      <c r="E54" s="234"/>
      <c r="F54" s="30" t="s">
        <v>17</v>
      </c>
      <c r="G54" s="165"/>
      <c r="H54" s="165"/>
    </row>
    <row r="55" spans="1:10" ht="34.5" x14ac:dyDescent="0.3">
      <c r="A55" s="227"/>
      <c r="B55" s="226" t="s">
        <v>34</v>
      </c>
      <c r="C55" s="231"/>
      <c r="D55" s="234"/>
      <c r="E55" s="234"/>
      <c r="F55" s="29" t="s">
        <v>42</v>
      </c>
      <c r="G55" s="165">
        <f t="shared" ref="G55:H55" si="9">+G57</f>
        <v>0</v>
      </c>
      <c r="H55" s="165">
        <f t="shared" si="9"/>
        <v>0</v>
      </c>
    </row>
    <row r="56" spans="1:10" x14ac:dyDescent="0.3">
      <c r="A56" s="227"/>
      <c r="B56" s="227"/>
      <c r="C56" s="232"/>
      <c r="D56" s="234"/>
      <c r="E56" s="234"/>
      <c r="F56" s="30" t="s">
        <v>17</v>
      </c>
      <c r="G56" s="165"/>
      <c r="H56" s="165"/>
      <c r="J56" s="31"/>
    </row>
    <row r="57" spans="1:10" x14ac:dyDescent="0.3">
      <c r="A57" s="227"/>
      <c r="B57" s="227"/>
      <c r="C57" s="226" t="s">
        <v>34</v>
      </c>
      <c r="D57" s="234"/>
      <c r="E57" s="234"/>
      <c r="F57" s="32" t="s">
        <v>43</v>
      </c>
      <c r="G57" s="165">
        <f t="shared" ref="G57:H57" si="10">+G59</f>
        <v>0</v>
      </c>
      <c r="H57" s="165">
        <f t="shared" si="10"/>
        <v>0</v>
      </c>
    </row>
    <row r="58" spans="1:10" ht="17.25" customHeight="1" x14ac:dyDescent="0.3">
      <c r="A58" s="227"/>
      <c r="B58" s="227"/>
      <c r="C58" s="227"/>
      <c r="D58" s="234"/>
      <c r="E58" s="234"/>
      <c r="F58" s="28" t="s">
        <v>17</v>
      </c>
      <c r="G58" s="166"/>
      <c r="H58" s="166"/>
    </row>
    <row r="59" spans="1:10" ht="17.25" customHeight="1" x14ac:dyDescent="0.3">
      <c r="A59" s="227"/>
      <c r="B59" s="227"/>
      <c r="C59" s="227"/>
      <c r="D59" s="234"/>
      <c r="E59" s="234"/>
      <c r="F59" s="28" t="s">
        <v>44</v>
      </c>
      <c r="G59" s="166">
        <f t="shared" ref="G59:H59" si="11">+G61</f>
        <v>0</v>
      </c>
      <c r="H59" s="166">
        <f t="shared" si="11"/>
        <v>0</v>
      </c>
    </row>
    <row r="60" spans="1:10" ht="17.25" customHeight="1" x14ac:dyDescent="0.3">
      <c r="A60" s="227"/>
      <c r="B60" s="227"/>
      <c r="C60" s="227"/>
      <c r="D60" s="235"/>
      <c r="E60" s="235"/>
      <c r="F60" s="28" t="s">
        <v>17</v>
      </c>
      <c r="G60" s="166"/>
      <c r="H60" s="166"/>
    </row>
    <row r="61" spans="1:10" x14ac:dyDescent="0.3">
      <c r="A61" s="227"/>
      <c r="B61" s="227"/>
      <c r="C61" s="227"/>
      <c r="D61" s="236">
        <v>1139</v>
      </c>
      <c r="E61" s="220" t="s">
        <v>49</v>
      </c>
      <c r="F61" s="221"/>
      <c r="G61" s="161">
        <f t="shared" ref="G61:H61" si="12">+G63+G71</f>
        <v>0</v>
      </c>
      <c r="H61" s="161">
        <f t="shared" si="12"/>
        <v>0</v>
      </c>
    </row>
    <row r="62" spans="1:10" x14ac:dyDescent="0.3">
      <c r="A62" s="227"/>
      <c r="B62" s="227"/>
      <c r="C62" s="227"/>
      <c r="D62" s="237"/>
      <c r="E62" s="52"/>
      <c r="F62" s="55" t="s">
        <v>17</v>
      </c>
      <c r="G62" s="166"/>
      <c r="H62" s="166"/>
    </row>
    <row r="63" spans="1:10" x14ac:dyDescent="0.3">
      <c r="A63" s="227"/>
      <c r="B63" s="227"/>
      <c r="C63" s="227"/>
      <c r="D63" s="237"/>
      <c r="E63" s="53" t="s">
        <v>46</v>
      </c>
      <c r="F63" s="32" t="s">
        <v>43</v>
      </c>
      <c r="G63" s="165">
        <f>G65</f>
        <v>22565.8</v>
      </c>
      <c r="H63" s="165">
        <f>H65</f>
        <v>22565.8</v>
      </c>
    </row>
    <row r="64" spans="1:10" ht="17.25" customHeight="1" x14ac:dyDescent="0.3">
      <c r="A64" s="227"/>
      <c r="B64" s="227"/>
      <c r="C64" s="227"/>
      <c r="D64" s="237"/>
      <c r="E64" s="236"/>
      <c r="F64" s="30" t="s">
        <v>18</v>
      </c>
      <c r="G64" s="166"/>
      <c r="H64" s="166"/>
    </row>
    <row r="65" spans="1:8" ht="17.25" customHeight="1" x14ac:dyDescent="0.3">
      <c r="A65" s="227"/>
      <c r="B65" s="227"/>
      <c r="C65" s="227"/>
      <c r="D65" s="237"/>
      <c r="E65" s="237"/>
      <c r="F65" s="33" t="s">
        <v>47</v>
      </c>
      <c r="G65" s="166">
        <f>G67</f>
        <v>22565.8</v>
      </c>
      <c r="H65" s="166">
        <f>H67</f>
        <v>22565.8</v>
      </c>
    </row>
    <row r="66" spans="1:8" ht="34.5" x14ac:dyDescent="0.3">
      <c r="A66" s="227"/>
      <c r="B66" s="227"/>
      <c r="C66" s="227"/>
      <c r="D66" s="237"/>
      <c r="E66" s="237"/>
      <c r="F66" s="30" t="s">
        <v>19</v>
      </c>
      <c r="G66" s="166"/>
      <c r="H66" s="166"/>
    </row>
    <row r="67" spans="1:8" ht="17.25" customHeight="1" x14ac:dyDescent="0.3">
      <c r="A67" s="227"/>
      <c r="B67" s="227"/>
      <c r="C67" s="227"/>
      <c r="D67" s="237"/>
      <c r="E67" s="237"/>
      <c r="F67" s="54" t="s">
        <v>20</v>
      </c>
      <c r="G67" s="166">
        <f t="shared" ref="G67:G69" si="13">G68</f>
        <v>22565.8</v>
      </c>
      <c r="H67" s="166">
        <f>H68</f>
        <v>22565.8</v>
      </c>
    </row>
    <row r="68" spans="1:8" ht="17.25" customHeight="1" x14ac:dyDescent="0.3">
      <c r="A68" s="227"/>
      <c r="B68" s="227"/>
      <c r="C68" s="227"/>
      <c r="D68" s="237"/>
      <c r="E68" s="237"/>
      <c r="F68" s="30" t="s">
        <v>21</v>
      </c>
      <c r="G68" s="166">
        <f t="shared" si="13"/>
        <v>22565.8</v>
      </c>
      <c r="H68" s="166">
        <f>H69</f>
        <v>22565.8</v>
      </c>
    </row>
    <row r="69" spans="1:8" ht="17.25" customHeight="1" x14ac:dyDescent="0.3">
      <c r="A69" s="227"/>
      <c r="B69" s="227"/>
      <c r="C69" s="227"/>
      <c r="D69" s="237"/>
      <c r="E69" s="237"/>
      <c r="F69" s="30" t="s">
        <v>48</v>
      </c>
      <c r="G69" s="166">
        <f t="shared" si="13"/>
        <v>22565.8</v>
      </c>
      <c r="H69" s="166">
        <f>H70</f>
        <v>22565.8</v>
      </c>
    </row>
    <row r="70" spans="1:8" ht="17.25" customHeight="1" x14ac:dyDescent="0.3">
      <c r="A70" s="227"/>
      <c r="B70" s="227"/>
      <c r="C70" s="227"/>
      <c r="D70" s="237"/>
      <c r="E70" s="238"/>
      <c r="F70" s="30" t="s">
        <v>158</v>
      </c>
      <c r="G70" s="166">
        <v>22565.8</v>
      </c>
      <c r="H70" s="166">
        <f>+G70</f>
        <v>22565.8</v>
      </c>
    </row>
    <row r="71" spans="1:8" x14ac:dyDescent="0.3">
      <c r="A71" s="227"/>
      <c r="B71" s="227"/>
      <c r="C71" s="227"/>
      <c r="D71" s="237"/>
      <c r="E71" s="56" t="s">
        <v>46</v>
      </c>
      <c r="F71" s="32" t="s">
        <v>43</v>
      </c>
      <c r="G71" s="165">
        <f>G73</f>
        <v>-22565.8</v>
      </c>
      <c r="H71" s="165">
        <f>H73</f>
        <v>-22565.8</v>
      </c>
    </row>
    <row r="72" spans="1:8" ht="17.25" customHeight="1" x14ac:dyDescent="0.3">
      <c r="A72" s="227"/>
      <c r="B72" s="227"/>
      <c r="C72" s="227"/>
      <c r="D72" s="237"/>
      <c r="E72" s="239"/>
      <c r="F72" s="30" t="s">
        <v>18</v>
      </c>
      <c r="G72" s="166"/>
      <c r="H72" s="166"/>
    </row>
    <row r="73" spans="1:8" ht="17.25" customHeight="1" x14ac:dyDescent="0.3">
      <c r="A73" s="227"/>
      <c r="B73" s="227"/>
      <c r="C73" s="227"/>
      <c r="D73" s="237"/>
      <c r="E73" s="239"/>
      <c r="F73" s="33" t="s">
        <v>47</v>
      </c>
      <c r="G73" s="166">
        <f>G75</f>
        <v>-22565.8</v>
      </c>
      <c r="H73" s="166">
        <f>H75</f>
        <v>-22565.8</v>
      </c>
    </row>
    <row r="74" spans="1:8" ht="34.5" x14ac:dyDescent="0.3">
      <c r="A74" s="227"/>
      <c r="B74" s="227"/>
      <c r="C74" s="227"/>
      <c r="D74" s="237"/>
      <c r="E74" s="239"/>
      <c r="F74" s="30" t="s">
        <v>19</v>
      </c>
      <c r="G74" s="166"/>
      <c r="H74" s="166"/>
    </row>
    <row r="75" spans="1:8" ht="17.25" customHeight="1" x14ac:dyDescent="0.3">
      <c r="A75" s="227"/>
      <c r="B75" s="227"/>
      <c r="C75" s="227"/>
      <c r="D75" s="237"/>
      <c r="E75" s="239"/>
      <c r="F75" s="54" t="s">
        <v>20</v>
      </c>
      <c r="G75" s="166">
        <f t="shared" ref="G75:G77" si="14">G76</f>
        <v>-22565.8</v>
      </c>
      <c r="H75" s="166">
        <f>H76</f>
        <v>-22565.8</v>
      </c>
    </row>
    <row r="76" spans="1:8" ht="17.25" customHeight="1" x14ac:dyDescent="0.3">
      <c r="A76" s="227"/>
      <c r="B76" s="227"/>
      <c r="C76" s="227"/>
      <c r="D76" s="237"/>
      <c r="E76" s="239"/>
      <c r="F76" s="30" t="s">
        <v>21</v>
      </c>
      <c r="G76" s="166">
        <f t="shared" si="14"/>
        <v>-22565.8</v>
      </c>
      <c r="H76" s="166">
        <f>H77</f>
        <v>-22565.8</v>
      </c>
    </row>
    <row r="77" spans="1:8" ht="17.25" customHeight="1" x14ac:dyDescent="0.3">
      <c r="A77" s="227"/>
      <c r="B77" s="227"/>
      <c r="C77" s="227"/>
      <c r="D77" s="237"/>
      <c r="E77" s="239"/>
      <c r="F77" s="30" t="s">
        <v>48</v>
      </c>
      <c r="G77" s="166">
        <f t="shared" si="14"/>
        <v>-22565.8</v>
      </c>
      <c r="H77" s="166">
        <f>H78</f>
        <v>-22565.8</v>
      </c>
    </row>
    <row r="78" spans="1:8" ht="17.25" customHeight="1" x14ac:dyDescent="0.3">
      <c r="A78" s="228"/>
      <c r="B78" s="228"/>
      <c r="C78" s="228"/>
      <c r="D78" s="238"/>
      <c r="E78" s="240"/>
      <c r="F78" s="30" t="s">
        <v>158</v>
      </c>
      <c r="G78" s="166">
        <f>-G70</f>
        <v>-22565.8</v>
      </c>
      <c r="H78" s="166">
        <f>-H70</f>
        <v>-22565.8</v>
      </c>
    </row>
    <row r="79" spans="1:8" s="35" customFormat="1" ht="22.5" customHeight="1" x14ac:dyDescent="0.25">
      <c r="A79" s="41"/>
      <c r="B79" s="41"/>
      <c r="C79" s="41"/>
      <c r="D79" s="42"/>
      <c r="E79" s="43"/>
      <c r="F79" s="44"/>
      <c r="G79" s="45"/>
      <c r="H79" s="45"/>
    </row>
  </sheetData>
  <mergeCells count="37">
    <mergeCell ref="C57:C78"/>
    <mergeCell ref="B55:B78"/>
    <mergeCell ref="A53:A78"/>
    <mergeCell ref="D23:D33"/>
    <mergeCell ref="E23:F23"/>
    <mergeCell ref="C53:C56"/>
    <mergeCell ref="E53:E60"/>
    <mergeCell ref="D53:D60"/>
    <mergeCell ref="E61:F61"/>
    <mergeCell ref="E64:E70"/>
    <mergeCell ref="E72:E78"/>
    <mergeCell ref="D61:D78"/>
    <mergeCell ref="B53:B54"/>
    <mergeCell ref="D34:D39"/>
    <mergeCell ref="E34:E39"/>
    <mergeCell ref="B34:B50"/>
    <mergeCell ref="F2:H2"/>
    <mergeCell ref="F3:H3"/>
    <mergeCell ref="A7:H7"/>
    <mergeCell ref="A10:C10"/>
    <mergeCell ref="D10:E10"/>
    <mergeCell ref="F10:F11"/>
    <mergeCell ref="G10:H10"/>
    <mergeCell ref="G9:H9"/>
    <mergeCell ref="A15:A50"/>
    <mergeCell ref="E42:E50"/>
    <mergeCell ref="C15:C18"/>
    <mergeCell ref="B15:B16"/>
    <mergeCell ref="E15:E22"/>
    <mergeCell ref="D15:D22"/>
    <mergeCell ref="E25:E33"/>
    <mergeCell ref="C36:C50"/>
    <mergeCell ref="D40:D50"/>
    <mergeCell ref="E40:F40"/>
    <mergeCell ref="B17:B33"/>
    <mergeCell ref="C19:C33"/>
    <mergeCell ref="C34:C35"/>
  </mergeCells>
  <pageMargins left="0.37" right="0.16" top="0" bottom="0" header="0.17" footer="0.16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topLeftCell="B5" zoomScale="70" zoomScaleNormal="70" workbookViewId="0">
      <selection activeCell="D15" sqref="D15:F15"/>
    </sheetView>
  </sheetViews>
  <sheetFormatPr defaultColWidth="9.140625" defaultRowHeight="17.25" x14ac:dyDescent="0.3"/>
  <cols>
    <col min="1" max="1" width="6.28515625" style="93" hidden="1" customWidth="1"/>
    <col min="2" max="2" width="10.140625" style="91" customWidth="1"/>
    <col min="3" max="3" width="15.42578125" style="91" customWidth="1"/>
    <col min="4" max="4" width="8.140625" style="92" customWidth="1"/>
    <col min="5" max="5" width="7.7109375" style="92" customWidth="1"/>
    <col min="6" max="6" width="25.140625" style="92" customWidth="1"/>
    <col min="7" max="7" width="62.28515625" style="91" customWidth="1"/>
    <col min="8" max="8" width="26.85546875" style="105" customWidth="1"/>
    <col min="9" max="16384" width="9.140625" style="93"/>
  </cols>
  <sheetData>
    <row r="2" spans="2:8" x14ac:dyDescent="0.3">
      <c r="G2" s="250" t="s">
        <v>155</v>
      </c>
      <c r="H2" s="250"/>
    </row>
    <row r="3" spans="2:8" x14ac:dyDescent="0.3">
      <c r="G3" s="250" t="s">
        <v>58</v>
      </c>
      <c r="H3" s="250"/>
    </row>
    <row r="4" spans="2:8" ht="15" customHeight="1" x14ac:dyDescent="0.3">
      <c r="G4" s="251" t="s">
        <v>8</v>
      </c>
      <c r="H4" s="251"/>
    </row>
    <row r="7" spans="2:8" ht="57.75" customHeight="1" x14ac:dyDescent="0.3">
      <c r="B7" s="252" t="s">
        <v>77</v>
      </c>
      <c r="C7" s="252"/>
      <c r="D7" s="252"/>
      <c r="E7" s="252"/>
      <c r="F7" s="252"/>
      <c r="G7" s="252"/>
      <c r="H7" s="252"/>
    </row>
    <row r="8" spans="2:8" ht="16.5" customHeight="1" x14ac:dyDescent="0.3"/>
    <row r="9" spans="2:8" ht="16.5" customHeight="1" x14ac:dyDescent="0.3">
      <c r="H9" s="169" t="s">
        <v>103</v>
      </c>
    </row>
    <row r="10" spans="2:8" ht="67.7" customHeight="1" x14ac:dyDescent="0.3">
      <c r="B10" s="253" t="s">
        <v>78</v>
      </c>
      <c r="C10" s="254"/>
      <c r="D10" s="255" t="s">
        <v>79</v>
      </c>
      <c r="E10" s="256"/>
      <c r="F10" s="257"/>
      <c r="G10" s="261" t="s">
        <v>80</v>
      </c>
      <c r="H10" s="106" t="s">
        <v>122</v>
      </c>
    </row>
    <row r="11" spans="2:8" ht="49.5" customHeight="1" x14ac:dyDescent="0.3">
      <c r="B11" s="94" t="s">
        <v>81</v>
      </c>
      <c r="C11" s="94" t="s">
        <v>82</v>
      </c>
      <c r="D11" s="258"/>
      <c r="E11" s="259"/>
      <c r="F11" s="260"/>
      <c r="G11" s="261"/>
      <c r="H11" s="107" t="s">
        <v>56</v>
      </c>
    </row>
    <row r="12" spans="2:8" ht="12.75" customHeight="1" x14ac:dyDescent="0.3">
      <c r="B12" s="95">
        <v>1</v>
      </c>
      <c r="C12" s="95">
        <v>2</v>
      </c>
      <c r="D12" s="242">
        <v>3</v>
      </c>
      <c r="E12" s="242"/>
      <c r="F12" s="242"/>
      <c r="G12" s="95">
        <v>4</v>
      </c>
      <c r="H12" s="108"/>
    </row>
    <row r="13" spans="2:8" ht="31.5" customHeight="1" x14ac:dyDescent="0.3">
      <c r="B13" s="247" t="s">
        <v>76</v>
      </c>
      <c r="C13" s="248"/>
      <c r="D13" s="248"/>
      <c r="E13" s="248"/>
      <c r="F13" s="248"/>
      <c r="G13" s="249"/>
      <c r="H13" s="155">
        <f t="shared" ref="H13" si="0">H14</f>
        <v>22565.8</v>
      </c>
    </row>
    <row r="14" spans="2:8" ht="35.450000000000003" customHeight="1" x14ac:dyDescent="0.3">
      <c r="B14" s="100">
        <v>1183</v>
      </c>
      <c r="C14" s="244" t="s">
        <v>100</v>
      </c>
      <c r="D14" s="245"/>
      <c r="E14" s="245"/>
      <c r="F14" s="246"/>
      <c r="G14" s="101"/>
      <c r="H14" s="156">
        <f t="shared" ref="H14" si="1">H15</f>
        <v>22565.8</v>
      </c>
    </row>
    <row r="15" spans="2:8" ht="34.5" x14ac:dyDescent="0.3">
      <c r="B15" s="100"/>
      <c r="C15" s="96">
        <v>32012</v>
      </c>
      <c r="D15" s="243" t="s">
        <v>115</v>
      </c>
      <c r="E15" s="243"/>
      <c r="F15" s="243"/>
      <c r="G15" s="97" t="s">
        <v>84</v>
      </c>
      <c r="H15" s="157">
        <f t="shared" ref="H15" si="2">H16</f>
        <v>22565.8</v>
      </c>
    </row>
    <row r="16" spans="2:8" ht="33.6" customHeight="1" x14ac:dyDescent="0.3">
      <c r="B16" s="100"/>
      <c r="C16" s="99"/>
      <c r="D16" s="99"/>
      <c r="E16" s="99"/>
      <c r="F16" s="99"/>
      <c r="G16" s="102" t="s">
        <v>72</v>
      </c>
      <c r="H16" s="158">
        <v>22565.8</v>
      </c>
    </row>
    <row r="19" spans="7:7" x14ac:dyDescent="0.3">
      <c r="G19" s="103"/>
    </row>
    <row r="20" spans="7:7" x14ac:dyDescent="0.3">
      <c r="G20" s="103"/>
    </row>
  </sheetData>
  <mergeCells count="11">
    <mergeCell ref="D12:F12"/>
    <mergeCell ref="D15:F15"/>
    <mergeCell ref="C14:F14"/>
    <mergeCell ref="B13:G13"/>
    <mergeCell ref="G2:H2"/>
    <mergeCell ref="G3:H3"/>
    <mergeCell ref="G4:H4"/>
    <mergeCell ref="B7:H7"/>
    <mergeCell ref="B10:C10"/>
    <mergeCell ref="D10:F11"/>
    <mergeCell ref="G10:G11"/>
  </mergeCells>
  <pageMargins left="0.16" right="0" top="0.27" bottom="0.24" header="0.2" footer="0.16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zoomScale="85" zoomScaleNormal="85" workbookViewId="0">
      <selection activeCell="A7" sqref="A7:F7"/>
    </sheetView>
  </sheetViews>
  <sheetFormatPr defaultColWidth="9.140625" defaultRowHeight="13.5" x14ac:dyDescent="0.25"/>
  <cols>
    <col min="1" max="3" width="7" style="1" customWidth="1"/>
    <col min="4" max="4" width="9.85546875" style="1" customWidth="1"/>
    <col min="5" max="5" width="11.140625" style="1" customWidth="1"/>
    <col min="6" max="6" width="88.7109375" style="1" customWidth="1"/>
    <col min="7" max="16384" width="9.140625" style="1"/>
  </cols>
  <sheetData>
    <row r="1" spans="1:6" ht="18" customHeight="1" x14ac:dyDescent="0.25">
      <c r="F1" s="16" t="s">
        <v>156</v>
      </c>
    </row>
    <row r="2" spans="1:6" ht="18" customHeight="1" x14ac:dyDescent="0.25">
      <c r="F2" s="8" t="s">
        <v>93</v>
      </c>
    </row>
    <row r="3" spans="1:6" ht="18" customHeight="1" x14ac:dyDescent="0.25">
      <c r="F3" s="8" t="s">
        <v>94</v>
      </c>
    </row>
    <row r="4" spans="1:6" ht="13.15" customHeight="1" x14ac:dyDescent="0.25"/>
    <row r="5" spans="1:6" hidden="1" x14ac:dyDescent="0.25"/>
    <row r="7" spans="1:6" ht="55.15" customHeight="1" x14ac:dyDescent="0.25">
      <c r="A7" s="262" t="s">
        <v>159</v>
      </c>
      <c r="B7" s="262"/>
      <c r="C7" s="262"/>
      <c r="D7" s="262"/>
      <c r="E7" s="262"/>
      <c r="F7" s="262"/>
    </row>
    <row r="8" spans="1:6" ht="14.25" x14ac:dyDescent="0.25">
      <c r="C8" s="266"/>
      <c r="D8" s="266"/>
      <c r="E8" s="266"/>
      <c r="F8" s="266"/>
    </row>
    <row r="10" spans="1:6" s="2" customFormat="1" ht="30" customHeight="1" x14ac:dyDescent="0.25">
      <c r="A10" s="263" t="s">
        <v>123</v>
      </c>
      <c r="B10" s="264"/>
      <c r="C10" s="265"/>
      <c r="D10" s="267" t="s">
        <v>124</v>
      </c>
      <c r="E10" s="267"/>
      <c r="F10" s="267" t="s">
        <v>95</v>
      </c>
    </row>
    <row r="11" spans="1:6" s="2" customFormat="1" ht="24.75" customHeight="1" x14ac:dyDescent="0.25">
      <c r="A11" s="9" t="s">
        <v>31</v>
      </c>
      <c r="B11" s="9" t="s">
        <v>32</v>
      </c>
      <c r="C11" s="9" t="s">
        <v>33</v>
      </c>
      <c r="D11" s="9" t="s">
        <v>13</v>
      </c>
      <c r="E11" s="9" t="s">
        <v>82</v>
      </c>
      <c r="F11" s="267"/>
    </row>
    <row r="12" spans="1:6" s="3" customFormat="1" ht="24.75" customHeight="1" x14ac:dyDescent="0.25">
      <c r="A12" s="114" t="s">
        <v>61</v>
      </c>
      <c r="B12" s="109"/>
      <c r="C12" s="110"/>
      <c r="D12" s="110"/>
      <c r="E12" s="111"/>
      <c r="F12" s="17" t="s">
        <v>96</v>
      </c>
    </row>
    <row r="13" spans="1:6" s="3" customFormat="1" ht="42" customHeight="1" x14ac:dyDescent="0.25">
      <c r="A13" s="10"/>
      <c r="B13" s="114" t="s">
        <v>101</v>
      </c>
      <c r="C13" s="112"/>
      <c r="D13" s="113"/>
      <c r="E13" s="111"/>
      <c r="F13" s="121" t="s">
        <v>102</v>
      </c>
    </row>
    <row r="14" spans="1:6" s="3" customFormat="1" ht="30.6" customHeight="1" x14ac:dyDescent="0.25">
      <c r="A14" s="10"/>
      <c r="B14" s="10"/>
      <c r="C14" s="115" t="s">
        <v>59</v>
      </c>
      <c r="D14" s="113"/>
      <c r="E14" s="111"/>
      <c r="F14" s="121" t="s">
        <v>102</v>
      </c>
    </row>
    <row r="15" spans="1:6" s="3" customFormat="1" ht="37.15" customHeight="1" x14ac:dyDescent="0.25">
      <c r="A15" s="116"/>
      <c r="B15" s="116"/>
      <c r="C15" s="116"/>
      <c r="D15" s="117">
        <v>1183</v>
      </c>
      <c r="E15" s="118"/>
      <c r="F15" s="7" t="s">
        <v>100</v>
      </c>
    </row>
    <row r="16" spans="1:6" s="3" customFormat="1" ht="45" customHeight="1" x14ac:dyDescent="0.25">
      <c r="A16" s="116"/>
      <c r="B16" s="116"/>
      <c r="C16" s="116"/>
      <c r="D16" s="119"/>
      <c r="E16" s="120">
        <v>32012</v>
      </c>
      <c r="F16" s="11" t="str">
        <f>+'havelvac 2'!F42</f>
        <v>Հանրակրթական դպրոցների գույքով և տեխնիկայով ապահովում</v>
      </c>
    </row>
    <row r="17" spans="1:6" ht="13.5" customHeight="1" x14ac:dyDescent="0.25">
      <c r="A17" s="12"/>
      <c r="B17" s="12"/>
      <c r="C17" s="12"/>
      <c r="D17" s="12"/>
      <c r="E17" s="12"/>
    </row>
    <row r="20" spans="1:6" ht="16.5" x14ac:dyDescent="0.3">
      <c r="B20" s="13" t="s">
        <v>97</v>
      </c>
      <c r="C20"/>
    </row>
    <row r="21" spans="1:6" ht="16.5" x14ac:dyDescent="0.3">
      <c r="B21" s="13" t="s">
        <v>98</v>
      </c>
      <c r="C21"/>
    </row>
    <row r="22" spans="1:6" ht="16.5" x14ac:dyDescent="0.3">
      <c r="B22" s="14" t="s">
        <v>99</v>
      </c>
      <c r="C22" s="14"/>
      <c r="D22" s="14"/>
      <c r="F22" s="15" t="s">
        <v>160</v>
      </c>
    </row>
  </sheetData>
  <mergeCells count="5">
    <mergeCell ref="A7:F7"/>
    <mergeCell ref="A10:C10"/>
    <mergeCell ref="C8:F8"/>
    <mergeCell ref="D10:E10"/>
    <mergeCell ref="F10:F11"/>
  </mergeCells>
  <pageMargins left="0.16" right="0" top="0.27" bottom="0.24" header="0.2" footer="0.16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2"/>
  <sheetViews>
    <sheetView zoomScale="85" zoomScaleNormal="85" workbookViewId="0">
      <selection activeCell="E72" sqref="E72"/>
    </sheetView>
  </sheetViews>
  <sheetFormatPr defaultColWidth="9.140625" defaultRowHeight="17.25" x14ac:dyDescent="0.3"/>
  <cols>
    <col min="1" max="1" width="4" style="19" customWidth="1"/>
    <col min="2" max="2" width="24.5703125" style="19" customWidth="1"/>
    <col min="3" max="3" width="65.7109375" style="19" customWidth="1"/>
    <col min="4" max="5" width="16.85546875" style="19" customWidth="1"/>
    <col min="6" max="16384" width="9.140625" style="19"/>
  </cols>
  <sheetData>
    <row r="2" spans="1:5" ht="15" customHeight="1" x14ac:dyDescent="0.3">
      <c r="E2" s="20" t="s">
        <v>108</v>
      </c>
    </row>
    <row r="3" spans="1:5" x14ac:dyDescent="0.3">
      <c r="E3" s="20" t="s">
        <v>58</v>
      </c>
    </row>
    <row r="4" spans="1:5" x14ac:dyDescent="0.3">
      <c r="E4" s="20" t="s">
        <v>8</v>
      </c>
    </row>
    <row r="5" spans="1:5" x14ac:dyDescent="0.3">
      <c r="E5" s="20"/>
    </row>
    <row r="7" spans="1:5" ht="58.5" customHeight="1" x14ac:dyDescent="0.3">
      <c r="A7" s="191" t="s">
        <v>161</v>
      </c>
      <c r="B7" s="191"/>
      <c r="C7" s="191"/>
      <c r="D7" s="191"/>
      <c r="E7" s="191"/>
    </row>
    <row r="8" spans="1:5" ht="58.5" customHeight="1" x14ac:dyDescent="0.3">
      <c r="A8" s="18"/>
      <c r="B8" s="18"/>
      <c r="C8" s="18"/>
      <c r="D8" s="18"/>
      <c r="E8" s="18"/>
    </row>
    <row r="9" spans="1:5" ht="21.6" customHeight="1" x14ac:dyDescent="0.3">
      <c r="A9" s="284" t="s">
        <v>126</v>
      </c>
      <c r="B9" s="284"/>
      <c r="C9" s="284"/>
      <c r="D9" s="284"/>
      <c r="E9" s="284"/>
    </row>
    <row r="10" spans="1:5" ht="36.75" customHeight="1" x14ac:dyDescent="0.3">
      <c r="B10" s="105"/>
      <c r="C10" s="122" t="s">
        <v>125</v>
      </c>
      <c r="D10" s="105"/>
      <c r="E10" s="123"/>
    </row>
    <row r="11" spans="1:5" ht="21.2" customHeight="1" x14ac:dyDescent="0.3">
      <c r="A11" s="136"/>
      <c r="B11" s="139" t="s">
        <v>127</v>
      </c>
      <c r="C11" s="138"/>
      <c r="D11" s="138"/>
      <c r="E11" s="138"/>
    </row>
    <row r="12" spans="1:5" ht="16.5" customHeight="1" x14ac:dyDescent="0.3">
      <c r="B12" s="57"/>
      <c r="C12" s="57"/>
      <c r="D12" s="57"/>
      <c r="E12" s="57"/>
    </row>
    <row r="13" spans="1:5" ht="16.5" customHeight="1" x14ac:dyDescent="0.3">
      <c r="B13" s="146"/>
      <c r="C13" s="146"/>
      <c r="D13" s="57"/>
      <c r="E13" s="57"/>
    </row>
    <row r="14" spans="1:5" x14ac:dyDescent="0.3">
      <c r="B14" s="137" t="s">
        <v>1</v>
      </c>
      <c r="C14" s="137" t="s">
        <v>2</v>
      </c>
      <c r="D14" s="140"/>
      <c r="E14" s="141"/>
    </row>
    <row r="15" spans="1:5" x14ac:dyDescent="0.3">
      <c r="B15" s="125">
        <v>1146</v>
      </c>
      <c r="C15" s="126" t="str">
        <f>+'Havelvats 1'!C15</f>
        <v xml:space="preserve"> Հանրակրթության ծրագիր</v>
      </c>
      <c r="D15" s="126"/>
      <c r="E15" s="141"/>
    </row>
    <row r="16" spans="1:5" ht="29.1" customHeight="1" x14ac:dyDescent="0.3">
      <c r="B16" s="285" t="s">
        <v>39</v>
      </c>
      <c r="C16" s="286"/>
      <c r="D16" s="57"/>
      <c r="E16" s="57"/>
    </row>
    <row r="17" spans="2:5" ht="51.2" customHeight="1" x14ac:dyDescent="0.3">
      <c r="B17" s="127" t="s">
        <v>3</v>
      </c>
      <c r="C17" s="39">
        <v>1146</v>
      </c>
      <c r="D17" s="274" t="s">
        <v>141</v>
      </c>
      <c r="E17" s="275"/>
    </row>
    <row r="18" spans="2:5" ht="34.5" x14ac:dyDescent="0.3">
      <c r="B18" s="127" t="s">
        <v>4</v>
      </c>
      <c r="C18" s="39" t="s">
        <v>113</v>
      </c>
      <c r="D18" s="63" t="s">
        <v>60</v>
      </c>
      <c r="E18" s="63" t="s">
        <v>56</v>
      </c>
    </row>
    <row r="19" spans="2:5" ht="34.5" x14ac:dyDescent="0.3">
      <c r="B19" s="127" t="s">
        <v>5</v>
      </c>
      <c r="C19" s="39" t="s">
        <v>135</v>
      </c>
      <c r="D19" s="295"/>
      <c r="E19" s="128"/>
    </row>
    <row r="20" spans="2:5" ht="69" x14ac:dyDescent="0.3">
      <c r="B20" s="127" t="s">
        <v>9</v>
      </c>
      <c r="C20" s="39" t="s">
        <v>136</v>
      </c>
      <c r="D20" s="296"/>
      <c r="E20" s="128"/>
    </row>
    <row r="21" spans="2:5" ht="34.5" x14ac:dyDescent="0.3">
      <c r="B21" s="127" t="s">
        <v>6</v>
      </c>
      <c r="C21" s="39" t="s">
        <v>137</v>
      </c>
      <c r="D21" s="296"/>
      <c r="E21" s="128"/>
    </row>
    <row r="22" spans="2:5" ht="86.25" x14ac:dyDescent="0.3">
      <c r="B22" s="127" t="s">
        <v>139</v>
      </c>
      <c r="C22" s="142" t="s">
        <v>138</v>
      </c>
      <c r="D22" s="296"/>
      <c r="E22" s="128"/>
    </row>
    <row r="23" spans="2:5" x14ac:dyDescent="0.3">
      <c r="B23" s="272" t="s">
        <v>0</v>
      </c>
      <c r="C23" s="273"/>
      <c r="D23" s="297"/>
      <c r="E23" s="129"/>
    </row>
    <row r="24" spans="2:5" ht="17.25" customHeight="1" x14ac:dyDescent="0.3">
      <c r="B24" s="293" t="s">
        <v>7</v>
      </c>
      <c r="C24" s="294"/>
      <c r="D24" s="130">
        <f>+'Havelvats 1'!D22</f>
        <v>-22565.8</v>
      </c>
      <c r="E24" s="130">
        <f>+'Havelvats 1'!E22</f>
        <v>-22565.8</v>
      </c>
    </row>
    <row r="25" spans="2:5" s="1" customFormat="1" ht="21.75" customHeight="1" x14ac:dyDescent="0.25">
      <c r="B25" s="269"/>
      <c r="C25" s="270"/>
      <c r="D25" s="270"/>
      <c r="E25" s="271"/>
    </row>
    <row r="26" spans="2:5" x14ac:dyDescent="0.3">
      <c r="B26" s="137" t="s">
        <v>1</v>
      </c>
      <c r="C26" s="137" t="s">
        <v>2</v>
      </c>
      <c r="D26" s="140"/>
      <c r="E26" s="141"/>
    </row>
    <row r="27" spans="2:5" x14ac:dyDescent="0.3">
      <c r="B27" s="125">
        <v>1183</v>
      </c>
      <c r="C27" s="126" t="str">
        <f>+'Havelvats 1'!C28</f>
        <v xml:space="preserve"> Ապահով դպրոց</v>
      </c>
      <c r="D27" s="126"/>
      <c r="E27" s="141"/>
    </row>
    <row r="28" spans="2:5" ht="29.1" customHeight="1" x14ac:dyDescent="0.3">
      <c r="B28" s="285" t="s">
        <v>39</v>
      </c>
      <c r="C28" s="286"/>
      <c r="D28" s="57"/>
      <c r="E28" s="57"/>
    </row>
    <row r="29" spans="2:5" ht="51.2" customHeight="1" x14ac:dyDescent="0.3">
      <c r="B29" s="127" t="s">
        <v>3</v>
      </c>
      <c r="C29" s="39">
        <v>1183</v>
      </c>
      <c r="D29" s="274" t="s">
        <v>122</v>
      </c>
      <c r="E29" s="275"/>
    </row>
    <row r="30" spans="2:5" ht="34.5" x14ac:dyDescent="0.3">
      <c r="B30" s="127" t="s">
        <v>4</v>
      </c>
      <c r="C30" s="39" t="s">
        <v>112</v>
      </c>
      <c r="D30" s="63" t="s">
        <v>60</v>
      </c>
      <c r="E30" s="63" t="s">
        <v>56</v>
      </c>
    </row>
    <row r="31" spans="2:5" ht="33" customHeight="1" x14ac:dyDescent="0.3">
      <c r="B31" s="127" t="s">
        <v>5</v>
      </c>
      <c r="C31" s="39" t="s">
        <v>115</v>
      </c>
      <c r="D31" s="295"/>
      <c r="E31" s="128"/>
    </row>
    <row r="32" spans="2:5" ht="33" customHeight="1" x14ac:dyDescent="0.3">
      <c r="B32" s="127" t="s">
        <v>9</v>
      </c>
      <c r="C32" s="39" t="s">
        <v>69</v>
      </c>
      <c r="D32" s="296"/>
      <c r="E32" s="128"/>
    </row>
    <row r="33" spans="1:5" ht="51.75" x14ac:dyDescent="0.3">
      <c r="B33" s="127" t="s">
        <v>6</v>
      </c>
      <c r="C33" s="39" t="s">
        <v>71</v>
      </c>
      <c r="D33" s="296"/>
      <c r="E33" s="128"/>
    </row>
    <row r="34" spans="1:5" ht="69" x14ac:dyDescent="0.3">
      <c r="B34" s="127" t="s">
        <v>140</v>
      </c>
      <c r="C34" s="142" t="s">
        <v>128</v>
      </c>
      <c r="D34" s="296"/>
      <c r="E34" s="128"/>
    </row>
    <row r="35" spans="1:5" x14ac:dyDescent="0.3">
      <c r="B35" s="272" t="s">
        <v>0</v>
      </c>
      <c r="C35" s="273"/>
      <c r="D35" s="297"/>
      <c r="E35" s="129"/>
    </row>
    <row r="36" spans="1:5" x14ac:dyDescent="0.3">
      <c r="B36" s="291" t="s">
        <v>70</v>
      </c>
      <c r="C36" s="292"/>
      <c r="D36" s="144">
        <v>1</v>
      </c>
      <c r="E36" s="145">
        <v>1</v>
      </c>
    </row>
    <row r="37" spans="1:5" ht="17.25" customHeight="1" x14ac:dyDescent="0.3">
      <c r="B37" s="282" t="s">
        <v>129</v>
      </c>
      <c r="C37" s="283"/>
      <c r="D37" s="143">
        <v>582</v>
      </c>
      <c r="E37" s="143">
        <v>582</v>
      </c>
    </row>
    <row r="38" spans="1:5" ht="17.25" customHeight="1" x14ac:dyDescent="0.3">
      <c r="B38" s="282" t="s">
        <v>130</v>
      </c>
      <c r="C38" s="283"/>
      <c r="D38" s="143">
        <v>190</v>
      </c>
      <c r="E38" s="143">
        <v>190</v>
      </c>
    </row>
    <row r="39" spans="1:5" ht="17.25" customHeight="1" x14ac:dyDescent="0.3">
      <c r="B39" s="282" t="s">
        <v>131</v>
      </c>
      <c r="C39" s="283"/>
      <c r="D39" s="143">
        <v>53</v>
      </c>
      <c r="E39" s="143">
        <v>53</v>
      </c>
    </row>
    <row r="40" spans="1:5" ht="17.25" customHeight="1" x14ac:dyDescent="0.3">
      <c r="B40" s="282" t="s">
        <v>132</v>
      </c>
      <c r="C40" s="283"/>
      <c r="D40" s="143">
        <v>30</v>
      </c>
      <c r="E40" s="143">
        <v>30</v>
      </c>
    </row>
    <row r="41" spans="1:5" ht="17.25" customHeight="1" x14ac:dyDescent="0.3">
      <c r="B41" s="282" t="s">
        <v>133</v>
      </c>
      <c r="C41" s="283"/>
      <c r="D41" s="143">
        <v>1</v>
      </c>
      <c r="E41" s="143">
        <v>1</v>
      </c>
    </row>
    <row r="42" spans="1:5" ht="17.25" customHeight="1" x14ac:dyDescent="0.3">
      <c r="B42" s="282" t="s">
        <v>134</v>
      </c>
      <c r="C42" s="283"/>
      <c r="D42" s="143">
        <v>60</v>
      </c>
      <c r="E42" s="143">
        <v>60</v>
      </c>
    </row>
    <row r="43" spans="1:5" ht="17.25" customHeight="1" x14ac:dyDescent="0.3">
      <c r="B43" s="293" t="s">
        <v>7</v>
      </c>
      <c r="C43" s="294"/>
      <c r="D43" s="130">
        <f>+'Havelvats 1'!D35</f>
        <v>22565.8</v>
      </c>
      <c r="E43" s="130">
        <f>+'Havelvats 1'!E35</f>
        <v>22565.8</v>
      </c>
    </row>
    <row r="44" spans="1:5" ht="17.25" customHeight="1" x14ac:dyDescent="0.3">
      <c r="B44" s="131"/>
      <c r="C44" s="131"/>
      <c r="D44" s="132"/>
      <c r="E44" s="132"/>
    </row>
    <row r="45" spans="1:5" ht="17.25" customHeight="1" x14ac:dyDescent="0.3">
      <c r="B45" s="131"/>
      <c r="C45" s="131"/>
      <c r="D45" s="132"/>
      <c r="E45" s="132"/>
    </row>
    <row r="46" spans="1:5" ht="23.25" customHeight="1" x14ac:dyDescent="0.3">
      <c r="A46" s="133"/>
      <c r="B46" s="131"/>
      <c r="C46" s="131"/>
      <c r="D46" s="131"/>
      <c r="E46" s="124"/>
    </row>
    <row r="47" spans="1:5" ht="21.6" customHeight="1" x14ac:dyDescent="0.3">
      <c r="A47" s="284" t="s">
        <v>142</v>
      </c>
      <c r="B47" s="284"/>
      <c r="C47" s="284"/>
      <c r="D47" s="284"/>
      <c r="E47" s="284"/>
    </row>
    <row r="48" spans="1:5" ht="36.75" customHeight="1" x14ac:dyDescent="0.3">
      <c r="C48" s="122" t="s">
        <v>57</v>
      </c>
      <c r="D48" s="105"/>
      <c r="E48" s="123"/>
    </row>
    <row r="49" spans="1:5" ht="21.2" customHeight="1" x14ac:dyDescent="0.3">
      <c r="A49" s="136"/>
      <c r="B49" s="139" t="s">
        <v>127</v>
      </c>
      <c r="C49" s="138"/>
      <c r="D49" s="138"/>
      <c r="E49" s="138"/>
    </row>
    <row r="50" spans="1:5" ht="16.5" customHeight="1" x14ac:dyDescent="0.3">
      <c r="B50" s="57"/>
      <c r="C50" s="57"/>
      <c r="D50" s="57"/>
      <c r="E50" s="57"/>
    </row>
    <row r="51" spans="1:5" ht="16.5" customHeight="1" x14ac:dyDescent="0.3">
      <c r="B51" s="146"/>
      <c r="C51" s="146"/>
      <c r="D51" s="57"/>
      <c r="E51" s="57"/>
    </row>
    <row r="52" spans="1:5" s="105" customFormat="1" ht="23.25" hidden="1" customHeight="1" x14ac:dyDescent="0.3">
      <c r="A52" s="290" t="s">
        <v>44</v>
      </c>
      <c r="B52" s="290"/>
      <c r="C52" s="290"/>
      <c r="D52" s="290"/>
      <c r="E52" s="290"/>
    </row>
    <row r="53" spans="1:5" s="105" customFormat="1" ht="23.25" customHeight="1" x14ac:dyDescent="0.3">
      <c r="A53" s="4"/>
      <c r="B53" s="104" t="s">
        <v>1</v>
      </c>
      <c r="C53" s="104" t="s">
        <v>2</v>
      </c>
      <c r="D53" s="104"/>
      <c r="E53" s="57"/>
    </row>
    <row r="54" spans="1:5" s="105" customFormat="1" x14ac:dyDescent="0.3">
      <c r="A54" s="4"/>
      <c r="B54" s="134">
        <v>1139</v>
      </c>
      <c r="C54" s="135" t="s">
        <v>49</v>
      </c>
      <c r="D54" s="135"/>
      <c r="E54" s="57"/>
    </row>
    <row r="55" spans="1:5" ht="29.1" customHeight="1" x14ac:dyDescent="0.3">
      <c r="B55" s="285" t="s">
        <v>39</v>
      </c>
      <c r="C55" s="286"/>
      <c r="D55" s="57"/>
      <c r="E55" s="57"/>
    </row>
    <row r="56" spans="1:5" s="105" customFormat="1" ht="51.75" customHeight="1" x14ac:dyDescent="0.3">
      <c r="A56" s="4"/>
      <c r="B56" s="127" t="s">
        <v>3</v>
      </c>
      <c r="C56" s="39">
        <v>1139</v>
      </c>
      <c r="D56" s="274" t="s">
        <v>122</v>
      </c>
      <c r="E56" s="275"/>
    </row>
    <row r="57" spans="1:5" s="105" customFormat="1" ht="16.899999999999999" customHeight="1" x14ac:dyDescent="0.3">
      <c r="A57" s="4"/>
      <c r="B57" s="127" t="s">
        <v>4</v>
      </c>
      <c r="C57" s="39">
        <v>11001</v>
      </c>
      <c r="D57" s="63" t="s">
        <v>60</v>
      </c>
      <c r="E57" s="63" t="s">
        <v>56</v>
      </c>
    </row>
    <row r="58" spans="1:5" s="105" customFormat="1" ht="32.65" customHeight="1" x14ac:dyDescent="0.3">
      <c r="A58" s="4"/>
      <c r="B58" s="127" t="s">
        <v>5</v>
      </c>
      <c r="C58" s="39" t="s">
        <v>49</v>
      </c>
      <c r="D58" s="287"/>
      <c r="E58" s="279"/>
    </row>
    <row r="59" spans="1:5" s="105" customFormat="1" ht="69" x14ac:dyDescent="0.3">
      <c r="A59" s="4"/>
      <c r="B59" s="127" t="s">
        <v>9</v>
      </c>
      <c r="C59" s="39" t="s">
        <v>51</v>
      </c>
      <c r="D59" s="288"/>
      <c r="E59" s="280"/>
    </row>
    <row r="60" spans="1:5" s="105" customFormat="1" ht="16.899999999999999" customHeight="1" x14ac:dyDescent="0.3">
      <c r="A60" s="4"/>
      <c r="B60" s="127" t="s">
        <v>6</v>
      </c>
      <c r="C60" s="39" t="s">
        <v>36</v>
      </c>
      <c r="D60" s="288"/>
      <c r="E60" s="280"/>
    </row>
    <row r="61" spans="1:5" s="105" customFormat="1" ht="51.75" x14ac:dyDescent="0.3">
      <c r="A61" s="4"/>
      <c r="B61" s="127" t="s">
        <v>10</v>
      </c>
      <c r="C61" s="142" t="s">
        <v>44</v>
      </c>
      <c r="D61" s="289"/>
      <c r="E61" s="281"/>
    </row>
    <row r="62" spans="1:5" x14ac:dyDescent="0.3">
      <c r="B62" s="272" t="s">
        <v>0</v>
      </c>
      <c r="C62" s="273"/>
      <c r="D62" s="147"/>
      <c r="E62" s="129"/>
    </row>
    <row r="63" spans="1:5" s="105" customFormat="1" ht="23.25" customHeight="1" x14ac:dyDescent="0.3">
      <c r="A63" s="4"/>
      <c r="B63" s="268" t="s">
        <v>7</v>
      </c>
      <c r="C63" s="268"/>
      <c r="D63" s="168">
        <f>+'Havelvats 1'!D49</f>
        <v>22565.8</v>
      </c>
      <c r="E63" s="168">
        <f>+'Havelvats 1'!E49</f>
        <v>22565.8</v>
      </c>
    </row>
    <row r="64" spans="1:5" s="1" customFormat="1" ht="16.5" customHeight="1" x14ac:dyDescent="0.25">
      <c r="B64" s="269"/>
      <c r="C64" s="270"/>
      <c r="D64" s="270"/>
      <c r="E64" s="271"/>
    </row>
    <row r="65" spans="1:5" s="105" customFormat="1" ht="51.75" customHeight="1" x14ac:dyDescent="0.3">
      <c r="A65" s="4"/>
      <c r="B65" s="127" t="s">
        <v>3</v>
      </c>
      <c r="C65" s="39">
        <v>1139</v>
      </c>
      <c r="D65" s="274" t="s">
        <v>141</v>
      </c>
      <c r="E65" s="275"/>
    </row>
    <row r="66" spans="1:5" s="105" customFormat="1" ht="16.899999999999999" customHeight="1" x14ac:dyDescent="0.3">
      <c r="A66" s="4"/>
      <c r="B66" s="127" t="s">
        <v>4</v>
      </c>
      <c r="C66" s="39">
        <v>11001</v>
      </c>
      <c r="D66" s="63" t="s">
        <v>60</v>
      </c>
      <c r="E66" s="63" t="s">
        <v>56</v>
      </c>
    </row>
    <row r="67" spans="1:5" s="105" customFormat="1" ht="32.65" customHeight="1" x14ac:dyDescent="0.3">
      <c r="A67" s="4"/>
      <c r="B67" s="127" t="s">
        <v>5</v>
      </c>
      <c r="C67" s="39" t="s">
        <v>49</v>
      </c>
      <c r="D67" s="276"/>
      <c r="E67" s="279"/>
    </row>
    <row r="68" spans="1:5" s="105" customFormat="1" ht="69" x14ac:dyDescent="0.3">
      <c r="A68" s="4"/>
      <c r="B68" s="127" t="s">
        <v>9</v>
      </c>
      <c r="C68" s="39" t="s">
        <v>51</v>
      </c>
      <c r="D68" s="277"/>
      <c r="E68" s="280"/>
    </row>
    <row r="69" spans="1:5" s="105" customFormat="1" ht="16.899999999999999" customHeight="1" x14ac:dyDescent="0.3">
      <c r="A69" s="4"/>
      <c r="B69" s="127" t="s">
        <v>6</v>
      </c>
      <c r="C69" s="39" t="s">
        <v>36</v>
      </c>
      <c r="D69" s="277"/>
      <c r="E69" s="280"/>
    </row>
    <row r="70" spans="1:5" s="105" customFormat="1" ht="51.75" x14ac:dyDescent="0.3">
      <c r="A70" s="4"/>
      <c r="B70" s="127" t="s">
        <v>10</v>
      </c>
      <c r="C70" s="142" t="s">
        <v>44</v>
      </c>
      <c r="D70" s="278"/>
      <c r="E70" s="281"/>
    </row>
    <row r="71" spans="1:5" x14ac:dyDescent="0.3">
      <c r="B71" s="272" t="s">
        <v>0</v>
      </c>
      <c r="C71" s="273"/>
      <c r="D71" s="167"/>
      <c r="E71" s="129"/>
    </row>
    <row r="72" spans="1:5" s="105" customFormat="1" ht="23.25" customHeight="1" x14ac:dyDescent="0.3">
      <c r="A72" s="4"/>
      <c r="B72" s="268" t="s">
        <v>7</v>
      </c>
      <c r="C72" s="268"/>
      <c r="D72" s="168">
        <f>+'Havelvats 1'!D55</f>
        <v>-22565.8</v>
      </c>
      <c r="E72" s="168">
        <f>+'Havelvats 1'!E55</f>
        <v>-22565.8</v>
      </c>
    </row>
  </sheetData>
  <mergeCells count="34">
    <mergeCell ref="A7:E7"/>
    <mergeCell ref="B35:C35"/>
    <mergeCell ref="B36:C36"/>
    <mergeCell ref="B43:C43"/>
    <mergeCell ref="D31:D35"/>
    <mergeCell ref="D19:D23"/>
    <mergeCell ref="B23:C23"/>
    <mergeCell ref="B24:C24"/>
    <mergeCell ref="A9:E9"/>
    <mergeCell ref="B28:C28"/>
    <mergeCell ref="B16:C16"/>
    <mergeCell ref="B40:C40"/>
    <mergeCell ref="D17:E17"/>
    <mergeCell ref="B63:C63"/>
    <mergeCell ref="B38:C38"/>
    <mergeCell ref="A47:E47"/>
    <mergeCell ref="B55:C55"/>
    <mergeCell ref="B25:E25"/>
    <mergeCell ref="B37:C37"/>
    <mergeCell ref="D58:D61"/>
    <mergeCell ref="D56:E56"/>
    <mergeCell ref="B62:C62"/>
    <mergeCell ref="E58:E61"/>
    <mergeCell ref="B39:C39"/>
    <mergeCell ref="D29:E29"/>
    <mergeCell ref="B42:C42"/>
    <mergeCell ref="B41:C41"/>
    <mergeCell ref="A52:E52"/>
    <mergeCell ref="B72:C72"/>
    <mergeCell ref="B64:E64"/>
    <mergeCell ref="B71:C71"/>
    <mergeCell ref="D65:E65"/>
    <mergeCell ref="D67:D70"/>
    <mergeCell ref="E67:E70"/>
  </mergeCells>
  <pageMargins left="0.25" right="0" top="0" bottom="0" header="0.3" footer="0.3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2"/>
  <sheetViews>
    <sheetView topLeftCell="A56" zoomScale="85" zoomScaleNormal="85" workbookViewId="0">
      <selection activeCell="A7" sqref="A7:E7"/>
    </sheetView>
  </sheetViews>
  <sheetFormatPr defaultColWidth="9.140625" defaultRowHeight="17.25" x14ac:dyDescent="0.3"/>
  <cols>
    <col min="1" max="1" width="4" style="19" customWidth="1"/>
    <col min="2" max="2" width="24.5703125" style="19" customWidth="1"/>
    <col min="3" max="3" width="65.7109375" style="19" customWidth="1"/>
    <col min="4" max="5" width="16.85546875" style="19" customWidth="1"/>
    <col min="6" max="16384" width="9.140625" style="19"/>
  </cols>
  <sheetData>
    <row r="2" spans="1:5" ht="15" customHeight="1" x14ac:dyDescent="0.3">
      <c r="E2" s="20" t="s">
        <v>157</v>
      </c>
    </row>
    <row r="3" spans="1:5" x14ac:dyDescent="0.3">
      <c r="E3" s="20" t="s">
        <v>58</v>
      </c>
    </row>
    <row r="4" spans="1:5" x14ac:dyDescent="0.3">
      <c r="E4" s="20" t="s">
        <v>8</v>
      </c>
    </row>
    <row r="5" spans="1:5" x14ac:dyDescent="0.3">
      <c r="E5" s="20"/>
    </row>
    <row r="7" spans="1:5" ht="58.5" customHeight="1" x14ac:dyDescent="0.3">
      <c r="A7" s="191" t="s">
        <v>162</v>
      </c>
      <c r="B7" s="191"/>
      <c r="C7" s="191"/>
      <c r="D7" s="191"/>
      <c r="E7" s="191"/>
    </row>
    <row r="8" spans="1:5" ht="58.5" customHeight="1" x14ac:dyDescent="0.3">
      <c r="A8" s="18"/>
      <c r="B8" s="18"/>
      <c r="C8" s="18"/>
      <c r="D8" s="18"/>
      <c r="E8" s="18"/>
    </row>
    <row r="9" spans="1:5" ht="21.6" customHeight="1" x14ac:dyDescent="0.3">
      <c r="A9" s="284" t="s">
        <v>143</v>
      </c>
      <c r="B9" s="284"/>
      <c r="C9" s="284"/>
      <c r="D9" s="284"/>
      <c r="E9" s="284"/>
    </row>
    <row r="10" spans="1:5" ht="36.75" customHeight="1" x14ac:dyDescent="0.3">
      <c r="B10" s="105"/>
      <c r="C10" s="122" t="s">
        <v>145</v>
      </c>
      <c r="D10" s="105"/>
      <c r="E10" s="123"/>
    </row>
    <row r="11" spans="1:5" ht="21.2" customHeight="1" x14ac:dyDescent="0.3">
      <c r="A11" s="136"/>
      <c r="B11" s="139" t="s">
        <v>144</v>
      </c>
      <c r="C11" s="138"/>
      <c r="D11" s="138"/>
      <c r="E11" s="138"/>
    </row>
    <row r="12" spans="1:5" ht="16.5" customHeight="1" x14ac:dyDescent="0.3">
      <c r="B12" s="57"/>
      <c r="C12" s="57"/>
      <c r="D12" s="57"/>
      <c r="E12" s="57"/>
    </row>
    <row r="13" spans="1:5" ht="16.5" customHeight="1" x14ac:dyDescent="0.3">
      <c r="B13" s="146"/>
      <c r="C13" s="146"/>
      <c r="D13" s="57"/>
      <c r="E13" s="57"/>
    </row>
    <row r="14" spans="1:5" x14ac:dyDescent="0.3">
      <c r="B14" s="137" t="s">
        <v>1</v>
      </c>
      <c r="C14" s="137" t="s">
        <v>2</v>
      </c>
      <c r="D14" s="140"/>
      <c r="E14" s="141"/>
    </row>
    <row r="15" spans="1:5" x14ac:dyDescent="0.3">
      <c r="B15" s="125">
        <v>1146</v>
      </c>
      <c r="C15" s="126" t="str">
        <f>+'Havelvats 1'!C15</f>
        <v xml:space="preserve"> Հանրակրթության ծրագիր</v>
      </c>
      <c r="D15" s="126"/>
      <c r="E15" s="141"/>
    </row>
    <row r="16" spans="1:5" ht="29.1" customHeight="1" x14ac:dyDescent="0.3">
      <c r="B16" s="285" t="s">
        <v>39</v>
      </c>
      <c r="C16" s="286"/>
      <c r="D16" s="57"/>
      <c r="E16" s="57"/>
    </row>
    <row r="17" spans="2:5" ht="51.2" customHeight="1" x14ac:dyDescent="0.3">
      <c r="B17" s="127" t="s">
        <v>3</v>
      </c>
      <c r="C17" s="39">
        <v>1146</v>
      </c>
      <c r="D17" s="274" t="s">
        <v>141</v>
      </c>
      <c r="E17" s="275"/>
    </row>
    <row r="18" spans="2:5" ht="34.5" x14ac:dyDescent="0.3">
      <c r="B18" s="127" t="s">
        <v>4</v>
      </c>
      <c r="C18" s="39" t="s">
        <v>113</v>
      </c>
      <c r="D18" s="63" t="s">
        <v>60</v>
      </c>
      <c r="E18" s="63" t="s">
        <v>56</v>
      </c>
    </row>
    <row r="19" spans="2:5" ht="34.5" x14ac:dyDescent="0.3">
      <c r="B19" s="127" t="s">
        <v>5</v>
      </c>
      <c r="C19" s="39" t="s">
        <v>135</v>
      </c>
      <c r="D19" s="295"/>
      <c r="E19" s="128"/>
    </row>
    <row r="20" spans="2:5" ht="69" x14ac:dyDescent="0.3">
      <c r="B20" s="127" t="s">
        <v>9</v>
      </c>
      <c r="C20" s="39" t="s">
        <v>136</v>
      </c>
      <c r="D20" s="296"/>
      <c r="E20" s="128"/>
    </row>
    <row r="21" spans="2:5" ht="34.5" x14ac:dyDescent="0.3">
      <c r="B21" s="127" t="s">
        <v>6</v>
      </c>
      <c r="C21" s="39" t="s">
        <v>137</v>
      </c>
      <c r="D21" s="296"/>
      <c r="E21" s="128"/>
    </row>
    <row r="22" spans="2:5" ht="86.25" x14ac:dyDescent="0.3">
      <c r="B22" s="127" t="s">
        <v>139</v>
      </c>
      <c r="C22" s="142" t="s">
        <v>114</v>
      </c>
      <c r="D22" s="296"/>
      <c r="E22" s="128"/>
    </row>
    <row r="23" spans="2:5" x14ac:dyDescent="0.3">
      <c r="B23" s="272" t="s">
        <v>0</v>
      </c>
      <c r="C23" s="273"/>
      <c r="D23" s="297"/>
      <c r="E23" s="129"/>
    </row>
    <row r="24" spans="2:5" ht="17.25" customHeight="1" x14ac:dyDescent="0.3">
      <c r="B24" s="293" t="s">
        <v>7</v>
      </c>
      <c r="C24" s="294"/>
      <c r="D24" s="130">
        <f>+'havelvac 2'!G27</f>
        <v>-22565.8</v>
      </c>
      <c r="E24" s="130">
        <f>+'havelvac 2'!H27</f>
        <v>-22565.8</v>
      </c>
    </row>
    <row r="25" spans="2:5" s="1" customFormat="1" ht="21.75" customHeight="1" x14ac:dyDescent="0.25">
      <c r="B25" s="269"/>
      <c r="C25" s="270"/>
      <c r="D25" s="270"/>
      <c r="E25" s="271"/>
    </row>
    <row r="26" spans="2:5" x14ac:dyDescent="0.3">
      <c r="B26" s="137" t="s">
        <v>1</v>
      </c>
      <c r="C26" s="137" t="s">
        <v>2</v>
      </c>
      <c r="D26" s="140"/>
      <c r="E26" s="141"/>
    </row>
    <row r="27" spans="2:5" x14ac:dyDescent="0.3">
      <c r="B27" s="125">
        <v>1183</v>
      </c>
      <c r="C27" s="126" t="str">
        <f>+'Havelvats 1'!C28</f>
        <v xml:space="preserve"> Ապահով դպրոց</v>
      </c>
      <c r="D27" s="126"/>
      <c r="E27" s="141"/>
    </row>
    <row r="28" spans="2:5" ht="29.1" customHeight="1" x14ac:dyDescent="0.3">
      <c r="B28" s="285" t="s">
        <v>39</v>
      </c>
      <c r="C28" s="286"/>
      <c r="D28" s="57"/>
      <c r="E28" s="57"/>
    </row>
    <row r="29" spans="2:5" ht="51.2" customHeight="1" x14ac:dyDescent="0.3">
      <c r="B29" s="127" t="s">
        <v>3</v>
      </c>
      <c r="C29" s="39">
        <v>1183</v>
      </c>
      <c r="D29" s="274" t="s">
        <v>122</v>
      </c>
      <c r="E29" s="275"/>
    </row>
    <row r="30" spans="2:5" ht="34.5" x14ac:dyDescent="0.3">
      <c r="B30" s="127" t="s">
        <v>4</v>
      </c>
      <c r="C30" s="39" t="s">
        <v>112</v>
      </c>
      <c r="D30" s="63" t="s">
        <v>60</v>
      </c>
      <c r="E30" s="63" t="s">
        <v>56</v>
      </c>
    </row>
    <row r="31" spans="2:5" ht="33" customHeight="1" x14ac:dyDescent="0.3">
      <c r="B31" s="127" t="s">
        <v>5</v>
      </c>
      <c r="C31" s="39" t="s">
        <v>115</v>
      </c>
      <c r="D31" s="295"/>
      <c r="E31" s="128"/>
    </row>
    <row r="32" spans="2:5" ht="33" customHeight="1" x14ac:dyDescent="0.3">
      <c r="B32" s="127" t="s">
        <v>9</v>
      </c>
      <c r="C32" s="39" t="s">
        <v>69</v>
      </c>
      <c r="D32" s="296"/>
      <c r="E32" s="128"/>
    </row>
    <row r="33" spans="1:5" ht="51.75" x14ac:dyDescent="0.3">
      <c r="B33" s="127" t="s">
        <v>6</v>
      </c>
      <c r="C33" s="39" t="s">
        <v>71</v>
      </c>
      <c r="D33" s="296"/>
      <c r="E33" s="128"/>
    </row>
    <row r="34" spans="1:5" ht="69" x14ac:dyDescent="0.3">
      <c r="B34" s="127" t="s">
        <v>140</v>
      </c>
      <c r="C34" s="142" t="s">
        <v>128</v>
      </c>
      <c r="D34" s="296"/>
      <c r="E34" s="128"/>
    </row>
    <row r="35" spans="1:5" x14ac:dyDescent="0.3">
      <c r="B35" s="272" t="s">
        <v>0</v>
      </c>
      <c r="C35" s="273"/>
      <c r="D35" s="297"/>
      <c r="E35" s="129"/>
    </row>
    <row r="36" spans="1:5" x14ac:dyDescent="0.3">
      <c r="B36" s="291" t="s">
        <v>70</v>
      </c>
      <c r="C36" s="292"/>
      <c r="D36" s="144">
        <v>1</v>
      </c>
      <c r="E36" s="145">
        <v>1</v>
      </c>
    </row>
    <row r="37" spans="1:5" ht="17.25" customHeight="1" x14ac:dyDescent="0.3">
      <c r="B37" s="282" t="s">
        <v>129</v>
      </c>
      <c r="C37" s="283"/>
      <c r="D37" s="143">
        <v>582</v>
      </c>
      <c r="E37" s="143">
        <v>582</v>
      </c>
    </row>
    <row r="38" spans="1:5" ht="17.25" customHeight="1" x14ac:dyDescent="0.3">
      <c r="B38" s="282" t="s">
        <v>130</v>
      </c>
      <c r="C38" s="283"/>
      <c r="D38" s="143">
        <v>190</v>
      </c>
      <c r="E38" s="143">
        <v>190</v>
      </c>
    </row>
    <row r="39" spans="1:5" ht="17.25" customHeight="1" x14ac:dyDescent="0.3">
      <c r="B39" s="282" t="s">
        <v>131</v>
      </c>
      <c r="C39" s="283"/>
      <c r="D39" s="143">
        <v>53</v>
      </c>
      <c r="E39" s="143">
        <v>53</v>
      </c>
    </row>
    <row r="40" spans="1:5" ht="17.25" customHeight="1" x14ac:dyDescent="0.3">
      <c r="B40" s="282" t="s">
        <v>132</v>
      </c>
      <c r="C40" s="283"/>
      <c r="D40" s="143">
        <v>30</v>
      </c>
      <c r="E40" s="143">
        <v>30</v>
      </c>
    </row>
    <row r="41" spans="1:5" ht="17.25" customHeight="1" x14ac:dyDescent="0.3">
      <c r="B41" s="282" t="s">
        <v>133</v>
      </c>
      <c r="C41" s="283"/>
      <c r="D41" s="143">
        <v>1</v>
      </c>
      <c r="E41" s="143">
        <v>1</v>
      </c>
    </row>
    <row r="42" spans="1:5" ht="17.25" customHeight="1" x14ac:dyDescent="0.3">
      <c r="B42" s="282" t="s">
        <v>134</v>
      </c>
      <c r="C42" s="283"/>
      <c r="D42" s="143">
        <v>60</v>
      </c>
      <c r="E42" s="143">
        <v>60</v>
      </c>
    </row>
    <row r="43" spans="1:5" ht="17.25" customHeight="1" x14ac:dyDescent="0.3">
      <c r="B43" s="293" t="s">
        <v>7</v>
      </c>
      <c r="C43" s="294"/>
      <c r="D43" s="130">
        <f>+'havelvac 2'!G44</f>
        <v>22565.8</v>
      </c>
      <c r="E43" s="130">
        <f>+'havelvac 2'!H44</f>
        <v>22565.8</v>
      </c>
    </row>
    <row r="44" spans="1:5" ht="17.25" customHeight="1" x14ac:dyDescent="0.3">
      <c r="B44" s="131"/>
      <c r="C44" s="131"/>
      <c r="D44" s="132"/>
      <c r="E44" s="132"/>
    </row>
    <row r="45" spans="1:5" ht="17.25" customHeight="1" x14ac:dyDescent="0.3">
      <c r="B45" s="131"/>
      <c r="C45" s="131"/>
      <c r="D45" s="132"/>
      <c r="E45" s="132"/>
    </row>
    <row r="46" spans="1:5" ht="23.25" customHeight="1" x14ac:dyDescent="0.3">
      <c r="A46" s="133"/>
      <c r="B46" s="131"/>
      <c r="C46" s="131"/>
      <c r="D46" s="131"/>
      <c r="E46" s="124"/>
    </row>
    <row r="47" spans="1:5" ht="21.6" customHeight="1" x14ac:dyDescent="0.3">
      <c r="A47" s="284" t="s">
        <v>146</v>
      </c>
      <c r="B47" s="284"/>
      <c r="C47" s="284"/>
      <c r="D47" s="284"/>
      <c r="E47" s="284"/>
    </row>
    <row r="48" spans="1:5" ht="36.75" customHeight="1" x14ac:dyDescent="0.3">
      <c r="C48" s="122" t="s">
        <v>57</v>
      </c>
      <c r="D48" s="105"/>
      <c r="E48" s="123"/>
    </row>
    <row r="49" spans="1:5" ht="21.2" customHeight="1" x14ac:dyDescent="0.3">
      <c r="A49" s="136"/>
      <c r="B49" s="139" t="s">
        <v>127</v>
      </c>
      <c r="C49" s="138"/>
      <c r="D49" s="138"/>
      <c r="E49" s="138"/>
    </row>
    <row r="50" spans="1:5" ht="16.5" customHeight="1" x14ac:dyDescent="0.3">
      <c r="B50" s="57"/>
      <c r="C50" s="57"/>
      <c r="D50" s="57"/>
      <c r="E50" s="57"/>
    </row>
    <row r="51" spans="1:5" ht="16.5" customHeight="1" x14ac:dyDescent="0.3">
      <c r="B51" s="146"/>
      <c r="C51" s="146"/>
      <c r="D51" s="57"/>
      <c r="E51" s="57"/>
    </row>
    <row r="52" spans="1:5" s="105" customFormat="1" ht="23.25" hidden="1" customHeight="1" x14ac:dyDescent="0.3">
      <c r="A52" s="290" t="s">
        <v>44</v>
      </c>
      <c r="B52" s="290"/>
      <c r="C52" s="290"/>
      <c r="D52" s="290"/>
      <c r="E52" s="290"/>
    </row>
    <row r="53" spans="1:5" s="105" customFormat="1" ht="23.25" customHeight="1" x14ac:dyDescent="0.3">
      <c r="A53" s="4"/>
      <c r="B53" s="104" t="s">
        <v>1</v>
      </c>
      <c r="C53" s="104" t="s">
        <v>2</v>
      </c>
      <c r="D53" s="104"/>
      <c r="E53" s="57"/>
    </row>
    <row r="54" spans="1:5" s="105" customFormat="1" x14ac:dyDescent="0.3">
      <c r="A54" s="4"/>
      <c r="B54" s="134">
        <v>1139</v>
      </c>
      <c r="C54" s="135" t="s">
        <v>49</v>
      </c>
      <c r="D54" s="135"/>
      <c r="E54" s="57"/>
    </row>
    <row r="55" spans="1:5" ht="29.1" customHeight="1" x14ac:dyDescent="0.3">
      <c r="B55" s="285" t="s">
        <v>39</v>
      </c>
      <c r="C55" s="286"/>
      <c r="D55" s="57"/>
      <c r="E55" s="57"/>
    </row>
    <row r="56" spans="1:5" s="105" customFormat="1" ht="51.75" customHeight="1" x14ac:dyDescent="0.3">
      <c r="A56" s="4"/>
      <c r="B56" s="127" t="s">
        <v>3</v>
      </c>
      <c r="C56" s="39">
        <v>1139</v>
      </c>
      <c r="D56" s="274" t="s">
        <v>122</v>
      </c>
      <c r="E56" s="275"/>
    </row>
    <row r="57" spans="1:5" s="105" customFormat="1" ht="16.899999999999999" customHeight="1" x14ac:dyDescent="0.3">
      <c r="A57" s="4"/>
      <c r="B57" s="127" t="s">
        <v>4</v>
      </c>
      <c r="C57" s="39">
        <v>11001</v>
      </c>
      <c r="D57" s="63" t="s">
        <v>60</v>
      </c>
      <c r="E57" s="63" t="s">
        <v>56</v>
      </c>
    </row>
    <row r="58" spans="1:5" s="105" customFormat="1" ht="32.65" customHeight="1" x14ac:dyDescent="0.3">
      <c r="A58" s="4"/>
      <c r="B58" s="127" t="s">
        <v>5</v>
      </c>
      <c r="C58" s="39" t="s">
        <v>49</v>
      </c>
      <c r="D58" s="287"/>
      <c r="E58" s="279"/>
    </row>
    <row r="59" spans="1:5" s="105" customFormat="1" ht="69" x14ac:dyDescent="0.3">
      <c r="A59" s="4"/>
      <c r="B59" s="127" t="s">
        <v>9</v>
      </c>
      <c r="C59" s="39" t="s">
        <v>51</v>
      </c>
      <c r="D59" s="288"/>
      <c r="E59" s="280"/>
    </row>
    <row r="60" spans="1:5" s="105" customFormat="1" ht="16.899999999999999" customHeight="1" x14ac:dyDescent="0.3">
      <c r="A60" s="4"/>
      <c r="B60" s="127" t="s">
        <v>6</v>
      </c>
      <c r="C60" s="39" t="s">
        <v>36</v>
      </c>
      <c r="D60" s="288"/>
      <c r="E60" s="280"/>
    </row>
    <row r="61" spans="1:5" s="105" customFormat="1" ht="51.75" x14ac:dyDescent="0.3">
      <c r="A61" s="4"/>
      <c r="B61" s="127" t="s">
        <v>10</v>
      </c>
      <c r="C61" s="142" t="s">
        <v>44</v>
      </c>
      <c r="D61" s="289"/>
      <c r="E61" s="281"/>
    </row>
    <row r="62" spans="1:5" x14ac:dyDescent="0.3">
      <c r="B62" s="272" t="s">
        <v>0</v>
      </c>
      <c r="C62" s="273"/>
      <c r="D62" s="147"/>
      <c r="E62" s="129"/>
    </row>
    <row r="63" spans="1:5" s="105" customFormat="1" ht="23.25" customHeight="1" x14ac:dyDescent="0.3">
      <c r="A63" s="4"/>
      <c r="B63" s="268" t="s">
        <v>7</v>
      </c>
      <c r="C63" s="268"/>
      <c r="D63" s="168">
        <f>+'havelvac 2'!G65</f>
        <v>22565.8</v>
      </c>
      <c r="E63" s="168">
        <f>+'havelvac 2'!H65</f>
        <v>22565.8</v>
      </c>
    </row>
    <row r="64" spans="1:5" s="1" customFormat="1" ht="16.5" customHeight="1" x14ac:dyDescent="0.25">
      <c r="B64" s="269"/>
      <c r="C64" s="270"/>
      <c r="D64" s="270"/>
      <c r="E64" s="271"/>
    </row>
    <row r="65" spans="1:5" s="105" customFormat="1" ht="51.75" customHeight="1" x14ac:dyDescent="0.3">
      <c r="A65" s="4"/>
      <c r="B65" s="127" t="s">
        <v>3</v>
      </c>
      <c r="C65" s="39">
        <v>1139</v>
      </c>
      <c r="D65" s="274" t="s">
        <v>141</v>
      </c>
      <c r="E65" s="275"/>
    </row>
    <row r="66" spans="1:5" s="105" customFormat="1" ht="16.899999999999999" customHeight="1" x14ac:dyDescent="0.3">
      <c r="A66" s="4"/>
      <c r="B66" s="127" t="s">
        <v>4</v>
      </c>
      <c r="C66" s="39">
        <v>11001</v>
      </c>
      <c r="D66" s="63" t="s">
        <v>60</v>
      </c>
      <c r="E66" s="63" t="s">
        <v>56</v>
      </c>
    </row>
    <row r="67" spans="1:5" s="105" customFormat="1" ht="32.65" customHeight="1" x14ac:dyDescent="0.3">
      <c r="A67" s="4"/>
      <c r="B67" s="127" t="s">
        <v>5</v>
      </c>
      <c r="C67" s="39" t="s">
        <v>49</v>
      </c>
      <c r="D67" s="287"/>
      <c r="E67" s="279"/>
    </row>
    <row r="68" spans="1:5" s="105" customFormat="1" ht="69" x14ac:dyDescent="0.3">
      <c r="A68" s="4"/>
      <c r="B68" s="127" t="s">
        <v>9</v>
      </c>
      <c r="C68" s="39" t="s">
        <v>51</v>
      </c>
      <c r="D68" s="288"/>
      <c r="E68" s="280"/>
    </row>
    <row r="69" spans="1:5" s="105" customFormat="1" ht="16.899999999999999" customHeight="1" x14ac:dyDescent="0.3">
      <c r="A69" s="4"/>
      <c r="B69" s="127" t="s">
        <v>6</v>
      </c>
      <c r="C69" s="39" t="s">
        <v>36</v>
      </c>
      <c r="D69" s="288"/>
      <c r="E69" s="280"/>
    </row>
    <row r="70" spans="1:5" s="105" customFormat="1" ht="51.75" x14ac:dyDescent="0.3">
      <c r="A70" s="4"/>
      <c r="B70" s="127" t="s">
        <v>10</v>
      </c>
      <c r="C70" s="142" t="s">
        <v>44</v>
      </c>
      <c r="D70" s="289"/>
      <c r="E70" s="281"/>
    </row>
    <row r="71" spans="1:5" x14ac:dyDescent="0.3">
      <c r="B71" s="272" t="s">
        <v>0</v>
      </c>
      <c r="C71" s="273"/>
      <c r="D71" s="147"/>
      <c r="E71" s="129"/>
    </row>
    <row r="72" spans="1:5" s="105" customFormat="1" ht="23.25" customHeight="1" x14ac:dyDescent="0.3">
      <c r="A72" s="4"/>
      <c r="B72" s="268" t="s">
        <v>7</v>
      </c>
      <c r="C72" s="268"/>
      <c r="D72" s="168">
        <f>+'havelvac 2'!G73</f>
        <v>-22565.8</v>
      </c>
      <c r="E72" s="168">
        <f>+'havelvac 2'!H73</f>
        <v>-22565.8</v>
      </c>
    </row>
  </sheetData>
  <mergeCells count="34">
    <mergeCell ref="A7:E7"/>
    <mergeCell ref="A9:E9"/>
    <mergeCell ref="B16:C16"/>
    <mergeCell ref="D17:E17"/>
    <mergeCell ref="D19:D23"/>
    <mergeCell ref="B23:C23"/>
    <mergeCell ref="B24:C24"/>
    <mergeCell ref="B25:E25"/>
    <mergeCell ref="B28:C28"/>
    <mergeCell ref="D29:E29"/>
    <mergeCell ref="D31:D35"/>
    <mergeCell ref="B35:C35"/>
    <mergeCell ref="D56:E56"/>
    <mergeCell ref="B36:C36"/>
    <mergeCell ref="B37:C37"/>
    <mergeCell ref="B38:C38"/>
    <mergeCell ref="B39:C39"/>
    <mergeCell ref="B40:C40"/>
    <mergeCell ref="B41:C41"/>
    <mergeCell ref="B42:C42"/>
    <mergeCell ref="B43:C43"/>
    <mergeCell ref="A47:E47"/>
    <mergeCell ref="A52:E52"/>
    <mergeCell ref="B55:C55"/>
    <mergeCell ref="D67:D70"/>
    <mergeCell ref="E67:E70"/>
    <mergeCell ref="B71:C71"/>
    <mergeCell ref="B72:C72"/>
    <mergeCell ref="D58:D61"/>
    <mergeCell ref="E58:E61"/>
    <mergeCell ref="B62:C62"/>
    <mergeCell ref="B63:C63"/>
    <mergeCell ref="B64:E64"/>
    <mergeCell ref="D65:E65"/>
  </mergeCells>
  <pageMargins left="0.25" right="0" top="0" bottom="0" header="0.3" footer="0.3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opLeftCell="A2" zoomScale="70" zoomScaleNormal="70" workbookViewId="0">
      <selection activeCell="G56" sqref="G56"/>
    </sheetView>
  </sheetViews>
  <sheetFormatPr defaultColWidth="9.140625" defaultRowHeight="17.25" x14ac:dyDescent="0.3"/>
  <cols>
    <col min="1" max="3" width="7.7109375" style="19" customWidth="1"/>
    <col min="4" max="4" width="9.28515625" style="19" customWidth="1"/>
    <col min="5" max="5" width="13.28515625" style="19" customWidth="1"/>
    <col min="6" max="6" width="62.140625" style="19" customWidth="1"/>
    <col min="7" max="8" width="16.28515625" style="19" customWidth="1"/>
    <col min="9" max="9" width="9.140625" style="19"/>
    <col min="10" max="10" width="49.85546875" style="19" customWidth="1"/>
    <col min="11" max="11" width="14.42578125" style="19" customWidth="1"/>
    <col min="12" max="16384" width="9.140625" style="19"/>
  </cols>
  <sheetData>
    <row r="1" spans="1:9" ht="18" customHeight="1" x14ac:dyDescent="0.3">
      <c r="G1" s="192" t="s">
        <v>147</v>
      </c>
      <c r="H1" s="192"/>
      <c r="I1" s="72"/>
    </row>
    <row r="2" spans="1:9" ht="18" customHeight="1" x14ac:dyDescent="0.3">
      <c r="G2" s="20" t="s">
        <v>58</v>
      </c>
      <c r="H2" s="20" t="s">
        <v>58</v>
      </c>
      <c r="I2" s="72"/>
    </row>
    <row r="3" spans="1:9" ht="18" customHeight="1" x14ac:dyDescent="0.3">
      <c r="G3" s="20" t="s">
        <v>8</v>
      </c>
      <c r="H3" s="20" t="s">
        <v>8</v>
      </c>
      <c r="I3" s="72"/>
    </row>
    <row r="4" spans="1:9" ht="18.95" customHeight="1" x14ac:dyDescent="0.3">
      <c r="E4" s="20"/>
    </row>
    <row r="6" spans="1:9" ht="55.15" customHeight="1" x14ac:dyDescent="0.3">
      <c r="A6" s="191" t="s">
        <v>150</v>
      </c>
      <c r="B6" s="191"/>
      <c r="C6" s="191"/>
      <c r="D6" s="191"/>
      <c r="E6" s="191"/>
      <c r="F6" s="191"/>
      <c r="G6" s="191"/>
      <c r="H6" s="191"/>
    </row>
    <row r="7" spans="1:9" ht="14.25" customHeight="1" x14ac:dyDescent="0.3"/>
    <row r="8" spans="1:9" x14ac:dyDescent="0.3">
      <c r="G8" s="307" t="s">
        <v>103</v>
      </c>
      <c r="H8" s="307"/>
    </row>
    <row r="9" spans="1:9" s="21" customFormat="1" ht="86.65" customHeight="1" x14ac:dyDescent="0.25">
      <c r="A9" s="224" t="s">
        <v>30</v>
      </c>
      <c r="B9" s="224"/>
      <c r="C9" s="224"/>
      <c r="D9" s="224" t="s">
        <v>11</v>
      </c>
      <c r="E9" s="224"/>
      <c r="F9" s="224" t="s">
        <v>104</v>
      </c>
      <c r="G9" s="224" t="s">
        <v>29</v>
      </c>
      <c r="H9" s="224"/>
    </row>
    <row r="10" spans="1:9" s="21" customFormat="1" ht="42" customHeight="1" x14ac:dyDescent="0.25">
      <c r="A10" s="60" t="s">
        <v>116</v>
      </c>
      <c r="B10" s="60" t="s">
        <v>149</v>
      </c>
      <c r="C10" s="60" t="s">
        <v>148</v>
      </c>
      <c r="D10" s="60" t="s">
        <v>81</v>
      </c>
      <c r="E10" s="60" t="s">
        <v>82</v>
      </c>
      <c r="F10" s="224"/>
      <c r="G10" s="63" t="s">
        <v>60</v>
      </c>
      <c r="H10" s="63" t="s">
        <v>56</v>
      </c>
    </row>
    <row r="11" spans="1:9" s="21" customFormat="1" x14ac:dyDescent="0.25">
      <c r="A11" s="23"/>
      <c r="B11" s="23"/>
      <c r="C11" s="23"/>
      <c r="D11" s="22"/>
      <c r="E11" s="22"/>
      <c r="F11" s="69" t="s">
        <v>16</v>
      </c>
      <c r="G11" s="159">
        <f>+G13+G33</f>
        <v>0</v>
      </c>
      <c r="H11" s="159">
        <f>+H13+H33</f>
        <v>0</v>
      </c>
    </row>
    <row r="12" spans="1:9" s="21" customFormat="1" ht="24.75" customHeight="1" x14ac:dyDescent="0.25">
      <c r="A12" s="23"/>
      <c r="B12" s="23"/>
      <c r="C12" s="23"/>
      <c r="D12" s="22"/>
      <c r="E12" s="22"/>
      <c r="F12" s="28" t="s">
        <v>105</v>
      </c>
      <c r="G12" s="182"/>
      <c r="H12" s="182"/>
    </row>
    <row r="13" spans="1:9" s="21" customFormat="1" ht="31.9" customHeight="1" x14ac:dyDescent="0.25">
      <c r="A13" s="23"/>
      <c r="B13" s="23"/>
      <c r="C13" s="50"/>
      <c r="D13" s="50"/>
      <c r="E13" s="50"/>
      <c r="F13" s="152" t="s">
        <v>118</v>
      </c>
      <c r="G13" s="183">
        <f t="shared" ref="G13:H13" si="0">+G14</f>
        <v>-22565.8</v>
      </c>
      <c r="H13" s="183">
        <f t="shared" si="0"/>
        <v>-22565.8</v>
      </c>
    </row>
    <row r="14" spans="1:9" ht="34.5" x14ac:dyDescent="0.3">
      <c r="A14" s="212" t="s">
        <v>40</v>
      </c>
      <c r="B14" s="212"/>
      <c r="C14" s="212"/>
      <c r="D14" s="212"/>
      <c r="E14" s="212"/>
      <c r="F14" s="29" t="s">
        <v>41</v>
      </c>
      <c r="G14" s="165">
        <f>+G16</f>
        <v>-22565.8</v>
      </c>
      <c r="H14" s="165">
        <f>+H16</f>
        <v>-22565.8</v>
      </c>
    </row>
    <row r="15" spans="1:9" x14ac:dyDescent="0.3">
      <c r="A15" s="212"/>
      <c r="B15" s="212"/>
      <c r="C15" s="212"/>
      <c r="D15" s="212"/>
      <c r="E15" s="212"/>
      <c r="F15" s="30" t="s">
        <v>17</v>
      </c>
      <c r="G15" s="165"/>
      <c r="H15" s="165"/>
    </row>
    <row r="16" spans="1:9" ht="34.5" x14ac:dyDescent="0.3">
      <c r="A16" s="212"/>
      <c r="B16" s="212" t="s">
        <v>34</v>
      </c>
      <c r="C16" s="212"/>
      <c r="D16" s="212"/>
      <c r="E16" s="212"/>
      <c r="F16" s="29" t="s">
        <v>42</v>
      </c>
      <c r="G16" s="165">
        <f>+G18</f>
        <v>-22565.8</v>
      </c>
      <c r="H16" s="165">
        <f>+H18</f>
        <v>-22565.8</v>
      </c>
    </row>
    <row r="17" spans="1:8" x14ac:dyDescent="0.3">
      <c r="A17" s="212"/>
      <c r="B17" s="212"/>
      <c r="C17" s="212"/>
      <c r="D17" s="212"/>
      <c r="E17" s="212"/>
      <c r="F17" s="30" t="s">
        <v>17</v>
      </c>
      <c r="G17" s="165"/>
      <c r="H17" s="165"/>
    </row>
    <row r="18" spans="1:8" x14ac:dyDescent="0.3">
      <c r="A18" s="212"/>
      <c r="B18" s="212"/>
      <c r="C18" s="212" t="s">
        <v>34</v>
      </c>
      <c r="D18" s="212"/>
      <c r="E18" s="212"/>
      <c r="F18" s="32" t="s">
        <v>43</v>
      </c>
      <c r="G18" s="165">
        <f>+G20</f>
        <v>-22565.8</v>
      </c>
      <c r="H18" s="165">
        <f>+H20</f>
        <v>-22565.8</v>
      </c>
    </row>
    <row r="19" spans="1:8" x14ac:dyDescent="0.3">
      <c r="A19" s="212"/>
      <c r="B19" s="212"/>
      <c r="C19" s="212"/>
      <c r="D19" s="212"/>
      <c r="E19" s="212"/>
      <c r="F19" s="28" t="s">
        <v>17</v>
      </c>
      <c r="G19" s="166"/>
      <c r="H19" s="166"/>
    </row>
    <row r="20" spans="1:8" x14ac:dyDescent="0.3">
      <c r="A20" s="212"/>
      <c r="B20" s="212"/>
      <c r="C20" s="212"/>
      <c r="D20" s="212"/>
      <c r="E20" s="212"/>
      <c r="F20" s="28" t="s">
        <v>47</v>
      </c>
      <c r="G20" s="166">
        <f>+G22</f>
        <v>-22565.8</v>
      </c>
      <c r="H20" s="166">
        <f>+H22</f>
        <v>-22565.8</v>
      </c>
    </row>
    <row r="21" spans="1:8" x14ac:dyDescent="0.3">
      <c r="A21" s="212"/>
      <c r="B21" s="212"/>
      <c r="C21" s="212"/>
      <c r="D21" s="212"/>
      <c r="E21" s="212"/>
      <c r="F21" s="28" t="s">
        <v>17</v>
      </c>
      <c r="G21" s="184"/>
      <c r="H21" s="184"/>
    </row>
    <row r="22" spans="1:8" s="148" customFormat="1" x14ac:dyDescent="0.25">
      <c r="A22" s="212"/>
      <c r="B22" s="212"/>
      <c r="C22" s="212"/>
      <c r="D22" s="212" t="s">
        <v>45</v>
      </c>
      <c r="E22" s="306" t="s">
        <v>49</v>
      </c>
      <c r="F22" s="306" t="s">
        <v>43</v>
      </c>
      <c r="G22" s="184">
        <f>+G24</f>
        <v>-22565.8</v>
      </c>
      <c r="H22" s="184">
        <f>+H24</f>
        <v>-22565.8</v>
      </c>
    </row>
    <row r="23" spans="1:8" x14ac:dyDescent="0.3">
      <c r="A23" s="212"/>
      <c r="B23" s="212"/>
      <c r="C23" s="212"/>
      <c r="D23" s="212"/>
      <c r="E23" s="149"/>
      <c r="F23" s="55" t="s">
        <v>17</v>
      </c>
      <c r="G23" s="185"/>
      <c r="H23" s="185"/>
    </row>
    <row r="24" spans="1:8" x14ac:dyDescent="0.3">
      <c r="A24" s="212"/>
      <c r="B24" s="212"/>
      <c r="C24" s="212"/>
      <c r="D24" s="212"/>
      <c r="E24" s="150" t="s">
        <v>46</v>
      </c>
      <c r="F24" s="69" t="s">
        <v>43</v>
      </c>
      <c r="G24" s="165">
        <f>+G26</f>
        <v>-22565.8</v>
      </c>
      <c r="H24" s="165">
        <f>+H26</f>
        <v>-22565.8</v>
      </c>
    </row>
    <row r="25" spans="1:8" x14ac:dyDescent="0.3">
      <c r="A25" s="212"/>
      <c r="B25" s="212"/>
      <c r="C25" s="212"/>
      <c r="D25" s="212"/>
      <c r="E25" s="213"/>
      <c r="F25" s="30" t="s">
        <v>18</v>
      </c>
      <c r="G25" s="166"/>
      <c r="H25" s="166"/>
    </row>
    <row r="26" spans="1:8" x14ac:dyDescent="0.3">
      <c r="A26" s="212"/>
      <c r="B26" s="212"/>
      <c r="C26" s="212"/>
      <c r="D26" s="212"/>
      <c r="E26" s="213"/>
      <c r="F26" s="33" t="s">
        <v>47</v>
      </c>
      <c r="G26" s="166">
        <f>+G28</f>
        <v>-22565.8</v>
      </c>
      <c r="H26" s="166">
        <f>+H28</f>
        <v>-22565.8</v>
      </c>
    </row>
    <row r="27" spans="1:8" ht="34.5" x14ac:dyDescent="0.3">
      <c r="A27" s="212"/>
      <c r="B27" s="212"/>
      <c r="C27" s="212"/>
      <c r="D27" s="212"/>
      <c r="E27" s="213"/>
      <c r="F27" s="30" t="s">
        <v>19</v>
      </c>
      <c r="G27" s="166"/>
      <c r="H27" s="166"/>
    </row>
    <row r="28" spans="1:8" x14ac:dyDescent="0.3">
      <c r="A28" s="212"/>
      <c r="B28" s="212"/>
      <c r="C28" s="212"/>
      <c r="D28" s="212"/>
      <c r="E28" s="213"/>
      <c r="F28" s="54" t="s">
        <v>20</v>
      </c>
      <c r="G28" s="166">
        <f t="shared" ref="G28:H30" si="1">+G29</f>
        <v>-22565.8</v>
      </c>
      <c r="H28" s="166">
        <f t="shared" si="1"/>
        <v>-22565.8</v>
      </c>
    </row>
    <row r="29" spans="1:8" x14ac:dyDescent="0.3">
      <c r="A29" s="212"/>
      <c r="B29" s="212"/>
      <c r="C29" s="212"/>
      <c r="D29" s="212"/>
      <c r="E29" s="213"/>
      <c r="F29" s="30" t="s">
        <v>21</v>
      </c>
      <c r="G29" s="166">
        <f t="shared" si="1"/>
        <v>-22565.8</v>
      </c>
      <c r="H29" s="166">
        <f t="shared" si="1"/>
        <v>-22565.8</v>
      </c>
    </row>
    <row r="30" spans="1:8" x14ac:dyDescent="0.3">
      <c r="A30" s="212"/>
      <c r="B30" s="212"/>
      <c r="C30" s="212"/>
      <c r="D30" s="212"/>
      <c r="E30" s="213"/>
      <c r="F30" s="30" t="s">
        <v>48</v>
      </c>
      <c r="G30" s="166">
        <f t="shared" si="1"/>
        <v>-22565.8</v>
      </c>
      <c r="H30" s="166">
        <f t="shared" si="1"/>
        <v>-22565.8</v>
      </c>
    </row>
    <row r="31" spans="1:8" x14ac:dyDescent="0.3">
      <c r="A31" s="212"/>
      <c r="B31" s="212"/>
      <c r="C31" s="212"/>
      <c r="D31" s="212"/>
      <c r="E31" s="213"/>
      <c r="F31" s="30" t="s">
        <v>158</v>
      </c>
      <c r="G31" s="166">
        <f>+'havelvac 2'!G78</f>
        <v>-22565.8</v>
      </c>
      <c r="H31" s="166">
        <f>+'havelvac 2'!H78</f>
        <v>-22565.8</v>
      </c>
    </row>
    <row r="32" spans="1:8" x14ac:dyDescent="0.3">
      <c r="A32" s="36"/>
      <c r="B32" s="36"/>
      <c r="C32" s="36"/>
      <c r="D32" s="36"/>
      <c r="E32" s="59"/>
      <c r="F32" s="28"/>
      <c r="G32" s="186"/>
      <c r="H32" s="186"/>
    </row>
    <row r="33" spans="1:8" ht="31.35" customHeight="1" x14ac:dyDescent="0.3">
      <c r="A33" s="66"/>
      <c r="B33" s="57"/>
      <c r="C33" s="58"/>
      <c r="D33" s="58"/>
      <c r="E33" s="58"/>
      <c r="F33" s="58" t="s">
        <v>119</v>
      </c>
      <c r="G33" s="161">
        <f t="shared" ref="G33:H33" si="2">+G34</f>
        <v>22565.8</v>
      </c>
      <c r="H33" s="161">
        <f t="shared" si="2"/>
        <v>22565.8</v>
      </c>
    </row>
    <row r="34" spans="1:8" x14ac:dyDescent="0.3">
      <c r="A34" s="303" t="s">
        <v>61</v>
      </c>
      <c r="B34" s="304"/>
      <c r="C34" s="305"/>
      <c r="D34" s="224"/>
      <c r="E34" s="224"/>
      <c r="F34" s="29" t="s">
        <v>96</v>
      </c>
      <c r="G34" s="165">
        <f>+G36</f>
        <v>22565.8</v>
      </c>
      <c r="H34" s="165">
        <f>+H36</f>
        <v>22565.8</v>
      </c>
    </row>
    <row r="35" spans="1:8" s="21" customFormat="1" x14ac:dyDescent="0.25">
      <c r="A35" s="303"/>
      <c r="B35" s="304"/>
      <c r="C35" s="305"/>
      <c r="D35" s="224"/>
      <c r="E35" s="224"/>
      <c r="F35" s="30" t="s">
        <v>17</v>
      </c>
      <c r="G35" s="165"/>
      <c r="H35" s="165"/>
    </row>
    <row r="36" spans="1:8" ht="34.5" x14ac:dyDescent="0.3">
      <c r="A36" s="303"/>
      <c r="B36" s="303" t="s">
        <v>101</v>
      </c>
      <c r="C36" s="305"/>
      <c r="D36" s="224"/>
      <c r="E36" s="224"/>
      <c r="F36" s="29" t="s">
        <v>102</v>
      </c>
      <c r="G36" s="165">
        <f>+G38</f>
        <v>22565.8</v>
      </c>
      <c r="H36" s="165">
        <f>+H38</f>
        <v>22565.8</v>
      </c>
    </row>
    <row r="37" spans="1:8" x14ac:dyDescent="0.3">
      <c r="A37" s="303"/>
      <c r="B37" s="303"/>
      <c r="C37" s="305"/>
      <c r="D37" s="224"/>
      <c r="E37" s="224"/>
      <c r="F37" s="30" t="s">
        <v>17</v>
      </c>
      <c r="G37" s="165"/>
      <c r="H37" s="165"/>
    </row>
    <row r="38" spans="1:8" ht="34.5" x14ac:dyDescent="0.3">
      <c r="A38" s="303"/>
      <c r="B38" s="303"/>
      <c r="C38" s="303" t="s">
        <v>59</v>
      </c>
      <c r="D38" s="224"/>
      <c r="E38" s="224"/>
      <c r="F38" s="32" t="s">
        <v>102</v>
      </c>
      <c r="G38" s="165">
        <f>+G40</f>
        <v>22565.8</v>
      </c>
      <c r="H38" s="165">
        <f>+H40</f>
        <v>22565.8</v>
      </c>
    </row>
    <row r="39" spans="1:8" x14ac:dyDescent="0.3">
      <c r="A39" s="303"/>
      <c r="B39" s="303"/>
      <c r="C39" s="303"/>
      <c r="D39" s="224"/>
      <c r="E39" s="224"/>
      <c r="F39" s="28" t="s">
        <v>17</v>
      </c>
      <c r="G39" s="187"/>
      <c r="H39" s="187"/>
    </row>
    <row r="40" spans="1:8" ht="34.5" x14ac:dyDescent="0.3">
      <c r="A40" s="303"/>
      <c r="B40" s="303"/>
      <c r="C40" s="303"/>
      <c r="D40" s="224"/>
      <c r="E40" s="224"/>
      <c r="F40" s="28" t="s">
        <v>106</v>
      </c>
      <c r="G40" s="187">
        <f>+G42</f>
        <v>22565.8</v>
      </c>
      <c r="H40" s="187">
        <f>+H42</f>
        <v>22565.8</v>
      </c>
    </row>
    <row r="41" spans="1:8" x14ac:dyDescent="0.3">
      <c r="A41" s="303"/>
      <c r="B41" s="303"/>
      <c r="C41" s="303"/>
      <c r="D41" s="224"/>
      <c r="E41" s="224"/>
      <c r="F41" s="28" t="s">
        <v>17</v>
      </c>
      <c r="G41" s="187"/>
      <c r="H41" s="187"/>
    </row>
    <row r="42" spans="1:8" ht="18" customHeight="1" x14ac:dyDescent="0.3">
      <c r="A42" s="303"/>
      <c r="B42" s="303"/>
      <c r="C42" s="303"/>
      <c r="D42" s="298">
        <v>1183</v>
      </c>
      <c r="E42" s="299" t="s">
        <v>100</v>
      </c>
      <c r="F42" s="300"/>
      <c r="G42" s="161">
        <f>+G43</f>
        <v>22565.8</v>
      </c>
      <c r="H42" s="161">
        <f>+H43</f>
        <v>22565.8</v>
      </c>
    </row>
    <row r="43" spans="1:8" ht="33.75" customHeight="1" x14ac:dyDescent="0.3">
      <c r="A43" s="303"/>
      <c r="B43" s="303"/>
      <c r="C43" s="303"/>
      <c r="D43" s="298"/>
      <c r="E43" s="150">
        <v>32012</v>
      </c>
      <c r="F43" s="98" t="str">
        <f>+'havelvac 2'!F42</f>
        <v>Հանրակրթական դպրոցների գույքով և տեխնիկայով ապահովում</v>
      </c>
      <c r="G43" s="61">
        <f>G45</f>
        <v>22565.8</v>
      </c>
      <c r="H43" s="61">
        <f>H45</f>
        <v>22565.8</v>
      </c>
    </row>
    <row r="44" spans="1:8" ht="16.5" customHeight="1" x14ac:dyDescent="0.3">
      <c r="A44" s="303"/>
      <c r="B44" s="303"/>
      <c r="C44" s="303"/>
      <c r="D44" s="298"/>
      <c r="E44" s="301"/>
      <c r="F44" s="23" t="s">
        <v>18</v>
      </c>
      <c r="G44" s="163"/>
      <c r="H44" s="163"/>
    </row>
    <row r="45" spans="1:8" ht="34.5" x14ac:dyDescent="0.3">
      <c r="A45" s="303"/>
      <c r="B45" s="303"/>
      <c r="C45" s="303"/>
      <c r="D45" s="298"/>
      <c r="E45" s="302"/>
      <c r="F45" s="151" t="s">
        <v>145</v>
      </c>
      <c r="G45" s="163">
        <f>G47</f>
        <v>22565.8</v>
      </c>
      <c r="H45" s="163">
        <f>H47</f>
        <v>22565.8</v>
      </c>
    </row>
    <row r="46" spans="1:8" ht="51.75" x14ac:dyDescent="0.3">
      <c r="A46" s="303"/>
      <c r="B46" s="303"/>
      <c r="C46" s="303"/>
      <c r="D46" s="298"/>
      <c r="E46" s="302"/>
      <c r="F46" s="28" t="s">
        <v>107</v>
      </c>
      <c r="G46" s="163"/>
      <c r="H46" s="163"/>
    </row>
    <row r="47" spans="1:8" x14ac:dyDescent="0.3">
      <c r="A47" s="303"/>
      <c r="B47" s="303"/>
      <c r="C47" s="303"/>
      <c r="D47" s="298"/>
      <c r="E47" s="302"/>
      <c r="F47" s="60" t="s">
        <v>20</v>
      </c>
      <c r="G47" s="163">
        <f t="shared" ref="G47:H50" si="3">+G48</f>
        <v>22565.8</v>
      </c>
      <c r="H47" s="163">
        <f t="shared" si="3"/>
        <v>22565.8</v>
      </c>
    </row>
    <row r="48" spans="1:8" x14ac:dyDescent="0.3">
      <c r="A48" s="303"/>
      <c r="B48" s="303"/>
      <c r="C48" s="303"/>
      <c r="D48" s="298"/>
      <c r="E48" s="302"/>
      <c r="F48" s="23" t="s">
        <v>21</v>
      </c>
      <c r="G48" s="163">
        <f t="shared" si="3"/>
        <v>22565.8</v>
      </c>
      <c r="H48" s="163">
        <f t="shared" si="3"/>
        <v>22565.8</v>
      </c>
    </row>
    <row r="49" spans="1:8" x14ac:dyDescent="0.3">
      <c r="A49" s="303"/>
      <c r="B49" s="303"/>
      <c r="C49" s="303"/>
      <c r="D49" s="298"/>
      <c r="E49" s="302"/>
      <c r="F49" s="23" t="s">
        <v>73</v>
      </c>
      <c r="G49" s="163">
        <f t="shared" si="3"/>
        <v>22565.8</v>
      </c>
      <c r="H49" s="163">
        <f t="shared" si="3"/>
        <v>22565.8</v>
      </c>
    </row>
    <row r="50" spans="1:8" ht="34.5" x14ac:dyDescent="0.3">
      <c r="A50" s="303"/>
      <c r="B50" s="303"/>
      <c r="C50" s="303"/>
      <c r="D50" s="298"/>
      <c r="E50" s="302"/>
      <c r="F50" s="23" t="s">
        <v>74</v>
      </c>
      <c r="G50" s="163">
        <f t="shared" si="3"/>
        <v>22565.8</v>
      </c>
      <c r="H50" s="163">
        <f t="shared" si="3"/>
        <v>22565.8</v>
      </c>
    </row>
    <row r="51" spans="1:8" ht="34.5" x14ac:dyDescent="0.3">
      <c r="A51" s="303"/>
      <c r="B51" s="303"/>
      <c r="C51" s="303"/>
      <c r="D51" s="298"/>
      <c r="E51" s="302"/>
      <c r="F51" s="23" t="s">
        <v>75</v>
      </c>
      <c r="G51" s="163">
        <f>+'havelvac 2'!G50</f>
        <v>22565.8</v>
      </c>
      <c r="H51" s="163">
        <f>+'havelvac 2'!H50</f>
        <v>22565.8</v>
      </c>
    </row>
  </sheetData>
  <mergeCells count="27">
    <mergeCell ref="G1:H1"/>
    <mergeCell ref="E14:E21"/>
    <mergeCell ref="B16:B31"/>
    <mergeCell ref="C18:C31"/>
    <mergeCell ref="D22:D31"/>
    <mergeCell ref="E22:F22"/>
    <mergeCell ref="E25:E31"/>
    <mergeCell ref="A9:C9"/>
    <mergeCell ref="D9:E9"/>
    <mergeCell ref="F9:F10"/>
    <mergeCell ref="A6:H6"/>
    <mergeCell ref="G8:H8"/>
    <mergeCell ref="A14:A31"/>
    <mergeCell ref="B14:B15"/>
    <mergeCell ref="C14:C17"/>
    <mergeCell ref="D14:D21"/>
    <mergeCell ref="A34:A51"/>
    <mergeCell ref="B34:B35"/>
    <mergeCell ref="C34:C37"/>
    <mergeCell ref="B36:B51"/>
    <mergeCell ref="C38:C51"/>
    <mergeCell ref="G9:H9"/>
    <mergeCell ref="E34:E41"/>
    <mergeCell ref="D34:D41"/>
    <mergeCell ref="D42:D51"/>
    <mergeCell ref="E42:F42"/>
    <mergeCell ref="E44:E51"/>
  </mergeCells>
  <pageMargins left="0.16" right="0" top="0.27" bottom="0.24" header="0.2" footer="0.16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Havelvats 1</vt:lpstr>
      <vt:lpstr>havelvac 2</vt:lpstr>
      <vt:lpstr>havelvac 3</vt:lpstr>
      <vt:lpstr>havelvac  4</vt:lpstr>
      <vt:lpstr>Havelvats 5</vt:lpstr>
      <vt:lpstr>Havelvats 6</vt:lpstr>
      <vt:lpstr>Havelvats 7</vt:lpstr>
      <vt:lpstr>'havelvac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https://mul2.gov.am/tasks/478020/oneclick/Havelvatsner.xlsx?token=5e49af6946afaa19b433e6ac79b5aa41</cp:keywords>
  <cp:lastModifiedBy>Liana Chanakhchyan</cp:lastModifiedBy>
  <cp:lastPrinted>2021-06-30T07:38:02Z</cp:lastPrinted>
  <dcterms:created xsi:type="dcterms:W3CDTF">2019-11-13T13:19:06Z</dcterms:created>
  <dcterms:modified xsi:type="dcterms:W3CDTF">2021-08-17T13:14:25Z</dcterms:modified>
</cp:coreProperties>
</file>