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DOC\karavrutyan voroshum\qaxshin\2021\dataran_naxagic\"/>
    </mc:Choice>
  </mc:AlternateContent>
  <bookViews>
    <workbookView xWindow="0" yWindow="0" windowWidth="21570" windowHeight="8085"/>
  </bookViews>
  <sheets>
    <sheet name="1" sheetId="45" r:id="rId1"/>
    <sheet name="2" sheetId="38" r:id="rId2"/>
    <sheet name="3" sheetId="46" r:id="rId3"/>
    <sheet name="4" sheetId="27" r:id="rId4"/>
    <sheet name="5" sheetId="44" r:id="rId5"/>
    <sheet name="6" sheetId="42" r:id="rId6"/>
  </sheets>
  <definedNames>
    <definedName name="AgencyCode" localSheetId="1">#REF!</definedName>
    <definedName name="AgencyCode" localSheetId="4">#REF!</definedName>
    <definedName name="AgencyCode">#REF!</definedName>
    <definedName name="AgencyName" localSheetId="1">#REF!</definedName>
    <definedName name="AgencyName" localSheetId="4">#REF!</definedName>
    <definedName name="AgencyName">#REF!</definedName>
    <definedName name="davit" localSheetId="4">#REF!</definedName>
    <definedName name="davit">#REF!</definedName>
    <definedName name="Functional1" localSheetId="1">#REF!</definedName>
    <definedName name="Functional1" localSheetId="4">#REF!</definedName>
    <definedName name="Functional1">#REF!</definedName>
    <definedName name="ggg" localSheetId="1">#REF!</definedName>
    <definedName name="ggg" localSheetId="4">#REF!</definedName>
    <definedName name="ggg">#REF!</definedName>
    <definedName name="PANature" localSheetId="1">#REF!</definedName>
    <definedName name="PANature" localSheetId="4">#REF!</definedName>
    <definedName name="PANature">#REF!</definedName>
    <definedName name="PAType" localSheetId="1">#REF!</definedName>
    <definedName name="PAType" localSheetId="4">#REF!</definedName>
    <definedName name="PAType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4">#REF!</definedName>
    <definedName name="PerformanceType">#REF!</definedName>
    <definedName name="_xlnm.Print_Area" localSheetId="1">'2'!$A$1:$H$37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1">#REF!</definedName>
    <definedName name="շախմատիստ" localSheetId="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17" i="45" l="1"/>
  <c r="G9" i="42" l="1"/>
  <c r="G14" i="42"/>
  <c r="G12" i="42" l="1"/>
  <c r="G11" i="42"/>
  <c r="G16" i="42" l="1"/>
  <c r="E16" i="46" l="1"/>
  <c r="D16" i="46"/>
  <c r="E19" i="46"/>
  <c r="D19" i="46"/>
  <c r="H12" i="38"/>
  <c r="G12" i="38"/>
  <c r="H16" i="38"/>
  <c r="G16" i="38"/>
  <c r="H29" i="38"/>
  <c r="G29" i="38"/>
  <c r="G28" i="38" s="1"/>
  <c r="E13" i="45"/>
  <c r="F13" i="45"/>
  <c r="G13" i="45"/>
  <c r="H13" i="45"/>
  <c r="D13" i="45"/>
  <c r="E14" i="46" l="1"/>
  <c r="E12" i="46" s="1"/>
  <c r="E10" i="46" s="1"/>
  <c r="D14" i="46" l="1"/>
  <c r="D12" i="46" s="1"/>
  <c r="D10" i="46" s="1"/>
  <c r="D15" i="45"/>
  <c r="G27" i="38" l="1"/>
  <c r="G26" i="38" s="1"/>
  <c r="G24" i="38" s="1"/>
  <c r="H28" i="38"/>
  <c r="H27" i="38" s="1"/>
  <c r="H26" i="38" s="1"/>
  <c r="H24" i="38" s="1"/>
  <c r="G36" i="38"/>
  <c r="G35" i="38" s="1"/>
  <c r="H36" i="38"/>
  <c r="H35" i="38" s="1"/>
  <c r="H34" i="38" s="1"/>
  <c r="H33" i="38" s="1"/>
  <c r="H31" i="38" s="1"/>
  <c r="G34" i="38"/>
  <c r="G33" i="38" s="1"/>
  <c r="G31" i="38" s="1"/>
  <c r="G22" i="38" l="1"/>
  <c r="D22" i="44"/>
  <c r="H22" i="38"/>
  <c r="H20" i="38" s="1"/>
  <c r="H18" i="38" s="1"/>
  <c r="E22" i="44"/>
  <c r="K29" i="38" s="1"/>
  <c r="G20" i="38"/>
  <c r="G18" i="38" s="1"/>
  <c r="G14" i="38" l="1"/>
  <c r="G11" i="38"/>
  <c r="H14" i="38"/>
  <c r="D11" i="45" l="1"/>
  <c r="G11" i="45"/>
  <c r="H11" i="45"/>
  <c r="E11" i="45"/>
  <c r="F11" i="45"/>
  <c r="H11" i="38" l="1"/>
</calcChain>
</file>

<file path=xl/sharedStrings.xml><?xml version="1.0" encoding="utf-8"?>
<sst xmlns="http://schemas.openxmlformats.org/spreadsheetml/2006/main" count="197" uniqueCount="118">
  <si>
    <t>Ծրագրի դասիչը</t>
  </si>
  <si>
    <t>Ծրագրի անվանումը</t>
  </si>
  <si>
    <t>Ծրագրի դասիչը՝</t>
  </si>
  <si>
    <t>Միջոցառման վրա կատարվող ծախսը (հազար դրամ)</t>
  </si>
  <si>
    <t>______________ ի    ___Ն որոշման</t>
  </si>
  <si>
    <t xml:space="preserve"> Ծրագրային դասիչը</t>
  </si>
  <si>
    <t xml:space="preserve"> Տարի</t>
  </si>
  <si>
    <t xml:space="preserve"> Ծրագիր</t>
  </si>
  <si>
    <t xml:space="preserve"> Միջոցառում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</si>
  <si>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</si>
  <si>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</si>
  <si>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</si>
  <si>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</si>
  <si>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Ցուցանիշների փոփոխությունը (ավելացումները նշված են դրական նշանով, իսկ նվազեցումները` փակագծերում)</t>
  </si>
  <si>
    <t xml:space="preserve">          ՄԱՍ 2. ՊԵՏԱԿԱՆ ՄԱՐՄՆԻ ԳԾՈՎ ԱՐԴՅՈՒՆՔԱՅԻՆ (ԿԱՏԱՐՈՂԱԿԱՆ) ՑՈՒՑԱՆԻՇՆԵՐԸ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</si>
  <si>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</si>
  <si>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</si>
  <si>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</si>
  <si>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</si>
  <si>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</si>
  <si>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Կոդը</t>
  </si>
  <si>
    <t>Անվանումը</t>
  </si>
  <si>
    <t>Քանակը</t>
  </si>
  <si>
    <t>այդ թվում` ըստ կատարողների</t>
  </si>
  <si>
    <t>Ծրագիր</t>
  </si>
  <si>
    <t>Միջոցառում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</si>
  <si>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</si>
  <si>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</si>
  <si>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</si>
  <si>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</si>
  <si>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</si>
  <si>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Հավելված N 3</t>
  </si>
  <si>
    <t>ՀՀ քաղաքաշինության կոմիտե</t>
  </si>
  <si>
    <t>01</t>
  </si>
  <si>
    <t>___________  ___-ի N _______ -Ն    որոշման</t>
  </si>
  <si>
    <t>Շրագրային դասիչը</t>
  </si>
  <si>
    <t>Բյուջետային գլխավոր կարգադրիչների,  ծրագրերի և միջոցառումների  և ուղղությունների անվանումները</t>
  </si>
  <si>
    <t>այդ թվում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</si>
  <si>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</si>
  <si>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</si>
  <si>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</si>
  <si>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</si>
  <si>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>Ընդամենը</t>
  </si>
  <si>
    <t>այդ թվում`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</si>
  <si>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</si>
  <si>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         ՄԱՍ 1. ՊԵՏԱԿԱՆ ՄԱՐՄՆԻ ԳԾՈՎ ԱՐԴՅՈՒՆՔԱՅԻՆ (ԿԱՏԱՐՈՂԱԿԱՆ) ՑՈՒՑԱՆԻՇՆԵՐԸ</t>
  </si>
  <si>
    <t xml:space="preserve"> ԸՆԴԱՄԵՆԸ</t>
  </si>
  <si>
    <t xml:space="preserve">Ցուցանիշների փոփոխությունը (ավելացումները նշված են դրական նշանով, իսկ նվազեցումները` փակագծերում) </t>
  </si>
  <si>
    <t>այդ թվում՝</t>
  </si>
  <si>
    <t>Հավելված N 5</t>
  </si>
  <si>
    <t xml:space="preserve"> Հակակոռուպցիոն քաղաքականության մշակում,ծրագրերի համակարգում և մոնիտորինգի իրականացում</t>
  </si>
  <si>
    <t xml:space="preserve"> ՀՀ արդարադատության նախարարություն</t>
  </si>
  <si>
    <t xml:space="preserve">այդ թվում՝ </t>
  </si>
  <si>
    <t>03</t>
  </si>
  <si>
    <t xml:space="preserve"> ՀԱՍԱՐԱԿԱԿԱՆ ԿԱՐԳ,  ԱՆՎՏԱՆԳՈՒԹՅՈՒՆ ԵՎ ԴԱՏԱԿԱՆ ԳՈՐԾՈՒՆԵՈՒԹՅՈՒՆ</t>
  </si>
  <si>
    <t xml:space="preserve"> Դատական գործունեություն և իրավական պաշտպանություն</t>
  </si>
  <si>
    <t xml:space="preserve"> Դատարաններ</t>
  </si>
  <si>
    <t>Հավելված N 4</t>
  </si>
  <si>
    <t xml:space="preserve"> Ինն ամիս</t>
  </si>
  <si>
    <t xml:space="preserve"> Հակակոռուպցիոն դատարանի շենքային պայմանների ապահովում</t>
  </si>
  <si>
    <t xml:space="preserve"> - Շենքերի և շինությունների շինարարություն</t>
  </si>
  <si>
    <t>ՀՀ արդարադատության նախարարություն</t>
  </si>
  <si>
    <t xml:space="preserve"> ՀԻՄՆԱԿԱՆ ՄԻՋՈՑՆԵՐ</t>
  </si>
  <si>
    <t xml:space="preserve"> ՇԵՆՔԵՐ ԵՎ ՇԻՆՈՒԹՅՈՒՆՆԵՐ</t>
  </si>
  <si>
    <t xml:space="preserve"> ԱՅԼ ՀԻՄՆԱԿԱՆ ՄԻՋՈՑՆԵՐ</t>
  </si>
  <si>
    <t xml:space="preserve"> - Նախագծահետազոտական ծախսեր</t>
  </si>
  <si>
    <t xml:space="preserve"> ՀՀ  արդարադատության նախարարություն</t>
  </si>
  <si>
    <t xml:space="preserve"> ՈՉ ՖԻՆԱՆՍԱԿԱՆ ԱԿՏԻՎՆԵՐԻ ԳԾՈՎ ԾԱԽՍԵՐ</t>
  </si>
  <si>
    <t xml:space="preserve"> ՀՀ քաղաքաշինության կոմիտե</t>
  </si>
  <si>
    <t>ՀԱՅԱՍՏԱՆԻ ՀԱՆՐԱՊԵՏՈՒԹՅԱՆ ԿԱՌԱՎԱՐՈՒԹՅԱՆ 2020 ԹՎԱԿԱՆԻ ԴԵԿՏԵՄԲԵՐԻ 30-Ի N 2215-Ն ՈՐՈՇՄԱՆ N 3  և N 4 ՀԱՎԵԼՎԱԾՆԵՐՈՒՄ ԿԱՏԱՐՎՈՂ  ՓՈՓՈԽՈՒԹՅՈՒՆՆԵՐԸ  ԵՎ  ԼՐԱՑՈՒՄՆԵՐԸ</t>
  </si>
  <si>
    <t xml:space="preserve">ՀՀ կառավարության  2021 թվականի </t>
  </si>
  <si>
    <t xml:space="preserve"> Հակակոռուպցիոն դատարանի շենքային պայմանների ապահովում_x000D_
 </t>
  </si>
  <si>
    <t>ՀՀ ԱՐԴԱՐԱԴԱՏՈՒԹՅԱՆ ՆԱԽԱՐԱՐՈՒԹՅՈՒՆ</t>
  </si>
  <si>
    <t xml:space="preserve"> այդ թվում` ըստ ուղղությունների</t>
  </si>
  <si>
    <t>Հակակոռուպցիոն դատարանի շենքային պայմանների ապահովում</t>
  </si>
  <si>
    <t>Աջափնյակ վարչական շրջանի «Սպանդարյան» կայարանի երկաթգծին հարակից 15 հեկտար մակերեսով հողատարածքում Հակակոռուպցիոն դատարանի գործունեության համար անհրաժեշտ շենքային պայմանների ապահովում</t>
  </si>
  <si>
    <t xml:space="preserve"> Ակտիվն օգտագործող կազմակերպության(ների) անվանում(ներ)ը </t>
  </si>
  <si>
    <t xml:space="preserve"> Հակակոռուպցիոն դատարանի շենքային պայմանների ապահովում </t>
  </si>
  <si>
    <t xml:space="preserve"> Հակակոռուպցիոն դատարանի կարիքները սպասարկող նոր շենքի կառուցում </t>
  </si>
  <si>
    <t xml:space="preserve"> Պետական մարմինների կողմից օգտագործվող ոչ ֆինանսական ակտիվների հետ գործառնություններ </t>
  </si>
  <si>
    <t xml:space="preserve"> Հակակոռուպցիոն դատարան </t>
  </si>
  <si>
    <t xml:space="preserve">ՀՀ կառավարության 2021 թվականի </t>
  </si>
  <si>
    <t xml:space="preserve"> 1228  31002</t>
  </si>
  <si>
    <t xml:space="preserve"> </t>
  </si>
  <si>
    <t xml:space="preserve"> ՄԱՍ II.  ԱՇԽԱՏԱՆՔՆԵՐ</t>
  </si>
  <si>
    <t xml:space="preserve"> 45221142-1</t>
  </si>
  <si>
    <t xml:space="preserve">  ընդհանուր շինարարական աշխատանքներ</t>
  </si>
  <si>
    <t xml:space="preserve"> ԲՄ</t>
  </si>
  <si>
    <t xml:space="preserve"> դրամ</t>
  </si>
  <si>
    <t>Քաղաքաշինության կոմիտե</t>
  </si>
  <si>
    <t>ԳՀ</t>
  </si>
  <si>
    <t>հազ. դրամ</t>
  </si>
  <si>
    <t>/հազ դրամ/</t>
  </si>
  <si>
    <t>ՀԱՅԱՍՏԱՆԻ ՀԱՆՐԱՊԵՏՈՒԹՅԱՆ 2021 ԹՎԱԿԱՆԻ ՊԵՏԱԿԱՆ ԲՅՈՒՋԵԻ ՄԱՍԻՆ ՕՐԵՆՔԻ N 1 ՀԱՎԵԼՎԱԾԻ N  3 ԱՂՅՈՒՍԱԿՈՒՄ ԿԱՏԱՐՎՈՂ  ՓՈՓՈԽՈՒԹՅՈՒՆՆԵՐԸ</t>
  </si>
  <si>
    <t>ՀԱՅԱՍՏԱՆԻ ՀԱՆՐԱՊԵՏՈՒԹՅԱՆ ԿԱՌԱՎԱՐՈՒԹՅԱՆ 2020 ԹՎԱԿԱՆԻ ԴԵԿՏԵՄԲԵՐԻ 30-Ի N 2215-Ն ՈՐՈՇՄԱՆ N 5 ՀԱՎԵԼՎԱԾԻ N 2 ԱՂՅՈՒՍԱԿՈՒՄ  ԿԱՏԱՐՎՈՂ ՓՈՓՈԽՈՒԹՅՈՒՆՆԵՐԸ և ԼՐԱՑՈՒՄՆԵՐԸ</t>
  </si>
  <si>
    <t xml:space="preserve">ՀԱՅԱՍՏԱՆԻ ՀԱՆՐԱՊԵՏՈՒԹՅԱՆ ԿԱՌԱՎԱՐՈՒԹՅԱՆ 2020 ԹՎԱԿԱՆԻ ԴԵԿՏԵՄԲԵՐԻ 30-Ի 
N 2215-Ն ՈՐՈՇՄԱՆ N 10 ՀԱՎԵԼՎԱԾՈՒՄ ԿԱՏԱՐՎՈՂ ՓՈՓՈԽՈՒԹՅՈՒՆՆԵՐԸ ԵՎ ԼՐԱՑՈՒՄՆԵՐԸ
</t>
  </si>
  <si>
    <t>Գումարը (հազ. դրամ)</t>
  </si>
  <si>
    <t xml:space="preserve">Ցուցանիշների փոփոխությունը (նվազեցումները նշված են փակագծերում) </t>
  </si>
  <si>
    <t>Միավորի գինը                 (ՀՀ դրամ)</t>
  </si>
  <si>
    <t>Գնման ձևը (ընթացակարգը)</t>
  </si>
  <si>
    <t>Չափի միավորը</t>
  </si>
  <si>
    <t xml:space="preserve">Խումբ N 03 </t>
  </si>
  <si>
    <t>Դաս N 01</t>
  </si>
  <si>
    <t>Դատարաններ</t>
  </si>
  <si>
    <t>Բաժին N 03</t>
  </si>
  <si>
    <t xml:space="preserve">ՄԱՍ III. ԾԱՌԱՅՈՒԹՅՈՒՆՆԵՐ           </t>
  </si>
  <si>
    <t>նախագծերի պատրաստում, ծախսերի գնահատում</t>
  </si>
  <si>
    <t>դրամ</t>
  </si>
  <si>
    <t>71241200/555</t>
  </si>
  <si>
    <t>Հավելված  N 1</t>
  </si>
  <si>
    <t>Հավելված N 2</t>
  </si>
  <si>
    <t xml:space="preserve">    Հավելված N 6                                                         ՀՀ կառավարության                                                        2021 թվականի ___________  ___-ի                                      N _______ -Ն    որոշման                       </t>
  </si>
  <si>
    <t>ՀԱՅԱՍՏԱՆԻ ՀԱՆՐԱՊԵՏՈՒԹՅԱՆ ԿԱՌԱՎԱՐՈՒԹՅԱՆ 2020 ԹՎԱԿԱՆԻ ԴԵԿՏԵՄԲԵՐԻ 30-Ի ԹԻՎ 2215-Ն ՈՐՈՇՄԱՆ N 9 ՀԱՎԵԼՎԱԾԻ 9․10 ԱՂՅՈՒՍԱԿՈՒՄ ԿԱՏԱՐՎՈՂ ՓՈՓՈԽՈՒԹՅՈՒՆՆԵՐԸ  ԵՎ  ԼՐԱՑՈՒՄՆԵՐԸ</t>
  </si>
  <si>
    <t xml:space="preserve">Ցուցանիշների փոփոխությունը (ավելացումները նշված են դրական նշանով) </t>
  </si>
  <si>
    <t>ՀԱՅԱՍՏԱՆԻ ՀԱՆՐԱՊԵՏՈՒԹՅԱՆ ԿԱՌԱՎԱՐՈՒԹՅԱՆ 2020 ԹՎԱԿԱՆԻ ԴԵԿՏԵՄԲԵՐԻ 30-Ի N 2215-Ն ՈՐՈՇՄԱՆ N 9.1 ՀԱՎԵԼՎԱԾԻ  N 9.1․10 և 9․1․42 ԱՂՅՈՒՍԱԿՆԵՐՈՒՄ ԿԱՏԱՐՎՈՂ ՓՈՓՈԽՈՒԹՅՈՒՆՆԵՐԸ ԵՎ ԼՐԱՑՈՒՄՆԵՐԸ</t>
  </si>
  <si>
    <t xml:space="preserve">այդ թվում՝  </t>
  </si>
  <si>
    <t>Նախագծվող մակերես, քառ․ մետր</t>
  </si>
  <si>
    <t>Երևանի Աջափնյակ Սիլիկյան թաղամաս 12-րդ փողոց, 86 հասցեում տեղակայված տարածքում Հակակոռուպցիոն մասնագիտացված դատարանի շենքի կառուցման նախագծանախահաշվային փաստաթղթերի կազմման խորհրդատվական ծառայություններ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</si>
</sst>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\ _֏_-;\-* #,##0.00\ _֏_-;_-* &quot;-&quot;??\ _֏_-;_-@_-"/>
    <numFmt numFmtId="165" formatCode="_-* #,##0.00\ _₽_-;\-* #,##0.00\ _₽_-;_-* &quot;-&quot;??\ _₽_-;_-@_-"/>
    <numFmt numFmtId="166" formatCode="_-* #,##0.00_р_._-;\-* #,##0.00_р_._-;_-* &quot;-&quot;??_р_._-;_-@_-"/>
    <numFmt numFmtId="167" formatCode="##,##0.0;\(##,##0.0\);\-"/>
    <numFmt numFmtId="168" formatCode="_(* #,##0.0_);_(* \(#,##0.0\);_(* &quot;-&quot;??_);_(@_)"/>
    <numFmt numFmtId="169" formatCode="0.0_);\(0.0\)"/>
    <numFmt numFmtId="170" formatCode="_(* #,##0_);_(* \(#,##0\);_(* &quot;-&quot;??_);_(@_)"/>
  </numFmts>
  <fonts count="3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sz val="10"/>
      <color indexed="8"/>
      <name val="GHEA Grapalat"/>
      <family val="3"/>
    </font>
    <font>
      <sz val="8"/>
      <name val="GHEA Grapalat"/>
      <family val="2"/>
    </font>
    <font>
      <b/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2"/>
      <color theme="1"/>
      <name val="GHEA Grapalat"/>
      <family val="3"/>
    </font>
    <font>
      <sz val="10"/>
      <color indexed="8"/>
      <name val="MS Sans Serif"/>
      <family val="2"/>
      <charset val="204"/>
    </font>
    <font>
      <sz val="12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sz val="12"/>
      <color theme="1"/>
      <name val="Calibri"/>
      <family val="2"/>
      <scheme val="minor"/>
    </font>
    <font>
      <sz val="12"/>
      <color rgb="FF000000"/>
      <name val="GHEA Grapalat"/>
      <family val="3"/>
    </font>
    <font>
      <sz val="12"/>
      <color theme="1"/>
      <name val="Calibri"/>
      <family val="2"/>
      <charset val="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2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2" fillId="0" borderId="0"/>
    <xf numFmtId="166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8" fillId="0" borderId="0">
      <alignment horizontal="left" vertical="top" wrapText="1"/>
    </xf>
    <xf numFmtId="167" fontId="18" fillId="0" borderId="0" applyFill="0" applyBorder="0" applyProtection="0">
      <alignment horizontal="right" vertical="top"/>
    </xf>
    <xf numFmtId="0" fontId="1" fillId="0" borderId="0"/>
    <xf numFmtId="167" fontId="19" fillId="0" borderId="0" applyFill="0" applyBorder="0" applyProtection="0">
      <alignment horizontal="right" vertical="top"/>
    </xf>
    <xf numFmtId="164" fontId="1" fillId="0" borderId="0" applyFont="0" applyFill="0" applyBorder="0" applyAlignment="0" applyProtection="0"/>
    <xf numFmtId="0" fontId="20" fillId="0" borderId="0"/>
    <xf numFmtId="0" fontId="16" fillId="0" borderId="0"/>
    <xf numFmtId="165" fontId="16" fillId="0" borderId="0" applyFont="0" applyFill="0" applyBorder="0" applyAlignment="0" applyProtection="0"/>
    <xf numFmtId="0" fontId="16" fillId="0" borderId="0"/>
    <xf numFmtId="0" fontId="21" fillId="0" borderId="0"/>
    <xf numFmtId="0" fontId="6" fillId="0" borderId="0"/>
    <xf numFmtId="0" fontId="12" fillId="0" borderId="0"/>
    <xf numFmtId="165" fontId="12" fillId="0" borderId="0" applyFont="0" applyFill="0" applyBorder="0" applyAlignment="0" applyProtection="0"/>
    <xf numFmtId="0" fontId="22" fillId="0" borderId="0"/>
    <xf numFmtId="0" fontId="13" fillId="0" borderId="0"/>
    <xf numFmtId="166" fontId="12" fillId="0" borderId="0" applyFont="0" applyFill="0" applyBorder="0" applyAlignment="0" applyProtection="0"/>
    <xf numFmtId="0" fontId="12" fillId="0" borderId="0"/>
    <xf numFmtId="0" fontId="25" fillId="0" borderId="0"/>
  </cellStyleXfs>
  <cellXfs count="207">
    <xf numFmtId="0" fontId="0" fillId="0" borderId="0" xfId="0"/>
    <xf numFmtId="0" fontId="9" fillId="0" borderId="0" xfId="0" applyFont="1"/>
    <xf numFmtId="0" fontId="14" fillId="2" borderId="0" xfId="0" applyFont="1" applyFill="1" applyBorder="1" applyAlignment="1">
      <alignment horizontal="left" vertical="center" wrapText="1"/>
    </xf>
    <xf numFmtId="0" fontId="9" fillId="2" borderId="0" xfId="0" applyFont="1" applyFill="1"/>
    <xf numFmtId="0" fontId="9" fillId="0" borderId="0" xfId="0" applyFont="1" applyFill="1"/>
    <xf numFmtId="0" fontId="9" fillId="0" borderId="0" xfId="0" applyFont="1" applyAlignment="1">
      <alignment horizontal="right"/>
    </xf>
    <xf numFmtId="0" fontId="15" fillId="0" borderId="0" xfId="0" applyFont="1"/>
    <xf numFmtId="168" fontId="14" fillId="0" borderId="0" xfId="8" applyNumberFormat="1" applyFont="1" applyBorder="1" applyAlignment="1">
      <alignment horizontal="center" vertical="center"/>
    </xf>
    <xf numFmtId="0" fontId="9" fillId="0" borderId="0" xfId="0" applyFont="1" applyAlignment="1"/>
    <xf numFmtId="0" fontId="9" fillId="0" borderId="0" xfId="0" applyFont="1" applyAlignment="1">
      <alignment horizontal="right" vertical="center" wrapText="1"/>
    </xf>
    <xf numFmtId="0" fontId="9" fillId="0" borderId="0" xfId="0" applyFont="1" applyFill="1" applyAlignment="1">
      <alignment horizontal="right"/>
    </xf>
    <xf numFmtId="0" fontId="9" fillId="0" borderId="0" xfId="0" applyFont="1" applyBorder="1"/>
    <xf numFmtId="0" fontId="11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left" vertical="top" wrapText="1"/>
    </xf>
    <xf numFmtId="0" fontId="14" fillId="2" borderId="0" xfId="14" applyFont="1" applyFill="1">
      <alignment horizontal="left" vertical="top" wrapText="1"/>
    </xf>
    <xf numFmtId="0" fontId="11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right"/>
    </xf>
    <xf numFmtId="0" fontId="9" fillId="0" borderId="0" xfId="0" applyFont="1" applyFill="1" applyAlignment="1"/>
    <xf numFmtId="0" fontId="14" fillId="0" borderId="0" xfId="14" applyFont="1">
      <alignment horizontal="left" vertical="top" wrapText="1"/>
    </xf>
    <xf numFmtId="0" fontId="14" fillId="0" borderId="0" xfId="14" applyFont="1" applyAlignment="1">
      <alignment horizontal="left" vertical="top" wrapText="1"/>
    </xf>
    <xf numFmtId="0" fontId="9" fillId="0" borderId="0" xfId="0" applyFont="1" applyFill="1" applyAlignment="1">
      <alignment horizontal="right"/>
    </xf>
    <xf numFmtId="43" fontId="14" fillId="2" borderId="0" xfId="14" applyNumberFormat="1" applyFont="1" applyFill="1">
      <alignment horizontal="left" vertical="top" wrapText="1"/>
    </xf>
    <xf numFmtId="0" fontId="24" fillId="2" borderId="0" xfId="0" applyFont="1" applyFill="1"/>
    <xf numFmtId="0" fontId="17" fillId="0" borderId="0" xfId="31" applyFont="1"/>
    <xf numFmtId="169" fontId="17" fillId="0" borderId="0" xfId="31" applyNumberFormat="1" applyFont="1"/>
    <xf numFmtId="0" fontId="24" fillId="0" borderId="0" xfId="0" applyFont="1"/>
    <xf numFmtId="0" fontId="10" fillId="0" borderId="0" xfId="0" applyFont="1" applyFill="1" applyAlignment="1">
      <alignment horizontal="center" wrapText="1"/>
    </xf>
    <xf numFmtId="0" fontId="24" fillId="0" borderId="6" xfId="0" applyFont="1" applyBorder="1" applyAlignment="1">
      <alignment vertical="center"/>
    </xf>
    <xf numFmtId="0" fontId="24" fillId="0" borderId="6" xfId="0" applyFont="1" applyBorder="1" applyAlignment="1">
      <alignment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5" xfId="0" applyFont="1" applyBorder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168" fontId="10" fillId="0" borderId="6" xfId="8" applyNumberFormat="1" applyFont="1" applyBorder="1" applyAlignment="1">
      <alignment horizontal="center" vertical="center"/>
    </xf>
    <xf numFmtId="0" fontId="24" fillId="2" borderId="6" xfId="0" applyFont="1" applyFill="1" applyBorder="1" applyAlignment="1">
      <alignment horizontal="center" vertical="center" wrapText="1"/>
    </xf>
    <xf numFmtId="168" fontId="10" fillId="0" borderId="2" xfId="8" applyNumberFormat="1" applyFont="1" applyBorder="1" applyAlignment="1">
      <alignment horizontal="center" vertical="center" wrapText="1"/>
    </xf>
    <xf numFmtId="0" fontId="26" fillId="2" borderId="10" xfId="14" applyFont="1" applyFill="1" applyBorder="1">
      <alignment horizontal="left" vertical="top" wrapText="1"/>
    </xf>
    <xf numFmtId="0" fontId="23" fillId="0" borderId="0" xfId="0" applyFont="1" applyAlignment="1">
      <alignment horizontal="left" vertical="top" wrapText="1"/>
    </xf>
    <xf numFmtId="43" fontId="24" fillId="0" borderId="10" xfId="8" applyFont="1" applyBorder="1"/>
    <xf numFmtId="0" fontId="26" fillId="2" borderId="3" xfId="14" applyFont="1" applyFill="1" applyBorder="1" applyAlignment="1">
      <alignment horizontal="left" vertical="top" wrapText="1"/>
    </xf>
    <xf numFmtId="0" fontId="24" fillId="0" borderId="10" xfId="0" applyFont="1" applyBorder="1"/>
    <xf numFmtId="0" fontId="26" fillId="0" borderId="10" xfId="14" applyFont="1" applyBorder="1">
      <alignment horizontal="left" vertical="top" wrapText="1"/>
    </xf>
    <xf numFmtId="0" fontId="23" fillId="0" borderId="10" xfId="0" applyFont="1" applyBorder="1" applyAlignment="1">
      <alignment horizontal="left" vertical="top" wrapText="1"/>
    </xf>
    <xf numFmtId="43" fontId="10" fillId="0" borderId="6" xfId="8" applyNumberFormat="1" applyFont="1" applyBorder="1" applyAlignment="1">
      <alignment horizontal="center" vertical="center"/>
    </xf>
    <xf numFmtId="0" fontId="24" fillId="0" borderId="0" xfId="0" applyFont="1" applyFill="1"/>
    <xf numFmtId="0" fontId="24" fillId="0" borderId="0" xfId="0" applyFont="1" applyFill="1" applyAlignment="1">
      <alignment horizontal="right"/>
    </xf>
    <xf numFmtId="0" fontId="24" fillId="0" borderId="7" xfId="0" applyFont="1" applyFill="1" applyBorder="1" applyAlignment="1">
      <alignment horizontal="center" vertical="top" wrapText="1"/>
    </xf>
    <xf numFmtId="0" fontId="24" fillId="0" borderId="7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top" wrapText="1"/>
    </xf>
    <xf numFmtId="0" fontId="23" fillId="0" borderId="8" xfId="0" applyFont="1" applyFill="1" applyBorder="1" applyAlignment="1">
      <alignment horizontal="left" vertical="top" wrapText="1"/>
    </xf>
    <xf numFmtId="43" fontId="23" fillId="0" borderId="0" xfId="0" applyNumberFormat="1" applyFont="1" applyFill="1" applyBorder="1" applyAlignment="1">
      <alignment horizontal="left" vertical="top" wrapText="1"/>
    </xf>
    <xf numFmtId="0" fontId="23" fillId="2" borderId="10" xfId="0" applyFont="1" applyFill="1" applyBorder="1" applyAlignment="1">
      <alignment horizontal="left" vertical="center" wrapText="1"/>
    </xf>
    <xf numFmtId="43" fontId="23" fillId="2" borderId="10" xfId="0" applyNumberFormat="1" applyFont="1" applyFill="1" applyBorder="1" applyAlignment="1">
      <alignment horizontal="left" vertical="center" wrapText="1"/>
    </xf>
    <xf numFmtId="0" fontId="27" fillId="2" borderId="10" xfId="0" applyFont="1" applyFill="1" applyBorder="1" applyAlignment="1">
      <alignment horizontal="left" vertical="center" wrapText="1"/>
    </xf>
    <xf numFmtId="168" fontId="26" fillId="2" borderId="9" xfId="8" applyNumberFormat="1" applyFont="1" applyFill="1" applyBorder="1" applyAlignment="1">
      <alignment horizontal="center" vertical="center" wrapText="1"/>
    </xf>
    <xf numFmtId="49" fontId="23" fillId="2" borderId="7" xfId="14" applyNumberFormat="1" applyFont="1" applyFill="1" applyBorder="1" applyAlignment="1">
      <alignment vertical="top" wrapText="1"/>
    </xf>
    <xf numFmtId="0" fontId="23" fillId="2" borderId="10" xfId="0" applyFont="1" applyFill="1" applyBorder="1" applyAlignment="1">
      <alignment horizontal="left" vertical="top" wrapText="1"/>
    </xf>
    <xf numFmtId="168" fontId="23" fillId="2" borderId="10" xfId="0" applyNumberFormat="1" applyFont="1" applyFill="1" applyBorder="1" applyAlignment="1">
      <alignment horizontal="left" vertical="top" wrapText="1"/>
    </xf>
    <xf numFmtId="49" fontId="23" fillId="2" borderId="1" xfId="14" applyNumberFormat="1" applyFont="1" applyFill="1" applyBorder="1" applyAlignment="1">
      <alignment vertical="top" wrapText="1"/>
    </xf>
    <xf numFmtId="168" fontId="27" fillId="2" borderId="10" xfId="0" applyNumberFormat="1" applyFont="1" applyFill="1" applyBorder="1" applyAlignment="1">
      <alignment horizontal="left" vertical="center" wrapText="1"/>
    </xf>
    <xf numFmtId="168" fontId="23" fillId="2" borderId="9" xfId="17" applyNumberFormat="1" applyFont="1" applyFill="1" applyBorder="1" applyAlignment="1">
      <alignment horizontal="center" vertical="center"/>
    </xf>
    <xf numFmtId="168" fontId="23" fillId="2" borderId="10" xfId="0" applyNumberFormat="1" applyFont="1" applyFill="1" applyBorder="1" applyAlignment="1">
      <alignment horizontal="left" vertical="center" wrapText="1"/>
    </xf>
    <xf numFmtId="168" fontId="26" fillId="2" borderId="10" xfId="14" applyNumberFormat="1" applyFont="1" applyFill="1" applyBorder="1" applyAlignment="1">
      <alignment horizontal="center" vertical="center" wrapText="1"/>
    </xf>
    <xf numFmtId="0" fontId="26" fillId="2" borderId="10" xfId="0" applyFont="1" applyFill="1" applyBorder="1" applyAlignment="1">
      <alignment vertical="center"/>
    </xf>
    <xf numFmtId="168" fontId="28" fillId="2" borderId="10" xfId="0" applyNumberFormat="1" applyFont="1" applyFill="1" applyBorder="1" applyAlignment="1">
      <alignment vertical="center"/>
    </xf>
    <xf numFmtId="168" fontId="28" fillId="2" borderId="10" xfId="8" applyNumberFormat="1" applyFont="1" applyFill="1" applyBorder="1" applyAlignment="1">
      <alignment horizontal="center" vertical="center"/>
    </xf>
    <xf numFmtId="0" fontId="28" fillId="2" borderId="10" xfId="0" applyFont="1" applyFill="1" applyBorder="1" applyAlignment="1">
      <alignment wrapText="1"/>
    </xf>
    <xf numFmtId="168" fontId="26" fillId="2" borderId="10" xfId="0" applyNumberFormat="1" applyFont="1" applyFill="1" applyBorder="1" applyAlignment="1">
      <alignment wrapText="1"/>
    </xf>
    <xf numFmtId="168" fontId="26" fillId="2" borderId="10" xfId="8" applyNumberFormat="1" applyFont="1" applyFill="1" applyBorder="1" applyAlignment="1">
      <alignment horizontal="center" vertical="center"/>
    </xf>
    <xf numFmtId="168" fontId="26" fillId="2" borderId="10" xfId="8" applyNumberFormat="1" applyFont="1" applyFill="1" applyBorder="1" applyAlignment="1">
      <alignment wrapText="1"/>
    </xf>
    <xf numFmtId="168" fontId="27" fillId="2" borderId="10" xfId="8" applyNumberFormat="1" applyFont="1" applyFill="1" applyBorder="1" applyAlignment="1">
      <alignment horizontal="left" vertical="center" wrapText="1"/>
    </xf>
    <xf numFmtId="0" fontId="28" fillId="2" borderId="10" xfId="0" applyFont="1" applyFill="1" applyBorder="1" applyAlignment="1">
      <alignment horizontal="left" vertical="top" wrapText="1"/>
    </xf>
    <xf numFmtId="168" fontId="26" fillId="2" borderId="10" xfId="8" applyNumberFormat="1" applyFont="1" applyFill="1" applyBorder="1" applyAlignment="1">
      <alignment horizontal="left" vertical="top" wrapText="1"/>
    </xf>
    <xf numFmtId="0" fontId="26" fillId="2" borderId="10" xfId="0" applyFont="1" applyFill="1" applyBorder="1" applyAlignment="1">
      <alignment wrapText="1"/>
    </xf>
    <xf numFmtId="0" fontId="26" fillId="2" borderId="7" xfId="0" applyFont="1" applyFill="1" applyBorder="1" applyAlignment="1">
      <alignment wrapText="1"/>
    </xf>
    <xf numFmtId="0" fontId="26" fillId="2" borderId="1" xfId="14" applyFont="1" applyFill="1" applyBorder="1" applyAlignment="1">
      <alignment horizontal="center" vertical="top" wrapText="1"/>
    </xf>
    <xf numFmtId="0" fontId="24" fillId="0" borderId="1" xfId="0" applyFont="1" applyFill="1" applyBorder="1" applyAlignment="1">
      <alignment horizontal="center" vertical="top" wrapText="1"/>
    </xf>
    <xf numFmtId="168" fontId="26" fillId="2" borderId="10" xfId="8" applyNumberFormat="1" applyFont="1" applyFill="1" applyBorder="1" applyAlignment="1">
      <alignment horizontal="right" wrapText="1"/>
    </xf>
    <xf numFmtId="168" fontId="26" fillId="2" borderId="10" xfId="8" applyNumberFormat="1" applyFont="1" applyFill="1" applyBorder="1" applyAlignment="1">
      <alignment horizontal="right" vertical="center"/>
    </xf>
    <xf numFmtId="49" fontId="23" fillId="2" borderId="2" xfId="14" applyNumberFormat="1" applyFont="1" applyFill="1" applyBorder="1" applyAlignment="1">
      <alignment vertical="top" wrapText="1"/>
    </xf>
    <xf numFmtId="0" fontId="26" fillId="2" borderId="2" xfId="14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top" wrapText="1"/>
    </xf>
    <xf numFmtId="0" fontId="24" fillId="0" borderId="0" xfId="0" applyFont="1" applyFill="1" applyAlignment="1">
      <alignment horizontal="center" wrapText="1"/>
    </xf>
    <xf numFmtId="0" fontId="26" fillId="0" borderId="10" xfId="14" applyFont="1" applyBorder="1" applyAlignment="1">
      <alignment horizontal="center" vertical="center" wrapText="1"/>
    </xf>
    <xf numFmtId="0" fontId="23" fillId="2" borderId="10" xfId="14" applyFont="1" applyFill="1" applyBorder="1" applyAlignment="1">
      <alignment horizontal="left" vertical="top" wrapText="1"/>
    </xf>
    <xf numFmtId="0" fontId="26" fillId="2" borderId="10" xfId="14" applyFont="1" applyFill="1" applyBorder="1" applyAlignment="1">
      <alignment horizontal="left" vertical="top" wrapText="1"/>
    </xf>
    <xf numFmtId="0" fontId="23" fillId="2" borderId="10" xfId="0" applyFont="1" applyFill="1" applyBorder="1" applyAlignment="1">
      <alignment horizontal="center" vertical="center" wrapText="1"/>
    </xf>
    <xf numFmtId="0" fontId="29" fillId="2" borderId="10" xfId="0" applyFont="1" applyFill="1" applyBorder="1" applyAlignment="1">
      <alignment horizontal="center" vertical="center" wrapText="1"/>
    </xf>
    <xf numFmtId="0" fontId="26" fillId="2" borderId="10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left" vertical="center" wrapText="1"/>
    </xf>
    <xf numFmtId="0" fontId="30" fillId="2" borderId="10" xfId="0" applyFont="1" applyFill="1" applyBorder="1" applyAlignment="1">
      <alignment horizontal="left" vertical="center" wrapText="1"/>
    </xf>
    <xf numFmtId="0" fontId="26" fillId="2" borderId="10" xfId="30" applyFont="1" applyFill="1" applyBorder="1" applyAlignment="1">
      <alignment horizontal="center" vertical="center" wrapText="1"/>
    </xf>
    <xf numFmtId="0" fontId="26" fillId="2" borderId="10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right"/>
    </xf>
    <xf numFmtId="0" fontId="24" fillId="0" borderId="4" xfId="0" applyFont="1" applyFill="1" applyBorder="1" applyAlignment="1">
      <alignment horizontal="center" vertical="top" wrapText="1"/>
    </xf>
    <xf numFmtId="0" fontId="24" fillId="0" borderId="5" xfId="0" applyFont="1" applyFill="1" applyBorder="1" applyAlignment="1">
      <alignment horizontal="center" vertical="top" wrapText="1"/>
    </xf>
    <xf numFmtId="0" fontId="10" fillId="2" borderId="0" xfId="0" applyFont="1" applyFill="1" applyAlignment="1">
      <alignment horizontal="center"/>
    </xf>
    <xf numFmtId="0" fontId="9" fillId="0" borderId="0" xfId="0" applyFont="1" applyAlignment="1">
      <alignment horizontal="right" vertical="center"/>
    </xf>
    <xf numFmtId="0" fontId="24" fillId="3" borderId="9" xfId="0" applyFont="1" applyFill="1" applyBorder="1" applyAlignment="1">
      <alignment vertical="center" wrapText="1"/>
    </xf>
    <xf numFmtId="0" fontId="31" fillId="0" borderId="9" xfId="0" applyFont="1" applyBorder="1"/>
    <xf numFmtId="0" fontId="24" fillId="3" borderId="9" xfId="0" applyFont="1" applyFill="1" applyBorder="1" applyAlignment="1">
      <alignment horizontal="center"/>
    </xf>
    <xf numFmtId="0" fontId="24" fillId="3" borderId="9" xfId="0" applyFont="1" applyFill="1" applyBorder="1" applyAlignment="1">
      <alignment horizontal="center" wrapText="1"/>
    </xf>
    <xf numFmtId="0" fontId="31" fillId="0" borderId="9" xfId="0" applyFont="1" applyBorder="1" applyAlignment="1">
      <alignment horizontal="center"/>
    </xf>
    <xf numFmtId="0" fontId="26" fillId="0" borderId="5" xfId="31" applyFont="1" applyBorder="1" applyAlignment="1" applyProtection="1">
      <alignment horizontal="left" vertical="center" wrapText="1"/>
      <protection locked="0"/>
    </xf>
    <xf numFmtId="43" fontId="26" fillId="0" borderId="11" xfId="8" applyFont="1" applyFill="1" applyBorder="1" applyAlignment="1" applyProtection="1">
      <alignment horizontal="right" vertical="center" wrapText="1"/>
      <protection locked="0"/>
    </xf>
    <xf numFmtId="0" fontId="26" fillId="0" borderId="3" xfId="31" applyFont="1" applyBorder="1" applyAlignment="1" applyProtection="1">
      <alignment horizontal="center" vertical="center" wrapText="1"/>
      <protection locked="0"/>
    </xf>
    <xf numFmtId="0" fontId="32" fillId="0" borderId="11" xfId="0" applyFont="1" applyBorder="1" applyAlignment="1">
      <alignment horizontal="center" vertical="center" wrapText="1"/>
    </xf>
    <xf numFmtId="0" fontId="26" fillId="0" borderId="3" xfId="31" applyFont="1" applyFill="1" applyBorder="1" applyAlignment="1" applyProtection="1">
      <alignment horizontal="center" vertical="center" wrapText="1"/>
      <protection locked="0"/>
    </xf>
    <xf numFmtId="0" fontId="26" fillId="0" borderId="4" xfId="31" applyFont="1" applyFill="1" applyBorder="1" applyAlignment="1" applyProtection="1">
      <alignment horizontal="center" vertical="center" wrapText="1"/>
      <protection locked="0"/>
    </xf>
    <xf numFmtId="0" fontId="26" fillId="0" borderId="5" xfId="31" applyFont="1" applyFill="1" applyBorder="1" applyAlignment="1" applyProtection="1">
      <alignment horizontal="center" vertical="center" wrapText="1"/>
      <protection locked="0"/>
    </xf>
    <xf numFmtId="1" fontId="26" fillId="0" borderId="11" xfId="31" applyNumberFormat="1" applyFont="1" applyFill="1" applyBorder="1" applyAlignment="1" applyProtection="1">
      <alignment horizontal="center" vertical="center" wrapText="1"/>
      <protection locked="0"/>
    </xf>
    <xf numFmtId="0" fontId="26" fillId="0" borderId="3" xfId="31" applyFont="1" applyBorder="1" applyAlignment="1" applyProtection="1">
      <alignment horizontal="left" vertical="center" wrapText="1"/>
      <protection locked="0"/>
    </xf>
    <xf numFmtId="0" fontId="24" fillId="0" borderId="11" xfId="0" applyFont="1" applyBorder="1" applyAlignment="1">
      <alignment vertical="top" wrapText="1"/>
    </xf>
    <xf numFmtId="0" fontId="26" fillId="0" borderId="11" xfId="31" applyFont="1" applyFill="1" applyBorder="1" applyAlignment="1" applyProtection="1">
      <alignment horizontal="center" vertical="center" wrapText="1"/>
      <protection locked="0"/>
    </xf>
    <xf numFmtId="170" fontId="26" fillId="0" borderId="11" xfId="8" applyNumberFormat="1" applyFont="1" applyFill="1" applyBorder="1" applyAlignment="1" applyProtection="1">
      <alignment horizontal="right" vertical="center" wrapText="1"/>
      <protection locked="0"/>
    </xf>
    <xf numFmtId="43" fontId="26" fillId="0" borderId="11" xfId="8" applyFont="1" applyFill="1" applyBorder="1" applyAlignment="1" applyProtection="1">
      <alignment horizontal="center" vertical="center" wrapText="1"/>
      <protection locked="0"/>
    </xf>
    <xf numFmtId="0" fontId="33" fillId="0" borderId="0" xfId="0" applyFont="1"/>
    <xf numFmtId="0" fontId="24" fillId="0" borderId="0" xfId="0" applyFont="1" applyAlignment="1">
      <alignment horizontal="center"/>
    </xf>
    <xf numFmtId="0" fontId="23" fillId="2" borderId="0" xfId="0" applyFont="1" applyFill="1" applyAlignment="1">
      <alignment horizontal="left"/>
    </xf>
    <xf numFmtId="0" fontId="10" fillId="0" borderId="0" xfId="0" applyFont="1" applyFill="1" applyBorder="1" applyAlignment="1">
      <alignment vertical="top" wrapText="1"/>
    </xf>
    <xf numFmtId="0" fontId="10" fillId="0" borderId="0" xfId="0" applyFont="1" applyBorder="1" applyAlignment="1">
      <alignment horizontal="left" vertical="top" wrapText="1"/>
    </xf>
    <xf numFmtId="0" fontId="24" fillId="0" borderId="6" xfId="0" applyFont="1" applyFill="1" applyBorder="1" applyAlignment="1">
      <alignment vertical="top" wrapText="1"/>
    </xf>
    <xf numFmtId="0" fontId="24" fillId="0" borderId="6" xfId="0" applyFont="1" applyFill="1" applyBorder="1" applyAlignment="1">
      <alignment horizontal="left" vertical="top" wrapText="1"/>
    </xf>
    <xf numFmtId="0" fontId="24" fillId="0" borderId="10" xfId="0" applyFont="1" applyBorder="1" applyAlignment="1">
      <alignment horizontal="left" vertical="top" wrapText="1"/>
    </xf>
    <xf numFmtId="0" fontId="24" fillId="0" borderId="6" xfId="0" applyFont="1" applyFill="1" applyBorder="1" applyAlignment="1"/>
    <xf numFmtId="0" fontId="26" fillId="0" borderId="1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horizontal="left" vertical="top" wrapText="1"/>
    </xf>
    <xf numFmtId="43" fontId="26" fillId="0" borderId="10" xfId="0" applyNumberFormat="1" applyFont="1" applyFill="1" applyBorder="1" applyAlignment="1">
      <alignment horizontal="left" vertical="top" wrapText="1"/>
    </xf>
    <xf numFmtId="0" fontId="24" fillId="2" borderId="0" xfId="0" applyFont="1" applyFill="1" applyAlignment="1">
      <alignment horizontal="justify"/>
    </xf>
    <xf numFmtId="1" fontId="26" fillId="2" borderId="14" xfId="31" applyNumberFormat="1" applyFont="1" applyFill="1" applyBorder="1" applyAlignment="1" applyProtection="1">
      <alignment horizontal="center" vertical="center" wrapText="1"/>
      <protection locked="0"/>
    </xf>
    <xf numFmtId="168" fontId="26" fillId="2" borderId="14" xfId="8" applyNumberFormat="1" applyFont="1" applyFill="1" applyBorder="1" applyAlignment="1" applyProtection="1">
      <alignment horizontal="right" vertical="center" wrapText="1"/>
      <protection locked="0"/>
    </xf>
    <xf numFmtId="0" fontId="26" fillId="0" borderId="14" xfId="31" applyFont="1" applyBorder="1" applyAlignment="1" applyProtection="1">
      <alignment vertical="center" wrapText="1"/>
      <protection locked="0"/>
    </xf>
    <xf numFmtId="0" fontId="26" fillId="0" borderId="5" xfId="31" applyFont="1" applyBorder="1" applyAlignment="1" applyProtection="1">
      <alignment vertical="center" wrapText="1"/>
      <protection locked="0"/>
    </xf>
    <xf numFmtId="0" fontId="24" fillId="2" borderId="14" xfId="0" applyFont="1" applyFill="1" applyBorder="1" applyAlignment="1">
      <alignment horizontal="left" vertical="top" wrapText="1"/>
    </xf>
    <xf numFmtId="168" fontId="26" fillId="0" borderId="14" xfId="8" applyNumberFormat="1" applyFont="1" applyFill="1" applyBorder="1" applyAlignment="1" applyProtection="1">
      <alignment horizontal="right" vertical="center" wrapText="1"/>
      <protection locked="0"/>
    </xf>
    <xf numFmtId="0" fontId="26" fillId="0" borderId="15" xfId="31" applyFont="1" applyBorder="1" applyAlignment="1" applyProtection="1">
      <alignment horizontal="center" vertical="center" wrapText="1"/>
      <protection locked="0"/>
    </xf>
    <xf numFmtId="0" fontId="32" fillId="0" borderId="14" xfId="0" applyFont="1" applyBorder="1" applyAlignment="1">
      <alignment horizontal="center" vertical="center" wrapText="1"/>
    </xf>
    <xf numFmtId="0" fontId="26" fillId="0" borderId="15" xfId="31" applyFont="1" applyFill="1" applyBorder="1" applyAlignment="1" applyProtection="1">
      <alignment horizontal="center" vertical="center" wrapText="1"/>
      <protection locked="0"/>
    </xf>
    <xf numFmtId="1" fontId="26" fillId="0" borderId="14" xfId="31" applyNumberFormat="1" applyFont="1" applyFill="1" applyBorder="1" applyAlignment="1" applyProtection="1">
      <alignment horizontal="center" vertical="center" wrapText="1"/>
      <protection locked="0"/>
    </xf>
    <xf numFmtId="0" fontId="26" fillId="0" borderId="15" xfId="31" applyFont="1" applyBorder="1" applyAlignment="1" applyProtection="1">
      <alignment horizontal="left" vertical="center" wrapText="1"/>
      <protection locked="0"/>
    </xf>
    <xf numFmtId="0" fontId="24" fillId="0" borderId="14" xfId="0" applyFont="1" applyBorder="1" applyAlignment="1">
      <alignment vertical="top" wrapText="1"/>
    </xf>
    <xf numFmtId="0" fontId="26" fillId="0" borderId="14" xfId="31" applyFont="1" applyFill="1" applyBorder="1" applyAlignment="1" applyProtection="1">
      <alignment horizontal="center" vertical="center" wrapText="1"/>
      <protection locked="0"/>
    </xf>
    <xf numFmtId="1" fontId="26" fillId="0" borderId="14" xfId="31" applyNumberFormat="1" applyFont="1" applyFill="1" applyBorder="1" applyAlignment="1" applyProtection="1">
      <alignment horizontal="right" vertical="center" wrapText="1"/>
      <protection locked="0"/>
    </xf>
    <xf numFmtId="169" fontId="26" fillId="2" borderId="14" xfId="31" applyNumberFormat="1" applyFont="1" applyFill="1" applyBorder="1" applyAlignment="1" applyProtection="1">
      <alignment horizontal="right" vertical="center" wrapText="1"/>
      <protection locked="0"/>
    </xf>
    <xf numFmtId="43" fontId="26" fillId="2" borderId="14" xfId="8" applyFont="1" applyFill="1" applyBorder="1" applyAlignment="1" applyProtection="1">
      <alignment horizontal="right" vertical="center" wrapText="1"/>
      <protection locked="0"/>
    </xf>
    <xf numFmtId="0" fontId="24" fillId="0" borderId="14" xfId="0" applyFont="1" applyFill="1" applyBorder="1" applyAlignment="1">
      <alignment horizontal="center" vertical="top" wrapText="1"/>
    </xf>
    <xf numFmtId="0" fontId="24" fillId="3" borderId="9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vertical="top" wrapText="1"/>
    </xf>
    <xf numFmtId="0" fontId="24" fillId="2" borderId="0" xfId="0" applyFont="1" applyFill="1" applyAlignment="1">
      <alignment horizontal="center"/>
    </xf>
    <xf numFmtId="0" fontId="26" fillId="2" borderId="0" xfId="0" applyFont="1" applyFill="1" applyAlignment="1">
      <alignment horizontal="left"/>
    </xf>
    <xf numFmtId="0" fontId="9" fillId="0" borderId="11" xfId="0" applyFont="1" applyBorder="1"/>
    <xf numFmtId="0" fontId="14" fillId="2" borderId="11" xfId="14" applyFont="1" applyFill="1" applyBorder="1" applyAlignment="1">
      <alignment horizontal="left" vertical="top" wrapText="1"/>
    </xf>
    <xf numFmtId="0" fontId="24" fillId="0" borderId="0" xfId="0" applyFont="1" applyFill="1" applyBorder="1" applyAlignment="1">
      <alignment horizontal="right" wrapText="1"/>
    </xf>
    <xf numFmtId="0" fontId="24" fillId="0" borderId="6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wrapText="1"/>
    </xf>
    <xf numFmtId="0" fontId="10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right"/>
    </xf>
    <xf numFmtId="0" fontId="24" fillId="0" borderId="7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top" wrapText="1"/>
    </xf>
    <xf numFmtId="0" fontId="24" fillId="0" borderId="10" xfId="0" applyFont="1" applyFill="1" applyBorder="1" applyAlignment="1">
      <alignment horizontal="center" vertical="center" wrapText="1"/>
    </xf>
    <xf numFmtId="49" fontId="23" fillId="2" borderId="7" xfId="14" applyNumberFormat="1" applyFont="1" applyFill="1" applyBorder="1" applyAlignment="1">
      <alignment horizontal="center" vertical="top" wrapText="1"/>
    </xf>
    <xf numFmtId="49" fontId="23" fillId="2" borderId="1" xfId="14" applyNumberFormat="1" applyFont="1" applyFill="1" applyBorder="1" applyAlignment="1">
      <alignment horizontal="center" vertical="top" wrapText="1"/>
    </xf>
    <xf numFmtId="49" fontId="23" fillId="2" borderId="2" xfId="14" applyNumberFormat="1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top" wrapText="1"/>
    </xf>
    <xf numFmtId="0" fontId="26" fillId="2" borderId="7" xfId="14" applyFont="1" applyFill="1" applyBorder="1" applyAlignment="1">
      <alignment horizontal="center" vertical="top" wrapText="1"/>
    </xf>
    <xf numFmtId="0" fontId="26" fillId="2" borderId="1" xfId="14" applyFont="1" applyFill="1" applyBorder="1" applyAlignment="1">
      <alignment horizontal="center" vertical="top" wrapText="1"/>
    </xf>
    <xf numFmtId="0" fontId="24" fillId="0" borderId="3" xfId="0" applyFont="1" applyFill="1" applyBorder="1" applyAlignment="1">
      <alignment horizontal="center" vertical="top" wrapText="1"/>
    </xf>
    <xf numFmtId="0" fontId="24" fillId="0" borderId="4" xfId="0" applyFont="1" applyFill="1" applyBorder="1" applyAlignment="1">
      <alignment horizontal="center" vertical="top" wrapText="1"/>
    </xf>
    <xf numFmtId="0" fontId="24" fillId="0" borderId="5" xfId="0" applyFont="1" applyFill="1" applyBorder="1" applyAlignment="1">
      <alignment horizontal="center" vertical="top" wrapText="1"/>
    </xf>
    <xf numFmtId="0" fontId="24" fillId="0" borderId="6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 wrapText="1"/>
    </xf>
    <xf numFmtId="0" fontId="26" fillId="0" borderId="10" xfId="14" applyFont="1" applyBorder="1" applyAlignment="1">
      <alignment horizontal="center" vertical="center" wrapText="1"/>
    </xf>
    <xf numFmtId="0" fontId="26" fillId="2" borderId="12" xfId="14" applyFont="1" applyFill="1" applyBorder="1" applyAlignment="1">
      <alignment horizontal="center" vertical="top" wrapText="1"/>
    </xf>
    <xf numFmtId="0" fontId="26" fillId="2" borderId="5" xfId="14" applyFont="1" applyFill="1" applyBorder="1" applyAlignment="1">
      <alignment horizontal="center" vertical="top" wrapText="1"/>
    </xf>
    <xf numFmtId="0" fontId="26" fillId="0" borderId="10" xfId="0" applyFont="1" applyFill="1" applyBorder="1" applyAlignment="1">
      <alignment horizontal="left" vertical="top" wrapText="1"/>
    </xf>
    <xf numFmtId="0" fontId="26" fillId="0" borderId="3" xfId="0" applyFont="1" applyFill="1" applyBorder="1" applyAlignment="1">
      <alignment horizontal="left" vertical="top" wrapText="1"/>
    </xf>
    <xf numFmtId="0" fontId="24" fillId="0" borderId="15" xfId="0" applyFont="1" applyFill="1" applyBorder="1" applyAlignment="1">
      <alignment horizontal="left" vertical="top" wrapText="1"/>
    </xf>
    <xf numFmtId="0" fontId="24" fillId="0" borderId="5" xfId="0" applyFont="1" applyFill="1" applyBorder="1" applyAlignment="1">
      <alignment horizontal="left" vertical="top" wrapText="1"/>
    </xf>
    <xf numFmtId="0" fontId="23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24" fillId="0" borderId="0" xfId="0" applyFont="1" applyAlignment="1">
      <alignment horizontal="left"/>
    </xf>
    <xf numFmtId="0" fontId="24" fillId="0" borderId="6" xfId="0" applyFont="1" applyFill="1" applyBorder="1" applyAlignment="1">
      <alignment horizontal="center" vertical="top" wrapText="1"/>
    </xf>
    <xf numFmtId="0" fontId="10" fillId="2" borderId="0" xfId="0" applyFont="1" applyFill="1" applyAlignment="1">
      <alignment horizontal="center" vertical="center" wrapText="1"/>
    </xf>
    <xf numFmtId="0" fontId="26" fillId="2" borderId="0" xfId="0" applyFont="1" applyFill="1" applyAlignment="1">
      <alignment horizontal="left"/>
    </xf>
    <xf numFmtId="0" fontId="24" fillId="0" borderId="3" xfId="0" applyFont="1" applyFill="1" applyBorder="1" applyAlignment="1">
      <alignment vertical="top" wrapText="1"/>
    </xf>
    <xf numFmtId="0" fontId="24" fillId="0" borderId="5" xfId="0" applyFont="1" applyFill="1" applyBorder="1" applyAlignment="1">
      <alignment vertical="top" wrapText="1"/>
    </xf>
    <xf numFmtId="0" fontId="26" fillId="0" borderId="14" xfId="31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center" wrapText="1"/>
    </xf>
    <xf numFmtId="0" fontId="10" fillId="0" borderId="0" xfId="0" applyFont="1" applyBorder="1" applyAlignment="1">
      <alignment horizontal="center" wrapText="1"/>
    </xf>
    <xf numFmtId="0" fontId="24" fillId="3" borderId="9" xfId="0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top" wrapText="1"/>
    </xf>
    <xf numFmtId="0" fontId="24" fillId="0" borderId="15" xfId="0" applyFont="1" applyBorder="1" applyAlignment="1">
      <alignment horizontal="left" vertical="top" wrapText="1"/>
    </xf>
    <xf numFmtId="0" fontId="24" fillId="0" borderId="4" xfId="0" applyFont="1" applyBorder="1" applyAlignment="1">
      <alignment horizontal="left" vertical="top" wrapText="1"/>
    </xf>
    <xf numFmtId="0" fontId="24" fillId="0" borderId="5" xfId="0" applyFont="1" applyBorder="1" applyAlignment="1">
      <alignment horizontal="left" vertical="top" wrapText="1"/>
    </xf>
    <xf numFmtId="0" fontId="24" fillId="0" borderId="13" xfId="0" applyFont="1" applyBorder="1" applyAlignment="1">
      <alignment horizontal="center" vertical="top" wrapText="1"/>
    </xf>
    <xf numFmtId="0" fontId="24" fillId="0" borderId="4" xfId="0" applyFont="1" applyBorder="1" applyAlignment="1">
      <alignment horizontal="center" vertical="top" wrapText="1"/>
    </xf>
    <xf numFmtId="0" fontId="24" fillId="0" borderId="5" xfId="0" applyFont="1" applyBorder="1" applyAlignment="1">
      <alignment horizontal="center" vertical="top" wrapText="1"/>
    </xf>
    <xf numFmtId="0" fontId="24" fillId="0" borderId="7" xfId="0" applyFont="1" applyBorder="1" applyAlignment="1">
      <alignment horizontal="center" vertical="top" wrapText="1"/>
    </xf>
    <xf numFmtId="0" fontId="24" fillId="0" borderId="2" xfId="0" applyFont="1" applyBorder="1" applyAlignment="1">
      <alignment horizontal="center" vertical="top" wrapText="1"/>
    </xf>
    <xf numFmtId="0" fontId="24" fillId="0" borderId="11" xfId="0" applyFont="1" applyBorder="1"/>
    <xf numFmtId="0" fontId="24" fillId="0" borderId="11" xfId="0" applyFont="1" applyBorder="1" applyAlignment="1">
      <alignment wrapText="1"/>
    </xf>
    <xf numFmtId="170" fontId="24" fillId="0" borderId="10" xfId="8" applyNumberFormat="1" applyFont="1" applyFill="1" applyBorder="1" applyAlignment="1"/>
  </cellXfs>
  <cellStyles count="32">
    <cellStyle name="Comma" xfId="8" builtinId="3"/>
    <cellStyle name="Comma 2" xfId="10"/>
    <cellStyle name="Comma 3" xfId="18"/>
    <cellStyle name="Comma 4" xfId="26"/>
    <cellStyle name="Normal" xfId="0" builtinId="0"/>
    <cellStyle name="Normal 10" xfId="4"/>
    <cellStyle name="Normal 10 2" xfId="24"/>
    <cellStyle name="Normal 11" xfId="25"/>
    <cellStyle name="Normal 2" xfId="1"/>
    <cellStyle name="Normal 2 2" xfId="12"/>
    <cellStyle name="Normal 2 4" xfId="30"/>
    <cellStyle name="Normal 3" xfId="3"/>
    <cellStyle name="Normal 4" xfId="5"/>
    <cellStyle name="Normal 4 2" xfId="28"/>
    <cellStyle name="Normal 5" xfId="9"/>
    <cellStyle name="Normal 5 2" xfId="19"/>
    <cellStyle name="Normal 6" xfId="11"/>
    <cellStyle name="Normal 6 2" xfId="22"/>
    <cellStyle name="Normal 7" xfId="13"/>
    <cellStyle name="Normal 8" xfId="14"/>
    <cellStyle name="Normal 8 2" xfId="23"/>
    <cellStyle name="Normal 9" xfId="16"/>
    <cellStyle name="Normal_MVD artabyug" xfId="31"/>
    <cellStyle name="Percent 2" xfId="2"/>
    <cellStyle name="SN_241" xfId="15"/>
    <cellStyle name="SN_b" xfId="17"/>
    <cellStyle name="Style 1" xfId="27"/>
    <cellStyle name="Обычный 2" xfId="6"/>
    <cellStyle name="Обычный 2 2" xfId="20"/>
    <cellStyle name="Финансовый 2" xfId="21"/>
    <cellStyle name="Финансовый 2 2" xfId="29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7"/>
  <sheetViews>
    <sheetView tabSelected="1" topLeftCell="A4" workbookViewId="0">
      <selection activeCell="C13" sqref="C13"/>
    </sheetView>
  </sheetViews>
  <sheetFormatPr defaultRowHeight="13.5"/>
  <cols>
    <col min="1" max="1" width="9.7109375" style="1" customWidth="1"/>
    <col min="2" max="2" width="11.28515625" style="1" customWidth="1"/>
    <col min="3" max="3" width="60.42578125" style="1" customWidth="1"/>
    <col min="4" max="4" width="14.7109375" style="1" customWidth="1"/>
    <col min="5" max="5" width="17.85546875" style="1" customWidth="1"/>
    <col min="6" max="6" width="21.85546875" style="1" customWidth="1"/>
    <col min="7" max="7" width="18.5703125" style="1" customWidth="1"/>
    <col min="8" max="8" width="16.140625" style="1" customWidth="1"/>
    <col min="9" max="9" width="11" style="1" bestFit="1" customWidth="1"/>
    <col min="10" max="16384" width="9.140625" style="1"/>
  </cols>
  <sheetData>
    <row r="1" spans="1:44">
      <c r="D1" s="4"/>
      <c r="E1" s="4"/>
      <c r="F1" s="157" t="s">
        <v>109</v>
      </c>
      <c r="G1" s="157"/>
      <c r="H1" s="157"/>
      <c r="I1" s="10"/>
    </row>
    <row r="2" spans="1:44">
      <c r="D2" s="157" t="s">
        <v>81</v>
      </c>
      <c r="E2" s="157"/>
      <c r="F2" s="157"/>
      <c r="G2" s="157"/>
      <c r="H2" s="157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</row>
    <row r="3" spans="1:44">
      <c r="D3" s="157" t="s">
        <v>34</v>
      </c>
      <c r="E3" s="157"/>
      <c r="F3" s="157"/>
      <c r="G3" s="157"/>
      <c r="H3" s="157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4">
      <c r="D4" s="157"/>
      <c r="E4" s="157"/>
      <c r="F4" s="157"/>
      <c r="G4" s="10"/>
      <c r="H4" s="10"/>
      <c r="I4" s="10"/>
    </row>
    <row r="5" spans="1:44">
      <c r="D5" s="157"/>
      <c r="E5" s="157"/>
      <c r="F5" s="157"/>
      <c r="G5" s="10"/>
      <c r="H5" s="10"/>
      <c r="I5" s="10"/>
    </row>
    <row r="6" spans="1:44" ht="51" customHeight="1">
      <c r="A6" s="156" t="s">
        <v>93</v>
      </c>
      <c r="B6" s="156"/>
      <c r="C6" s="156"/>
      <c r="D6" s="156"/>
      <c r="E6" s="156"/>
      <c r="F6" s="156"/>
      <c r="G6" s="156"/>
      <c r="H6" s="156"/>
      <c r="I6" s="12"/>
    </row>
    <row r="7" spans="1:44" ht="17.25">
      <c r="A7" s="25"/>
      <c r="B7" s="26"/>
      <c r="C7" s="26"/>
      <c r="D7" s="26"/>
      <c r="E7" s="26"/>
      <c r="F7" s="26"/>
      <c r="G7" s="152" t="s">
        <v>91</v>
      </c>
      <c r="H7" s="152"/>
      <c r="I7" s="12"/>
    </row>
    <row r="8" spans="1:44" ht="43.5" customHeight="1">
      <c r="A8" s="153" t="s">
        <v>35</v>
      </c>
      <c r="B8" s="153"/>
      <c r="C8" s="154" t="s">
        <v>36</v>
      </c>
      <c r="D8" s="154" t="s">
        <v>42</v>
      </c>
      <c r="E8" s="155" t="s">
        <v>13</v>
      </c>
      <c r="F8" s="155"/>
      <c r="G8" s="155"/>
      <c r="H8" s="155"/>
      <c r="I8" s="12"/>
    </row>
    <row r="9" spans="1:44" ht="17.25">
      <c r="A9" s="153"/>
      <c r="B9" s="153"/>
      <c r="C9" s="154"/>
      <c r="D9" s="154"/>
      <c r="E9" s="154" t="s">
        <v>37</v>
      </c>
      <c r="F9" s="154"/>
      <c r="G9" s="154"/>
      <c r="H9" s="154"/>
    </row>
    <row r="10" spans="1:44" ht="103.5">
      <c r="A10" s="27" t="s">
        <v>24</v>
      </c>
      <c r="B10" s="27" t="s">
        <v>25</v>
      </c>
      <c r="C10" s="154"/>
      <c r="D10" s="154"/>
      <c r="E10" s="28" t="s">
        <v>38</v>
      </c>
      <c r="F10" s="28" t="s">
        <v>39</v>
      </c>
      <c r="G10" s="28" t="s">
        <v>40</v>
      </c>
      <c r="H10" s="29" t="s">
        <v>41</v>
      </c>
    </row>
    <row r="11" spans="1:44" ht="17.25">
      <c r="A11" s="30"/>
      <c r="B11" s="30"/>
      <c r="C11" s="31" t="s">
        <v>42</v>
      </c>
      <c r="D11" s="32">
        <f>+D13</f>
        <v>0</v>
      </c>
      <c r="E11" s="42">
        <f>+E13</f>
        <v>-4800</v>
      </c>
      <c r="F11" s="42">
        <f>+F13</f>
        <v>0</v>
      </c>
      <c r="G11" s="42">
        <f>+G13</f>
        <v>4800</v>
      </c>
      <c r="H11" s="32">
        <f>+H13</f>
        <v>0</v>
      </c>
    </row>
    <row r="12" spans="1:44" ht="17.25">
      <c r="A12" s="30"/>
      <c r="B12" s="30"/>
      <c r="C12" s="33" t="s">
        <v>43</v>
      </c>
      <c r="D12" s="34"/>
      <c r="E12" s="34"/>
      <c r="F12" s="34"/>
      <c r="G12" s="34"/>
      <c r="H12" s="34"/>
    </row>
    <row r="13" spans="1:44" ht="17.25">
      <c r="A13" s="35"/>
      <c r="B13" s="35"/>
      <c r="C13" s="36" t="s">
        <v>51</v>
      </c>
      <c r="D13" s="37">
        <f>D15</f>
        <v>0</v>
      </c>
      <c r="E13" s="37">
        <f>E15</f>
        <v>-4800</v>
      </c>
      <c r="F13" s="37">
        <f>F15</f>
        <v>0</v>
      </c>
      <c r="G13" s="37">
        <f>G15</f>
        <v>4800</v>
      </c>
      <c r="H13" s="37">
        <f>H15</f>
        <v>0</v>
      </c>
    </row>
    <row r="14" spans="1:44" ht="17.25">
      <c r="A14" s="35"/>
      <c r="B14" s="35"/>
      <c r="C14" s="38" t="s">
        <v>52</v>
      </c>
      <c r="D14" s="37"/>
      <c r="E14" s="37"/>
      <c r="F14" s="37"/>
      <c r="G14" s="37"/>
      <c r="H14" s="39"/>
    </row>
    <row r="15" spans="1:44" ht="35.25" customHeight="1">
      <c r="A15" s="40">
        <v>1228</v>
      </c>
      <c r="B15" s="40">
        <v>31002</v>
      </c>
      <c r="C15" s="41" t="s">
        <v>71</v>
      </c>
      <c r="D15" s="37">
        <f>E15+F15+G15+H15</f>
        <v>0</v>
      </c>
      <c r="E15" s="37">
        <v>-4800</v>
      </c>
      <c r="F15" s="37">
        <v>0</v>
      </c>
      <c r="G15" s="37">
        <v>4800</v>
      </c>
      <c r="H15" s="39"/>
    </row>
    <row r="16" spans="1:44">
      <c r="A16" s="150"/>
      <c r="B16" s="150"/>
      <c r="C16" s="151" t="s">
        <v>115</v>
      </c>
      <c r="D16" s="150"/>
      <c r="E16" s="150"/>
      <c r="F16" s="150"/>
      <c r="G16" s="150"/>
      <c r="H16" s="150"/>
    </row>
    <row r="17" spans="1:8" ht="103.5">
      <c r="A17" s="204"/>
      <c r="B17" s="204"/>
      <c r="C17" s="205" t="s">
        <v>117</v>
      </c>
      <c r="D17" s="37">
        <f>E17+F17+G17+H17</f>
        <v>0</v>
      </c>
      <c r="E17" s="37">
        <v>-4800</v>
      </c>
      <c r="F17" s="37">
        <v>0</v>
      </c>
      <c r="G17" s="37">
        <v>4800</v>
      </c>
      <c r="H17" s="39"/>
    </row>
  </sheetData>
  <mergeCells count="12">
    <mergeCell ref="A6:H6"/>
    <mergeCell ref="F1:H1"/>
    <mergeCell ref="D2:H2"/>
    <mergeCell ref="D3:H3"/>
    <mergeCell ref="D4:F4"/>
    <mergeCell ref="D5:F5"/>
    <mergeCell ref="G7:H7"/>
    <mergeCell ref="A8:B9"/>
    <mergeCell ref="C8:C10"/>
    <mergeCell ref="D8:D10"/>
    <mergeCell ref="E8:H8"/>
    <mergeCell ref="E9:H9"/>
  </mergeCells>
  <pageMargins left="0.23622047244094491" right="0.23622047244094491" top="0.74803149606299213" bottom="0.74803149606299213" header="0.31496062992125984" footer="0.31496062992125984"/>
  <pageSetup paperSize="9" scale="80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37"/>
  <sheetViews>
    <sheetView topLeftCell="A4" workbookViewId="0">
      <selection activeCell="F20" sqref="F20"/>
    </sheetView>
  </sheetViews>
  <sheetFormatPr defaultColWidth="9.140625" defaultRowHeight="13.5"/>
  <cols>
    <col min="1" max="1" width="9.7109375" style="4" customWidth="1"/>
    <col min="2" max="2" width="10.140625" style="4" customWidth="1"/>
    <col min="3" max="3" width="6.7109375" style="4" customWidth="1"/>
    <col min="4" max="4" width="11.28515625" style="4" customWidth="1"/>
    <col min="5" max="5" width="13.28515625" style="4" customWidth="1"/>
    <col min="6" max="6" width="70.5703125" style="4" customWidth="1"/>
    <col min="7" max="7" width="19.7109375" style="4" customWidth="1"/>
    <col min="8" max="8" width="24" style="4" customWidth="1"/>
    <col min="9" max="10" width="9.140625" style="4"/>
    <col min="11" max="11" width="11.85546875" style="4" bestFit="1" customWidth="1"/>
    <col min="12" max="15" width="9.140625" style="4"/>
    <col min="16" max="16" width="11.7109375" style="4" bestFit="1" customWidth="1"/>
    <col min="17" max="16384" width="9.140625" style="4"/>
  </cols>
  <sheetData>
    <row r="1" spans="1:9" ht="18" customHeight="1">
      <c r="F1" s="10"/>
      <c r="G1" s="20"/>
      <c r="H1" s="93" t="s">
        <v>110</v>
      </c>
      <c r="I1" s="93"/>
    </row>
    <row r="2" spans="1:9">
      <c r="F2" s="17"/>
      <c r="G2" s="17"/>
      <c r="H2" s="93" t="s">
        <v>70</v>
      </c>
      <c r="I2" s="93"/>
    </row>
    <row r="3" spans="1:9">
      <c r="F3" s="17"/>
      <c r="G3" s="17"/>
      <c r="H3" s="93" t="s">
        <v>4</v>
      </c>
      <c r="I3" s="93"/>
    </row>
    <row r="6" spans="1:9" ht="39.75" customHeight="1">
      <c r="A6" s="156" t="s">
        <v>69</v>
      </c>
      <c r="B6" s="156"/>
      <c r="C6" s="156"/>
      <c r="D6" s="156"/>
      <c r="E6" s="156"/>
      <c r="F6" s="156"/>
      <c r="G6" s="156"/>
      <c r="H6" s="156"/>
    </row>
    <row r="7" spans="1:9" ht="17.25">
      <c r="A7" s="43"/>
      <c r="B7" s="43"/>
      <c r="C7" s="43"/>
      <c r="D7" s="43"/>
      <c r="E7" s="43"/>
      <c r="F7" s="43"/>
      <c r="G7" s="43"/>
      <c r="H7" s="43"/>
    </row>
    <row r="8" spans="1:9" ht="17.25">
      <c r="A8" s="43"/>
      <c r="B8" s="43"/>
      <c r="C8" s="43"/>
      <c r="D8" s="43"/>
      <c r="E8" s="43"/>
      <c r="F8" s="43"/>
      <c r="G8" s="43"/>
      <c r="H8" s="44" t="s">
        <v>92</v>
      </c>
    </row>
    <row r="9" spans="1:9" s="13" customFormat="1" ht="79.5" customHeight="1">
      <c r="A9" s="170" t="s">
        <v>15</v>
      </c>
      <c r="B9" s="171"/>
      <c r="C9" s="172"/>
      <c r="D9" s="173" t="s">
        <v>5</v>
      </c>
      <c r="E9" s="173"/>
      <c r="F9" s="173" t="s">
        <v>19</v>
      </c>
      <c r="G9" s="174" t="s">
        <v>13</v>
      </c>
      <c r="H9" s="175"/>
    </row>
    <row r="10" spans="1:9" s="13" customFormat="1" ht="51.75">
      <c r="A10" s="45" t="s">
        <v>16</v>
      </c>
      <c r="B10" s="46" t="s">
        <v>17</v>
      </c>
      <c r="C10" s="45" t="s">
        <v>18</v>
      </c>
      <c r="D10" s="47" t="s">
        <v>7</v>
      </c>
      <c r="E10" s="47" t="s">
        <v>8</v>
      </c>
      <c r="F10" s="173"/>
      <c r="G10" s="48" t="s">
        <v>58</v>
      </c>
      <c r="H10" s="48" t="s">
        <v>6</v>
      </c>
    </row>
    <row r="11" spans="1:9" s="13" customFormat="1" ht="17.25">
      <c r="A11" s="45"/>
      <c r="B11" s="158"/>
      <c r="C11" s="166"/>
      <c r="D11" s="158"/>
      <c r="E11" s="158"/>
      <c r="F11" s="49" t="s">
        <v>46</v>
      </c>
      <c r="G11" s="50">
        <f>G12</f>
        <v>0</v>
      </c>
      <c r="H11" s="50">
        <f>H12</f>
        <v>0</v>
      </c>
    </row>
    <row r="12" spans="1:9" s="14" customFormat="1" ht="34.5">
      <c r="A12" s="162" t="s">
        <v>53</v>
      </c>
      <c r="B12" s="159"/>
      <c r="C12" s="160"/>
      <c r="D12" s="159"/>
      <c r="E12" s="159"/>
      <c r="F12" s="51" t="s">
        <v>54</v>
      </c>
      <c r="G12" s="52">
        <f>G14</f>
        <v>0</v>
      </c>
      <c r="H12" s="52">
        <f>H14</f>
        <v>0</v>
      </c>
    </row>
    <row r="13" spans="1:9" s="14" customFormat="1" ht="17.25">
      <c r="A13" s="163"/>
      <c r="B13" s="165"/>
      <c r="C13" s="160"/>
      <c r="D13" s="159"/>
      <c r="E13" s="159"/>
      <c r="F13" s="53" t="s">
        <v>9</v>
      </c>
      <c r="G13" s="53"/>
      <c r="H13" s="54"/>
    </row>
    <row r="14" spans="1:9" s="14" customFormat="1" ht="17.25">
      <c r="A14" s="163"/>
      <c r="B14" s="55" t="s">
        <v>53</v>
      </c>
      <c r="C14" s="160"/>
      <c r="D14" s="159"/>
      <c r="E14" s="159"/>
      <c r="F14" s="56" t="s">
        <v>55</v>
      </c>
      <c r="G14" s="57">
        <f>G16</f>
        <v>0</v>
      </c>
      <c r="H14" s="57">
        <f>H16</f>
        <v>0</v>
      </c>
    </row>
    <row r="15" spans="1:9" s="14" customFormat="1" ht="13.5" customHeight="1">
      <c r="A15" s="163"/>
      <c r="B15" s="58"/>
      <c r="C15" s="167"/>
      <c r="D15" s="159"/>
      <c r="E15" s="159"/>
      <c r="F15" s="53" t="s">
        <v>9</v>
      </c>
      <c r="G15" s="59"/>
      <c r="H15" s="54"/>
    </row>
    <row r="16" spans="1:9" s="14" customFormat="1" ht="17.25">
      <c r="A16" s="163"/>
      <c r="B16" s="58"/>
      <c r="C16" s="55" t="s">
        <v>33</v>
      </c>
      <c r="D16" s="159"/>
      <c r="E16" s="159"/>
      <c r="F16" s="56" t="s">
        <v>56</v>
      </c>
      <c r="G16" s="57">
        <f>G18</f>
        <v>0</v>
      </c>
      <c r="H16" s="57">
        <f>H18</f>
        <v>0</v>
      </c>
    </row>
    <row r="17" spans="1:11" s="14" customFormat="1" ht="17.25">
      <c r="A17" s="163"/>
      <c r="B17" s="58"/>
      <c r="C17" s="58"/>
      <c r="D17" s="159"/>
      <c r="E17" s="159"/>
      <c r="F17" s="53" t="s">
        <v>9</v>
      </c>
      <c r="G17" s="59"/>
      <c r="H17" s="60"/>
    </row>
    <row r="18" spans="1:11" s="14" customFormat="1" ht="17.25">
      <c r="A18" s="163"/>
      <c r="B18" s="58"/>
      <c r="C18" s="58"/>
      <c r="D18" s="159"/>
      <c r="E18" s="159"/>
      <c r="F18" s="51" t="s">
        <v>51</v>
      </c>
      <c r="G18" s="61">
        <f>G20</f>
        <v>0</v>
      </c>
      <c r="H18" s="61">
        <f>H20</f>
        <v>0</v>
      </c>
    </row>
    <row r="19" spans="1:11" s="14" customFormat="1" ht="17.25">
      <c r="A19" s="163"/>
      <c r="B19" s="58"/>
      <c r="C19" s="58"/>
      <c r="D19" s="165"/>
      <c r="E19" s="159"/>
      <c r="F19" s="53" t="s">
        <v>9</v>
      </c>
      <c r="G19" s="59"/>
      <c r="H19" s="62"/>
    </row>
    <row r="20" spans="1:11" s="14" customFormat="1" ht="34.5">
      <c r="A20" s="163"/>
      <c r="B20" s="58"/>
      <c r="C20" s="58"/>
      <c r="D20" s="168">
        <v>1228</v>
      </c>
      <c r="E20" s="161"/>
      <c r="F20" s="51" t="s">
        <v>50</v>
      </c>
      <c r="G20" s="61">
        <f>G22</f>
        <v>0</v>
      </c>
      <c r="H20" s="61">
        <f>H22</f>
        <v>0</v>
      </c>
    </row>
    <row r="21" spans="1:11" s="14" customFormat="1" ht="13.5" customHeight="1">
      <c r="A21" s="163"/>
      <c r="B21" s="58"/>
      <c r="C21" s="58"/>
      <c r="D21" s="169"/>
      <c r="E21" s="161"/>
      <c r="F21" s="63" t="s">
        <v>48</v>
      </c>
      <c r="G21" s="64"/>
      <c r="H21" s="65"/>
    </row>
    <row r="22" spans="1:11" s="14" customFormat="1" ht="34.5">
      <c r="A22" s="163"/>
      <c r="B22" s="58"/>
      <c r="C22" s="58"/>
      <c r="D22" s="169"/>
      <c r="E22" s="160">
        <v>31002</v>
      </c>
      <c r="F22" s="66" t="s">
        <v>59</v>
      </c>
      <c r="G22" s="67">
        <f>G24+G31</f>
        <v>0</v>
      </c>
      <c r="H22" s="67">
        <f>H24+H31</f>
        <v>0</v>
      </c>
    </row>
    <row r="23" spans="1:11" s="14" customFormat="1" ht="13.5" customHeight="1">
      <c r="A23" s="163"/>
      <c r="B23" s="58"/>
      <c r="C23" s="58"/>
      <c r="D23" s="169"/>
      <c r="E23" s="160"/>
      <c r="F23" s="53" t="s">
        <v>10</v>
      </c>
      <c r="G23" s="59"/>
      <c r="H23" s="68"/>
    </row>
    <row r="24" spans="1:11" s="14" customFormat="1" ht="17.25">
      <c r="A24" s="163"/>
      <c r="B24" s="58"/>
      <c r="C24" s="58"/>
      <c r="D24" s="169"/>
      <c r="E24" s="160"/>
      <c r="F24" s="66" t="s">
        <v>66</v>
      </c>
      <c r="G24" s="69">
        <f>G26</f>
        <v>-4800</v>
      </c>
      <c r="H24" s="69">
        <f>H26</f>
        <v>-4800</v>
      </c>
    </row>
    <row r="25" spans="1:11" s="14" customFormat="1" ht="34.5">
      <c r="A25" s="163"/>
      <c r="B25" s="58"/>
      <c r="C25" s="58"/>
      <c r="D25" s="169"/>
      <c r="E25" s="160"/>
      <c r="F25" s="53" t="s">
        <v>11</v>
      </c>
      <c r="G25" s="70"/>
      <c r="H25" s="68"/>
    </row>
    <row r="26" spans="1:11" s="14" customFormat="1" ht="25.5" customHeight="1">
      <c r="A26" s="163"/>
      <c r="B26" s="58"/>
      <c r="C26" s="58"/>
      <c r="D26" s="169"/>
      <c r="E26" s="160"/>
      <c r="F26" s="71" t="s">
        <v>12</v>
      </c>
      <c r="G26" s="72">
        <f t="shared" ref="G26:H29" si="0">G27</f>
        <v>-4800</v>
      </c>
      <c r="H26" s="72">
        <f t="shared" si="0"/>
        <v>-4800</v>
      </c>
    </row>
    <row r="27" spans="1:11" s="14" customFormat="1" ht="20.25" customHeight="1">
      <c r="A27" s="163"/>
      <c r="B27" s="58"/>
      <c r="C27" s="58"/>
      <c r="D27" s="169"/>
      <c r="E27" s="160"/>
      <c r="F27" s="73" t="s">
        <v>67</v>
      </c>
      <c r="G27" s="69">
        <f t="shared" si="0"/>
        <v>-4800</v>
      </c>
      <c r="H27" s="69">
        <f t="shared" si="0"/>
        <v>-4800</v>
      </c>
    </row>
    <row r="28" spans="1:11" s="14" customFormat="1" ht="21" customHeight="1">
      <c r="A28" s="163"/>
      <c r="B28" s="58"/>
      <c r="C28" s="58"/>
      <c r="D28" s="169"/>
      <c r="E28" s="160"/>
      <c r="F28" s="74" t="s">
        <v>62</v>
      </c>
      <c r="G28" s="72">
        <f t="shared" si="0"/>
        <v>-4800</v>
      </c>
      <c r="H28" s="72">
        <f t="shared" si="0"/>
        <v>-4800</v>
      </c>
    </row>
    <row r="29" spans="1:11" s="14" customFormat="1" ht="18.75" customHeight="1">
      <c r="A29" s="163"/>
      <c r="B29" s="58"/>
      <c r="C29" s="58"/>
      <c r="D29" s="169"/>
      <c r="E29" s="160"/>
      <c r="F29" s="73" t="s">
        <v>63</v>
      </c>
      <c r="G29" s="69">
        <f t="shared" si="0"/>
        <v>-4800</v>
      </c>
      <c r="H29" s="69">
        <f t="shared" si="0"/>
        <v>-4800</v>
      </c>
      <c r="K29" s="21">
        <f>'5'!E22-H29</f>
        <v>0</v>
      </c>
    </row>
    <row r="30" spans="1:11" s="14" customFormat="1" ht="17.25">
      <c r="A30" s="163"/>
      <c r="B30" s="58"/>
      <c r="C30" s="58"/>
      <c r="D30" s="75"/>
      <c r="E30" s="76"/>
      <c r="F30" s="74" t="s">
        <v>60</v>
      </c>
      <c r="G30" s="68">
        <v>-4800</v>
      </c>
      <c r="H30" s="68">
        <v>-4800</v>
      </c>
    </row>
    <row r="31" spans="1:11" s="14" customFormat="1" ht="17.25">
      <c r="A31" s="163"/>
      <c r="B31" s="58"/>
      <c r="C31" s="58"/>
      <c r="D31" s="75"/>
      <c r="E31" s="76"/>
      <c r="F31" s="74" t="s">
        <v>68</v>
      </c>
      <c r="G31" s="77">
        <f>G33</f>
        <v>4800</v>
      </c>
      <c r="H31" s="77">
        <f>H33</f>
        <v>4800</v>
      </c>
    </row>
    <row r="32" spans="1:11" s="14" customFormat="1" ht="34.5">
      <c r="A32" s="163"/>
      <c r="B32" s="58"/>
      <c r="C32" s="58"/>
      <c r="D32" s="75"/>
      <c r="E32" s="76"/>
      <c r="F32" s="74" t="s">
        <v>11</v>
      </c>
      <c r="G32" s="77"/>
      <c r="H32" s="78"/>
    </row>
    <row r="33" spans="1:8" s="14" customFormat="1" ht="17.25">
      <c r="A33" s="163"/>
      <c r="B33" s="58"/>
      <c r="C33" s="58"/>
      <c r="D33" s="75"/>
      <c r="E33" s="76"/>
      <c r="F33" s="74" t="s">
        <v>12</v>
      </c>
      <c r="G33" s="77">
        <f t="shared" ref="G33:H36" si="1">G34</f>
        <v>4800</v>
      </c>
      <c r="H33" s="77">
        <f t="shared" si="1"/>
        <v>4800</v>
      </c>
    </row>
    <row r="34" spans="1:8" s="14" customFormat="1" ht="17.25">
      <c r="A34" s="163"/>
      <c r="B34" s="58"/>
      <c r="C34" s="58"/>
      <c r="D34" s="75"/>
      <c r="E34" s="76"/>
      <c r="F34" s="74" t="s">
        <v>67</v>
      </c>
      <c r="G34" s="77">
        <f t="shared" si="1"/>
        <v>4800</v>
      </c>
      <c r="H34" s="77">
        <f t="shared" si="1"/>
        <v>4800</v>
      </c>
    </row>
    <row r="35" spans="1:8" s="14" customFormat="1" ht="17.25">
      <c r="A35" s="163"/>
      <c r="B35" s="58"/>
      <c r="C35" s="58"/>
      <c r="D35" s="75"/>
      <c r="E35" s="76"/>
      <c r="F35" s="74" t="s">
        <v>62</v>
      </c>
      <c r="G35" s="77">
        <f t="shared" si="1"/>
        <v>4800</v>
      </c>
      <c r="H35" s="77">
        <f t="shared" si="1"/>
        <v>4800</v>
      </c>
    </row>
    <row r="36" spans="1:8" s="14" customFormat="1" ht="17.25">
      <c r="A36" s="163"/>
      <c r="B36" s="58"/>
      <c r="C36" s="58"/>
      <c r="D36" s="75"/>
      <c r="E36" s="76"/>
      <c r="F36" s="74" t="s">
        <v>64</v>
      </c>
      <c r="G36" s="77">
        <f t="shared" si="1"/>
        <v>4800</v>
      </c>
      <c r="H36" s="77">
        <f t="shared" si="1"/>
        <v>4800</v>
      </c>
    </row>
    <row r="37" spans="1:8" s="14" customFormat="1" ht="17.25">
      <c r="A37" s="164"/>
      <c r="B37" s="79"/>
      <c r="C37" s="79"/>
      <c r="D37" s="80"/>
      <c r="E37" s="81"/>
      <c r="F37" s="73" t="s">
        <v>65</v>
      </c>
      <c r="G37" s="77">
        <v>4800</v>
      </c>
      <c r="H37" s="78">
        <v>4800</v>
      </c>
    </row>
  </sheetData>
  <mergeCells count="13">
    <mergeCell ref="A6:H6"/>
    <mergeCell ref="A9:C9"/>
    <mergeCell ref="D9:E9"/>
    <mergeCell ref="F9:F10"/>
    <mergeCell ref="G9:H9"/>
    <mergeCell ref="E11:E19"/>
    <mergeCell ref="E22:E29"/>
    <mergeCell ref="E20:E21"/>
    <mergeCell ref="A12:A37"/>
    <mergeCell ref="B11:B13"/>
    <mergeCell ref="C11:C15"/>
    <mergeCell ref="D11:D19"/>
    <mergeCell ref="D20:D29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"/>
  <sheetViews>
    <sheetView topLeftCell="A10" workbookViewId="0">
      <selection activeCell="C18" sqref="C18"/>
    </sheetView>
  </sheetViews>
  <sheetFormatPr defaultRowHeight="13.5"/>
  <cols>
    <col min="1" max="1" width="8.7109375" style="18" customWidth="1"/>
    <col min="2" max="2" width="12" style="18" customWidth="1"/>
    <col min="3" max="3" width="76.140625" style="19" customWidth="1"/>
    <col min="4" max="4" width="17" style="19" customWidth="1"/>
    <col min="5" max="5" width="18.85546875" style="19" customWidth="1"/>
    <col min="6" max="16384" width="9.140625" style="18"/>
  </cols>
  <sheetData>
    <row r="1" spans="1:42" s="1" customFormat="1" ht="15" customHeight="1">
      <c r="E1" s="97" t="s">
        <v>31</v>
      </c>
      <c r="F1" s="93"/>
      <c r="G1" s="93"/>
      <c r="H1" s="5"/>
    </row>
    <row r="2" spans="1:42" s="1" customFormat="1">
      <c r="E2" s="93" t="s">
        <v>81</v>
      </c>
      <c r="F2" s="93"/>
      <c r="G2" s="5"/>
      <c r="H2" s="5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</row>
    <row r="3" spans="1:42" s="1" customFormat="1">
      <c r="E3" s="93" t="s">
        <v>34</v>
      </c>
      <c r="F3" s="93"/>
      <c r="G3" s="5"/>
      <c r="H3" s="5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</row>
    <row r="4" spans="1:42" s="1" customFormat="1">
      <c r="E4" s="16"/>
      <c r="F4" s="16"/>
      <c r="G4" s="16"/>
    </row>
    <row r="5" spans="1:42" s="1" customFormat="1" ht="15.75" customHeight="1">
      <c r="E5" s="16"/>
      <c r="F5" s="16"/>
      <c r="G5" s="16"/>
    </row>
    <row r="6" spans="1:42" s="1" customFormat="1" ht="40.5" customHeight="1">
      <c r="A6" s="156" t="s">
        <v>94</v>
      </c>
      <c r="B6" s="156"/>
      <c r="C6" s="156"/>
      <c r="D6" s="156"/>
      <c r="E6" s="156"/>
      <c r="F6" s="15"/>
      <c r="G6" s="15"/>
    </row>
    <row r="7" spans="1:42" s="1" customFormat="1" ht="40.5" customHeight="1">
      <c r="A7" s="25"/>
      <c r="B7" s="26"/>
      <c r="C7" s="26"/>
      <c r="D7" s="26"/>
      <c r="E7" s="82" t="s">
        <v>91</v>
      </c>
      <c r="F7" s="15"/>
      <c r="G7" s="15"/>
    </row>
    <row r="8" spans="1:42" ht="94.5" customHeight="1">
      <c r="A8" s="176" t="s">
        <v>5</v>
      </c>
      <c r="B8" s="176"/>
      <c r="C8" s="176" t="s">
        <v>44</v>
      </c>
      <c r="D8" s="177" t="s">
        <v>47</v>
      </c>
      <c r="E8" s="178"/>
    </row>
    <row r="9" spans="1:42" ht="30" customHeight="1">
      <c r="A9" s="83" t="s">
        <v>7</v>
      </c>
      <c r="B9" s="83" t="s">
        <v>8</v>
      </c>
      <c r="C9" s="176"/>
      <c r="D9" s="48" t="s">
        <v>58</v>
      </c>
      <c r="E9" s="48" t="s">
        <v>6</v>
      </c>
    </row>
    <row r="10" spans="1:42" s="14" customFormat="1" ht="24" customHeight="1">
      <c r="A10" s="35"/>
      <c r="B10" s="35"/>
      <c r="C10" s="84" t="s">
        <v>42</v>
      </c>
      <c r="D10" s="68">
        <f>D12</f>
        <v>0</v>
      </c>
      <c r="E10" s="68">
        <f>E12</f>
        <v>0</v>
      </c>
    </row>
    <row r="11" spans="1:42" s="14" customFormat="1" ht="17.25" customHeight="1">
      <c r="A11" s="35"/>
      <c r="B11" s="35"/>
      <c r="C11" s="85" t="s">
        <v>43</v>
      </c>
      <c r="D11" s="68"/>
      <c r="E11" s="68"/>
    </row>
    <row r="12" spans="1:42" s="14" customFormat="1" ht="24" customHeight="1">
      <c r="A12" s="86"/>
      <c r="B12" s="86"/>
      <c r="C12" s="87" t="s">
        <v>72</v>
      </c>
      <c r="D12" s="68">
        <f>D14</f>
        <v>0</v>
      </c>
      <c r="E12" s="68">
        <f>E14</f>
        <v>0</v>
      </c>
    </row>
    <row r="13" spans="1:42" s="14" customFormat="1" ht="15.75" customHeight="1">
      <c r="A13" s="86"/>
      <c r="B13" s="86"/>
      <c r="C13" s="88" t="s">
        <v>43</v>
      </c>
      <c r="D13" s="68"/>
      <c r="E13" s="68"/>
    </row>
    <row r="14" spans="1:42" ht="34.5">
      <c r="A14" s="86">
        <v>1228</v>
      </c>
      <c r="B14" s="86">
        <v>31002</v>
      </c>
      <c r="C14" s="89" t="s">
        <v>74</v>
      </c>
      <c r="D14" s="68">
        <f>D16+D19</f>
        <v>0</v>
      </c>
      <c r="E14" s="68">
        <f>E16+E19</f>
        <v>0</v>
      </c>
    </row>
    <row r="15" spans="1:42" ht="17.25">
      <c r="A15" s="86"/>
      <c r="B15" s="86"/>
      <c r="C15" s="88" t="s">
        <v>23</v>
      </c>
      <c r="D15" s="68"/>
      <c r="E15" s="68"/>
    </row>
    <row r="16" spans="1:42" ht="17.25">
      <c r="A16" s="86"/>
      <c r="B16" s="86"/>
      <c r="C16" s="90" t="s">
        <v>32</v>
      </c>
      <c r="D16" s="68">
        <f>D18</f>
        <v>4800</v>
      </c>
      <c r="E16" s="68">
        <f>E18</f>
        <v>4800</v>
      </c>
    </row>
    <row r="17" spans="1:5" ht="17.25">
      <c r="A17" s="86"/>
      <c r="B17" s="86"/>
      <c r="C17" s="91" t="s">
        <v>73</v>
      </c>
      <c r="D17" s="68"/>
      <c r="E17" s="68"/>
    </row>
    <row r="18" spans="1:5" ht="82.5" customHeight="1">
      <c r="A18" s="86"/>
      <c r="B18" s="86"/>
      <c r="C18" s="92" t="s">
        <v>117</v>
      </c>
      <c r="D18" s="68">
        <v>4800</v>
      </c>
      <c r="E18" s="68">
        <v>4800</v>
      </c>
    </row>
    <row r="19" spans="1:5" ht="17.25">
      <c r="A19" s="86"/>
      <c r="B19" s="86"/>
      <c r="C19" s="90" t="s">
        <v>61</v>
      </c>
      <c r="D19" s="68">
        <f>D21</f>
        <v>-4800</v>
      </c>
      <c r="E19" s="68">
        <f>E21</f>
        <v>-4800</v>
      </c>
    </row>
    <row r="20" spans="1:5" ht="17.25">
      <c r="A20" s="86"/>
      <c r="B20" s="86"/>
      <c r="C20" s="91" t="s">
        <v>73</v>
      </c>
      <c r="D20" s="68"/>
      <c r="E20" s="68"/>
    </row>
    <row r="21" spans="1:5" ht="69">
      <c r="A21" s="86"/>
      <c r="B21" s="86"/>
      <c r="C21" s="92" t="s">
        <v>75</v>
      </c>
      <c r="D21" s="68">
        <v>-4800</v>
      </c>
      <c r="E21" s="68">
        <v>-4800</v>
      </c>
    </row>
  </sheetData>
  <mergeCells count="4">
    <mergeCell ref="A8:B8"/>
    <mergeCell ref="C8:C9"/>
    <mergeCell ref="A6:E6"/>
    <mergeCell ref="D8:E8"/>
  </mergeCells>
  <pageMargins left="0.23622047244094491" right="0.23622047244094491" top="0.74803149606299213" bottom="0.74803149606299213" header="0.31496062992125984" footer="0.31496062992125984"/>
  <pageSetup paperSize="9" scale="7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7"/>
  <sheetViews>
    <sheetView topLeftCell="A10" workbookViewId="0">
      <selection activeCell="E25" sqref="E25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62.140625" style="1" customWidth="1"/>
    <col min="4" max="4" width="21.7109375" style="1" customWidth="1"/>
    <col min="5" max="5" width="17.42578125" style="1" customWidth="1"/>
    <col min="6" max="6" width="9.140625" style="1"/>
    <col min="7" max="7" width="12.42578125" style="1" bestFit="1" customWidth="1"/>
    <col min="8" max="16384" width="9.140625" style="1"/>
  </cols>
  <sheetData>
    <row r="1" spans="1:7" ht="15" customHeight="1">
      <c r="E1" s="5" t="s">
        <v>57</v>
      </c>
      <c r="F1" s="5"/>
      <c r="G1" s="5"/>
    </row>
    <row r="2" spans="1:7" ht="15" customHeight="1">
      <c r="E2" s="5" t="s">
        <v>70</v>
      </c>
      <c r="F2" s="5"/>
      <c r="G2" s="5"/>
    </row>
    <row r="3" spans="1:7">
      <c r="E3" s="5" t="s">
        <v>4</v>
      </c>
      <c r="F3" s="5"/>
      <c r="G3" s="5"/>
    </row>
    <row r="5" spans="1:7">
      <c r="B5" s="2"/>
      <c r="C5" s="2"/>
      <c r="D5" s="2"/>
      <c r="E5" s="7"/>
    </row>
    <row r="6" spans="1:7" ht="45" customHeight="1">
      <c r="A6" s="183" t="s">
        <v>112</v>
      </c>
      <c r="B6" s="183"/>
      <c r="C6" s="183"/>
      <c r="D6" s="183"/>
      <c r="E6" s="183"/>
    </row>
    <row r="7" spans="1:7" ht="17.25">
      <c r="A7" s="184" t="s">
        <v>51</v>
      </c>
      <c r="B7" s="184"/>
      <c r="C7" s="184"/>
      <c r="D7" s="184"/>
      <c r="E7" s="184"/>
    </row>
    <row r="8" spans="1:7" ht="12.75" customHeight="1">
      <c r="A8" s="96"/>
      <c r="B8" s="96"/>
      <c r="C8" s="96"/>
      <c r="D8" s="96"/>
      <c r="E8" s="96"/>
    </row>
    <row r="9" spans="1:7" ht="15" customHeight="1">
      <c r="A9" s="185" t="s">
        <v>14</v>
      </c>
      <c r="B9" s="185"/>
      <c r="C9" s="185"/>
      <c r="D9" s="117"/>
      <c r="E9" s="117"/>
    </row>
    <row r="10" spans="1:7" ht="15" customHeight="1">
      <c r="A10" s="118"/>
      <c r="B10" s="118"/>
      <c r="C10" s="118"/>
      <c r="D10" s="118"/>
      <c r="E10" s="118"/>
    </row>
    <row r="11" spans="1:7" ht="17.25">
      <c r="A11" s="25"/>
      <c r="B11" s="25"/>
      <c r="C11" s="25"/>
      <c r="D11" s="25"/>
      <c r="E11" s="44"/>
    </row>
    <row r="12" spans="1:7" s="4" customFormat="1" ht="20.25" customHeight="1">
      <c r="A12" s="43"/>
      <c r="B12" s="147" t="s">
        <v>0</v>
      </c>
      <c r="C12" s="147" t="s">
        <v>1</v>
      </c>
      <c r="D12" s="119"/>
      <c r="E12" s="43"/>
    </row>
    <row r="13" spans="1:7" s="4" customFormat="1" ht="51.75">
      <c r="A13" s="43"/>
      <c r="B13" s="126">
        <v>1228</v>
      </c>
      <c r="C13" s="123" t="s">
        <v>50</v>
      </c>
      <c r="D13" s="120"/>
      <c r="E13" s="43"/>
    </row>
    <row r="14" spans="1:7" ht="15.75" customHeight="1">
      <c r="A14" s="25"/>
      <c r="B14" s="25"/>
      <c r="C14" s="25"/>
      <c r="D14" s="25"/>
      <c r="E14" s="25"/>
    </row>
    <row r="15" spans="1:7" ht="17.25">
      <c r="A15" s="25"/>
      <c r="B15" s="25"/>
      <c r="C15" s="25"/>
      <c r="D15" s="25"/>
      <c r="E15" s="25"/>
    </row>
    <row r="16" spans="1:7" ht="15.75" customHeight="1">
      <c r="A16" s="25"/>
      <c r="B16" s="25"/>
      <c r="C16" s="25"/>
      <c r="D16" s="25"/>
      <c r="E16" s="25"/>
    </row>
    <row r="17" spans="1:5" ht="17.25">
      <c r="A17" s="25"/>
      <c r="B17" s="25"/>
      <c r="C17" s="25"/>
      <c r="D17" s="25"/>
      <c r="E17" s="25"/>
    </row>
    <row r="18" spans="1:5" s="4" customFormat="1" ht="48.75" customHeight="1">
      <c r="A18" s="43"/>
      <c r="B18" s="121" t="s">
        <v>2</v>
      </c>
      <c r="C18" s="125">
        <v>1228</v>
      </c>
      <c r="D18" s="177" t="s">
        <v>113</v>
      </c>
      <c r="E18" s="178"/>
    </row>
    <row r="19" spans="1:5" ht="17.25">
      <c r="A19" s="25"/>
      <c r="B19" s="122" t="s">
        <v>26</v>
      </c>
      <c r="C19" s="126">
        <v>31002</v>
      </c>
      <c r="D19" s="48" t="s">
        <v>58</v>
      </c>
      <c r="E19" s="48" t="s">
        <v>6</v>
      </c>
    </row>
    <row r="20" spans="1:5" ht="35.25" customHeight="1">
      <c r="A20" s="25"/>
      <c r="B20" s="122" t="s">
        <v>27</v>
      </c>
      <c r="C20" s="123" t="s">
        <v>77</v>
      </c>
      <c r="D20" s="123"/>
      <c r="E20" s="124"/>
    </row>
    <row r="21" spans="1:5" ht="42" customHeight="1">
      <c r="A21" s="25"/>
      <c r="B21" s="122" t="s">
        <v>28</v>
      </c>
      <c r="C21" s="123" t="s">
        <v>78</v>
      </c>
      <c r="D21" s="123"/>
      <c r="E21" s="124"/>
    </row>
    <row r="22" spans="1:5" ht="34.5">
      <c r="A22" s="25"/>
      <c r="B22" s="122" t="s">
        <v>29</v>
      </c>
      <c r="C22" s="123" t="s">
        <v>79</v>
      </c>
      <c r="D22" s="123"/>
      <c r="E22" s="124"/>
    </row>
    <row r="23" spans="1:5" ht="51.75">
      <c r="A23" s="25"/>
      <c r="B23" s="122" t="s">
        <v>76</v>
      </c>
      <c r="C23" s="125" t="s">
        <v>80</v>
      </c>
      <c r="D23" s="125"/>
      <c r="E23" s="124"/>
    </row>
    <row r="24" spans="1:5" ht="16.5" customHeight="1">
      <c r="A24" s="25"/>
      <c r="B24" s="186" t="s">
        <v>30</v>
      </c>
      <c r="C24" s="170"/>
      <c r="D24" s="95"/>
      <c r="E24" s="124"/>
    </row>
    <row r="25" spans="1:5" ht="17.25" customHeight="1">
      <c r="A25" s="25"/>
      <c r="B25" s="181" t="s">
        <v>116</v>
      </c>
      <c r="C25" s="182"/>
      <c r="D25" s="94"/>
      <c r="E25" s="206">
        <v>4200</v>
      </c>
    </row>
    <row r="26" spans="1:5" ht="17.25">
      <c r="A26" s="25"/>
      <c r="B26" s="179" t="s">
        <v>3</v>
      </c>
      <c r="C26" s="180"/>
      <c r="D26" s="127">
        <v>0</v>
      </c>
      <c r="E26" s="127">
        <v>0</v>
      </c>
    </row>
    <row r="27" spans="1:5" s="3" customFormat="1" ht="19.5" customHeight="1">
      <c r="A27" s="22"/>
      <c r="B27" s="128"/>
      <c r="C27" s="22"/>
      <c r="D27" s="22"/>
      <c r="E27" s="22"/>
    </row>
  </sheetData>
  <mergeCells count="7">
    <mergeCell ref="B26:C26"/>
    <mergeCell ref="B25:C25"/>
    <mergeCell ref="A6:E6"/>
    <mergeCell ref="A7:E7"/>
    <mergeCell ref="A9:C9"/>
    <mergeCell ref="D18:E18"/>
    <mergeCell ref="B24:C24"/>
  </mergeCells>
  <pageMargins left="0" right="0" top="0" bottom="0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25" workbookViewId="0">
      <selection activeCell="E41" sqref="E41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62.140625" style="1" customWidth="1"/>
    <col min="4" max="4" width="19.5703125" style="1" customWidth="1"/>
    <col min="5" max="5" width="17" style="1" customWidth="1"/>
    <col min="6" max="16384" width="9.140625" style="1"/>
  </cols>
  <sheetData>
    <row r="1" spans="1:7" ht="15" customHeight="1">
      <c r="E1" s="5" t="s">
        <v>49</v>
      </c>
      <c r="F1" s="5"/>
      <c r="G1" s="5"/>
    </row>
    <row r="2" spans="1:7" ht="15" customHeight="1">
      <c r="E2" s="5" t="s">
        <v>70</v>
      </c>
      <c r="F2" s="5"/>
      <c r="G2" s="5"/>
    </row>
    <row r="3" spans="1:7" ht="15" customHeight="1">
      <c r="E3" s="5" t="s">
        <v>4</v>
      </c>
      <c r="F3" s="5"/>
      <c r="G3" s="5"/>
    </row>
    <row r="5" spans="1:7" ht="45" customHeight="1">
      <c r="A5" s="187" t="s">
        <v>114</v>
      </c>
      <c r="B5" s="187"/>
      <c r="C5" s="187"/>
      <c r="D5" s="187"/>
      <c r="E5" s="187"/>
    </row>
    <row r="6" spans="1:7" ht="17.25">
      <c r="A6" s="184" t="s">
        <v>51</v>
      </c>
      <c r="B6" s="184"/>
      <c r="C6" s="184"/>
      <c r="D6" s="184"/>
      <c r="E6" s="184"/>
    </row>
    <row r="7" spans="1:7" ht="12.75" customHeight="1">
      <c r="A7" s="148"/>
      <c r="B7" s="148"/>
      <c r="C7" s="148"/>
      <c r="D7" s="148"/>
      <c r="E7" s="148"/>
    </row>
    <row r="8" spans="1:7" ht="15" customHeight="1">
      <c r="A8" s="188" t="s">
        <v>45</v>
      </c>
      <c r="B8" s="188"/>
      <c r="C8" s="188"/>
      <c r="D8" s="117"/>
      <c r="E8" s="117"/>
    </row>
    <row r="9" spans="1:7" ht="15" customHeight="1">
      <c r="A9" s="149"/>
      <c r="B9" s="149"/>
      <c r="C9" s="149"/>
      <c r="D9" s="149"/>
      <c r="E9" s="149"/>
    </row>
    <row r="10" spans="1:7" ht="17.25">
      <c r="A10" s="25"/>
      <c r="B10" s="25"/>
      <c r="C10" s="25"/>
      <c r="D10" s="25"/>
      <c r="E10" s="44"/>
    </row>
    <row r="11" spans="1:7" s="4" customFormat="1" ht="20.25" customHeight="1">
      <c r="A11" s="43"/>
      <c r="B11" s="147" t="s">
        <v>0</v>
      </c>
      <c r="C11" s="147" t="s">
        <v>1</v>
      </c>
      <c r="D11" s="119"/>
      <c r="E11" s="43"/>
    </row>
    <row r="12" spans="1:7" s="4" customFormat="1" ht="51.75" customHeight="1">
      <c r="A12" s="43"/>
      <c r="B12" s="126">
        <v>1228</v>
      </c>
      <c r="C12" s="123" t="s">
        <v>50</v>
      </c>
      <c r="D12" s="120"/>
      <c r="E12" s="43"/>
    </row>
    <row r="13" spans="1:7" ht="15.75" customHeight="1">
      <c r="A13" s="25"/>
      <c r="B13" s="25"/>
      <c r="C13" s="25"/>
      <c r="D13" s="25"/>
      <c r="E13" s="25"/>
    </row>
    <row r="14" spans="1:7" ht="17.25">
      <c r="A14" s="25"/>
      <c r="B14" s="25"/>
      <c r="C14" s="25"/>
      <c r="D14" s="25"/>
      <c r="E14" s="25"/>
    </row>
    <row r="15" spans="1:7" s="4" customFormat="1" ht="60.75" customHeight="1">
      <c r="A15" s="43"/>
      <c r="B15" s="121" t="s">
        <v>2</v>
      </c>
      <c r="C15" s="125">
        <v>1228</v>
      </c>
      <c r="D15" s="177" t="s">
        <v>97</v>
      </c>
      <c r="E15" s="178"/>
    </row>
    <row r="16" spans="1:7" ht="17.25">
      <c r="A16" s="25"/>
      <c r="B16" s="122" t="s">
        <v>26</v>
      </c>
      <c r="C16" s="126">
        <v>31002</v>
      </c>
      <c r="D16" s="48" t="s">
        <v>58</v>
      </c>
      <c r="E16" s="48" t="s">
        <v>6</v>
      </c>
    </row>
    <row r="17" spans="1:5" ht="40.5" customHeight="1">
      <c r="A17" s="25"/>
      <c r="B17" s="122" t="s">
        <v>27</v>
      </c>
      <c r="C17" s="123" t="s">
        <v>77</v>
      </c>
      <c r="D17" s="123"/>
      <c r="E17" s="124"/>
    </row>
    <row r="18" spans="1:5" ht="42" customHeight="1">
      <c r="A18" s="25"/>
      <c r="B18" s="122" t="s">
        <v>28</v>
      </c>
      <c r="C18" s="123" t="s">
        <v>78</v>
      </c>
      <c r="D18" s="123"/>
      <c r="E18" s="124"/>
    </row>
    <row r="19" spans="1:5" ht="34.5">
      <c r="A19" s="25"/>
      <c r="B19" s="122" t="s">
        <v>29</v>
      </c>
      <c r="C19" s="123" t="s">
        <v>79</v>
      </c>
      <c r="D19" s="123"/>
      <c r="E19" s="124"/>
    </row>
    <row r="20" spans="1:5" ht="54.75" customHeight="1">
      <c r="A20" s="25"/>
      <c r="B20" s="122" t="s">
        <v>76</v>
      </c>
      <c r="C20" s="125" t="s">
        <v>80</v>
      </c>
      <c r="D20" s="125"/>
      <c r="E20" s="124"/>
    </row>
    <row r="21" spans="1:5" ht="16.5" customHeight="1">
      <c r="A21" s="25"/>
      <c r="B21" s="186" t="s">
        <v>30</v>
      </c>
      <c r="C21" s="170"/>
      <c r="D21" s="95"/>
      <c r="E21" s="124"/>
    </row>
    <row r="22" spans="1:5" ht="17.25">
      <c r="A22" s="25"/>
      <c r="B22" s="179" t="s">
        <v>3</v>
      </c>
      <c r="C22" s="180"/>
      <c r="D22" s="127">
        <f>'2'!G24</f>
        <v>-4800</v>
      </c>
      <c r="E22" s="127">
        <f>'2'!H24</f>
        <v>-4800</v>
      </c>
    </row>
    <row r="23" spans="1:5" s="3" customFormat="1" ht="19.5" customHeight="1">
      <c r="A23" s="22"/>
      <c r="B23" s="128"/>
      <c r="C23" s="22"/>
      <c r="D23" s="22"/>
      <c r="E23" s="22"/>
    </row>
    <row r="24" spans="1:5" ht="17.25">
      <c r="A24" s="25"/>
      <c r="B24" s="25"/>
      <c r="D24" s="25"/>
      <c r="E24" s="25"/>
    </row>
    <row r="25" spans="1:5" ht="17.25">
      <c r="A25" s="184" t="s">
        <v>32</v>
      </c>
      <c r="B25" s="184"/>
      <c r="C25" s="184"/>
      <c r="D25" s="25"/>
      <c r="E25" s="25"/>
    </row>
    <row r="26" spans="1:5" ht="12.75" customHeight="1">
      <c r="A26" s="148"/>
      <c r="B26" s="148"/>
      <c r="C26" s="148"/>
      <c r="D26" s="25"/>
      <c r="E26" s="25"/>
    </row>
    <row r="27" spans="1:5" ht="15" customHeight="1">
      <c r="A27" s="188" t="s">
        <v>45</v>
      </c>
      <c r="B27" s="188"/>
      <c r="C27" s="188"/>
      <c r="D27" s="25"/>
      <c r="E27" s="25"/>
    </row>
    <row r="28" spans="1:5" ht="15" customHeight="1">
      <c r="A28" s="118"/>
      <c r="B28" s="118"/>
      <c r="C28" s="25"/>
      <c r="D28" s="25"/>
      <c r="E28" s="25"/>
    </row>
    <row r="29" spans="1:5" ht="17.25">
      <c r="A29" s="25"/>
      <c r="B29" s="25"/>
      <c r="C29" s="25"/>
      <c r="D29" s="25"/>
      <c r="E29" s="25"/>
    </row>
    <row r="30" spans="1:5" s="4" customFormat="1" ht="17.25">
      <c r="A30" s="43"/>
      <c r="B30" s="147" t="s">
        <v>0</v>
      </c>
      <c r="C30" s="147" t="s">
        <v>1</v>
      </c>
      <c r="D30" s="43"/>
      <c r="E30" s="43"/>
    </row>
    <row r="31" spans="1:5" s="4" customFormat="1" ht="33.75" customHeight="1">
      <c r="A31" s="43"/>
      <c r="B31" s="126">
        <v>1228</v>
      </c>
      <c r="C31" s="123" t="s">
        <v>50</v>
      </c>
      <c r="D31" s="43"/>
      <c r="E31" s="43"/>
    </row>
    <row r="32" spans="1:5" ht="15.75" customHeight="1">
      <c r="A32" s="25"/>
      <c r="B32" s="25"/>
      <c r="C32" s="25"/>
      <c r="D32" s="25"/>
      <c r="E32" s="25"/>
    </row>
    <row r="33" spans="1:5" ht="17.25">
      <c r="A33" s="25"/>
      <c r="B33" s="25"/>
      <c r="C33" s="25"/>
      <c r="D33" s="25"/>
      <c r="E33" s="25"/>
    </row>
    <row r="34" spans="1:5" s="4" customFormat="1" ht="56.25" customHeight="1">
      <c r="A34" s="43"/>
      <c r="B34" s="121" t="s">
        <v>2</v>
      </c>
      <c r="C34" s="125">
        <v>1228</v>
      </c>
      <c r="D34" s="177" t="s">
        <v>113</v>
      </c>
      <c r="E34" s="178"/>
    </row>
    <row r="35" spans="1:5" ht="17.25">
      <c r="A35" s="25"/>
      <c r="B35" s="122" t="s">
        <v>26</v>
      </c>
      <c r="C35" s="126">
        <v>31002</v>
      </c>
      <c r="D35" s="48" t="s">
        <v>58</v>
      </c>
      <c r="E35" s="48" t="s">
        <v>6</v>
      </c>
    </row>
    <row r="36" spans="1:5" ht="40.5" customHeight="1">
      <c r="A36" s="25"/>
      <c r="B36" s="122" t="s">
        <v>27</v>
      </c>
      <c r="C36" s="123" t="s">
        <v>77</v>
      </c>
      <c r="D36" s="123"/>
      <c r="E36" s="124"/>
    </row>
    <row r="37" spans="1:5" ht="42" customHeight="1">
      <c r="A37" s="25"/>
      <c r="B37" s="122" t="s">
        <v>28</v>
      </c>
      <c r="C37" s="123" t="s">
        <v>78</v>
      </c>
      <c r="D37" s="123"/>
      <c r="E37" s="124"/>
    </row>
    <row r="38" spans="1:5" ht="34.5">
      <c r="A38" s="25"/>
      <c r="B38" s="122" t="s">
        <v>29</v>
      </c>
      <c r="C38" s="123" t="s">
        <v>79</v>
      </c>
      <c r="D38" s="123"/>
      <c r="E38" s="124"/>
    </row>
    <row r="39" spans="1:5" ht="51" customHeight="1">
      <c r="A39" s="25"/>
      <c r="B39" s="122" t="s">
        <v>76</v>
      </c>
      <c r="C39" s="125" t="s">
        <v>80</v>
      </c>
      <c r="D39" s="125"/>
      <c r="E39" s="124"/>
    </row>
    <row r="40" spans="1:5" ht="16.5" customHeight="1">
      <c r="A40" s="25"/>
      <c r="B40" s="186" t="s">
        <v>30</v>
      </c>
      <c r="C40" s="170"/>
      <c r="D40" s="145"/>
      <c r="E40" s="124"/>
    </row>
    <row r="41" spans="1:5" ht="17.25">
      <c r="A41" s="25"/>
      <c r="B41" s="189" t="s">
        <v>116</v>
      </c>
      <c r="C41" s="190"/>
      <c r="D41" s="94"/>
      <c r="E41" s="206">
        <v>4200</v>
      </c>
    </row>
    <row r="42" spans="1:5" ht="17.25">
      <c r="A42" s="25"/>
      <c r="B42" s="179" t="s">
        <v>3</v>
      </c>
      <c r="C42" s="180"/>
      <c r="D42" s="127">
        <v>4800</v>
      </c>
      <c r="E42" s="127">
        <v>4800</v>
      </c>
    </row>
    <row r="43" spans="1:5" ht="17.25">
      <c r="A43" s="25"/>
      <c r="B43" s="25"/>
      <c r="C43" s="25"/>
      <c r="D43" s="25"/>
      <c r="E43" s="25"/>
    </row>
    <row r="44" spans="1:5" ht="17.25">
      <c r="A44" s="25"/>
      <c r="B44" s="25"/>
      <c r="C44" s="25"/>
      <c r="D44" s="25"/>
      <c r="E44" s="25"/>
    </row>
    <row r="45" spans="1:5" ht="17.25">
      <c r="A45" s="25"/>
      <c r="B45" s="25"/>
      <c r="C45" s="25"/>
      <c r="D45" s="25"/>
      <c r="E45" s="25"/>
    </row>
  </sheetData>
  <mergeCells count="12">
    <mergeCell ref="B41:C41"/>
    <mergeCell ref="B42:C42"/>
    <mergeCell ref="D34:E34"/>
    <mergeCell ref="B40:C40"/>
    <mergeCell ref="A5:E5"/>
    <mergeCell ref="A6:E6"/>
    <mergeCell ref="A8:C8"/>
    <mergeCell ref="A27:C27"/>
    <mergeCell ref="B21:C21"/>
    <mergeCell ref="A25:C25"/>
    <mergeCell ref="B22:C22"/>
    <mergeCell ref="D15:E15"/>
  </mergeCells>
  <pageMargins left="0" right="0" top="0" bottom="0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workbookViewId="0">
      <selection activeCell="G9" sqref="G9"/>
    </sheetView>
  </sheetViews>
  <sheetFormatPr defaultRowHeight="15"/>
  <cols>
    <col min="1" max="1" width="22" customWidth="1"/>
    <col min="2" max="2" width="50.28515625" customWidth="1"/>
    <col min="3" max="3" width="12" customWidth="1"/>
    <col min="4" max="4" width="13" customWidth="1"/>
    <col min="5" max="5" width="17.140625" customWidth="1"/>
    <col min="6" max="6" width="12.85546875" customWidth="1"/>
    <col min="7" max="7" width="24" customWidth="1"/>
    <col min="8" max="8" width="15.7109375" customWidth="1"/>
    <col min="9" max="9" width="11.5703125" customWidth="1"/>
    <col min="11" max="12" width="11" bestFit="1" customWidth="1"/>
  </cols>
  <sheetData>
    <row r="1" spans="1:10">
      <c r="G1" s="5"/>
      <c r="H1" s="8"/>
      <c r="I1" s="8"/>
      <c r="J1" s="8"/>
    </row>
    <row r="2" spans="1:10" ht="67.5">
      <c r="A2" s="6"/>
      <c r="B2" s="6"/>
      <c r="C2" s="6"/>
      <c r="D2" s="6"/>
      <c r="E2" s="6"/>
      <c r="G2" s="9" t="s">
        <v>111</v>
      </c>
    </row>
    <row r="3" spans="1:10" ht="42.75" customHeight="1">
      <c r="A3" s="192" t="s">
        <v>95</v>
      </c>
      <c r="B3" s="192"/>
      <c r="C3" s="192"/>
      <c r="D3" s="192"/>
      <c r="E3" s="192"/>
      <c r="F3" s="192"/>
      <c r="G3" s="192"/>
    </row>
    <row r="4" spans="1:10" ht="15.75" customHeight="1">
      <c r="A4" s="193"/>
      <c r="B4" s="193"/>
      <c r="C4" s="193"/>
      <c r="D4" s="193"/>
      <c r="E4" s="193"/>
      <c r="F4" s="193"/>
      <c r="G4" s="193"/>
    </row>
    <row r="5" spans="1:10" ht="84.75" customHeight="1">
      <c r="A5" s="194" t="s">
        <v>20</v>
      </c>
      <c r="B5" s="194" t="s">
        <v>21</v>
      </c>
      <c r="C5" s="195" t="s">
        <v>99</v>
      </c>
      <c r="D5" s="195" t="s">
        <v>100</v>
      </c>
      <c r="E5" s="202" t="s">
        <v>98</v>
      </c>
      <c r="F5" s="177" t="s">
        <v>47</v>
      </c>
      <c r="G5" s="178"/>
    </row>
    <row r="6" spans="1:10" ht="35.25" customHeight="1">
      <c r="A6" s="194"/>
      <c r="B6" s="194"/>
      <c r="C6" s="195"/>
      <c r="D6" s="195"/>
      <c r="E6" s="203"/>
      <c r="F6" s="98" t="s">
        <v>22</v>
      </c>
      <c r="G6" s="146" t="s">
        <v>96</v>
      </c>
    </row>
    <row r="7" spans="1:10" ht="15.75">
      <c r="A7" s="99"/>
      <c r="B7" s="99"/>
      <c r="C7" s="99"/>
      <c r="D7" s="99"/>
      <c r="E7" s="99"/>
      <c r="F7" s="99"/>
      <c r="G7" s="99"/>
    </row>
    <row r="8" spans="1:10" ht="17.25">
      <c r="A8" s="100">
        <v>1</v>
      </c>
      <c r="B8" s="101">
        <v>2</v>
      </c>
      <c r="C8" s="101">
        <v>3</v>
      </c>
      <c r="D8" s="101">
        <v>4</v>
      </c>
      <c r="E8" s="101">
        <v>5</v>
      </c>
      <c r="F8" s="101">
        <v>6</v>
      </c>
      <c r="G8" s="102">
        <v>7</v>
      </c>
    </row>
    <row r="9" spans="1:10" s="23" customFormat="1" ht="17.25">
      <c r="A9" s="196" t="s">
        <v>61</v>
      </c>
      <c r="B9" s="197"/>
      <c r="C9" s="197"/>
      <c r="D9" s="197"/>
      <c r="E9" s="198"/>
      <c r="F9" s="129"/>
      <c r="G9" s="130">
        <f>G11</f>
        <v>-4800</v>
      </c>
    </row>
    <row r="10" spans="1:10" s="23" customFormat="1" ht="14.25" customHeight="1">
      <c r="A10" s="131" t="s">
        <v>104</v>
      </c>
      <c r="B10" s="131" t="s">
        <v>101</v>
      </c>
      <c r="C10" s="131" t="s">
        <v>102</v>
      </c>
      <c r="D10" s="191" t="s">
        <v>103</v>
      </c>
      <c r="E10" s="191"/>
      <c r="F10" s="132"/>
      <c r="G10" s="130"/>
    </row>
    <row r="11" spans="1:10" s="23" customFormat="1" ht="18" customHeight="1">
      <c r="A11" s="133" t="s">
        <v>82</v>
      </c>
      <c r="B11" s="199" t="s">
        <v>59</v>
      </c>
      <c r="C11" s="200"/>
      <c r="D11" s="200"/>
      <c r="E11" s="201"/>
      <c r="F11" s="103"/>
      <c r="G11" s="134">
        <f>G12</f>
        <v>-4800</v>
      </c>
    </row>
    <row r="12" spans="1:10" s="23" customFormat="1" ht="17.25">
      <c r="A12" s="135" t="s">
        <v>83</v>
      </c>
      <c r="B12" s="136" t="s">
        <v>84</v>
      </c>
      <c r="C12" s="137"/>
      <c r="D12" s="108"/>
      <c r="E12" s="109"/>
      <c r="F12" s="138"/>
      <c r="G12" s="134">
        <f>G13</f>
        <v>-4800</v>
      </c>
    </row>
    <row r="13" spans="1:10" s="23" customFormat="1" ht="17.25">
      <c r="A13" s="139" t="s">
        <v>85</v>
      </c>
      <c r="B13" s="140" t="s">
        <v>86</v>
      </c>
      <c r="C13" s="141" t="s">
        <v>87</v>
      </c>
      <c r="D13" s="141" t="s">
        <v>88</v>
      </c>
      <c r="E13" s="142"/>
      <c r="F13" s="138"/>
      <c r="G13" s="134">
        <v>-4800</v>
      </c>
      <c r="J13" s="24"/>
    </row>
    <row r="14" spans="1:10" s="23" customFormat="1" ht="17.25">
      <c r="A14" s="196" t="s">
        <v>89</v>
      </c>
      <c r="B14" s="197"/>
      <c r="C14" s="197"/>
      <c r="D14" s="197"/>
      <c r="E14" s="198"/>
      <c r="F14" s="129"/>
      <c r="G14" s="144">
        <f>G16</f>
        <v>4800</v>
      </c>
    </row>
    <row r="15" spans="1:10" s="23" customFormat="1" ht="13.5" customHeight="1">
      <c r="A15" s="131" t="s">
        <v>104</v>
      </c>
      <c r="B15" s="131" t="s">
        <v>101</v>
      </c>
      <c r="C15" s="131" t="s">
        <v>102</v>
      </c>
      <c r="D15" s="191" t="s">
        <v>103</v>
      </c>
      <c r="E15" s="191"/>
      <c r="F15" s="132"/>
      <c r="G15" s="143"/>
    </row>
    <row r="16" spans="1:10" s="23" customFormat="1" ht="17.25">
      <c r="A16" s="105" t="s">
        <v>83</v>
      </c>
      <c r="B16" s="106" t="s">
        <v>105</v>
      </c>
      <c r="C16" s="107"/>
      <c r="D16" s="108"/>
      <c r="E16" s="109"/>
      <c r="F16" s="110"/>
      <c r="G16" s="104">
        <f>G17</f>
        <v>4800</v>
      </c>
    </row>
    <row r="17" spans="1:17" s="23" customFormat="1" ht="34.5">
      <c r="A17" s="111" t="s">
        <v>108</v>
      </c>
      <c r="B17" s="112" t="s">
        <v>106</v>
      </c>
      <c r="C17" s="113" t="s">
        <v>90</v>
      </c>
      <c r="D17" s="113" t="s">
        <v>107</v>
      </c>
      <c r="E17" s="114">
        <v>4800000</v>
      </c>
      <c r="F17" s="115">
        <v>1</v>
      </c>
      <c r="G17" s="104">
        <v>4800</v>
      </c>
    </row>
    <row r="18" spans="1:17" ht="15.75">
      <c r="A18" s="116"/>
      <c r="B18" s="116"/>
      <c r="C18" s="116"/>
      <c r="D18" s="116"/>
      <c r="E18" s="116"/>
      <c r="F18" s="116"/>
      <c r="G18" s="116"/>
    </row>
    <row r="19" spans="1:17" ht="15.75">
      <c r="A19" s="116"/>
      <c r="B19" s="116"/>
      <c r="C19" s="116"/>
      <c r="D19" s="116"/>
      <c r="E19" s="116"/>
      <c r="F19" s="116"/>
      <c r="G19" s="116"/>
    </row>
    <row r="23" spans="1:17">
      <c r="Q23">
        <v>1</v>
      </c>
    </row>
  </sheetData>
  <mergeCells count="12">
    <mergeCell ref="D15:E15"/>
    <mergeCell ref="A3:G4"/>
    <mergeCell ref="A5:A6"/>
    <mergeCell ref="B5:B6"/>
    <mergeCell ref="C5:C6"/>
    <mergeCell ref="D5:D6"/>
    <mergeCell ref="F5:G5"/>
    <mergeCell ref="A9:E9"/>
    <mergeCell ref="D10:E10"/>
    <mergeCell ref="B11:E11"/>
    <mergeCell ref="E5:E6"/>
    <mergeCell ref="A14:E14"/>
  </mergeCells>
  <pageMargins left="0.25" right="0.25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Zara Margaryan</cp:lastModifiedBy>
  <cp:lastPrinted>2020-03-20T07:05:27Z</cp:lastPrinted>
  <dcterms:created xsi:type="dcterms:W3CDTF">2019-11-07T07:37:19Z</dcterms:created>
  <dcterms:modified xsi:type="dcterms:W3CDTF">2021-08-11T12:50:30Z</dcterms:modified>
</cp:coreProperties>
</file>