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hidePivotFieldList="1" defaultThemeVersion="124226"/>
  <bookViews>
    <workbookView xWindow="-120" yWindow="-120" windowWidth="20640" windowHeight="11760" tabRatio="423"/>
  </bookViews>
  <sheets>
    <sheet name="1" sheetId="37" r:id="rId1"/>
    <sheet name="2" sheetId="50" r:id="rId2"/>
    <sheet name="3" sheetId="42" r:id="rId3"/>
    <sheet name="4" sheetId="43" r:id="rId4"/>
    <sheet name="5" sheetId="44" r:id="rId5"/>
    <sheet name="6" sheetId="48" r:id="rId6"/>
  </sheets>
  <definedNames>
    <definedName name="AgencyCode" localSheetId="1">#REF!</definedName>
    <definedName name="AgencyCode" localSheetId="2">#REF!</definedName>
    <definedName name="AgencyCode">#REF!</definedName>
    <definedName name="AgencyName" localSheetId="2">#REF!</definedName>
    <definedName name="AgencyName">#REF!</definedName>
    <definedName name="Functional1" localSheetId="2">#REF!</definedName>
    <definedName name="Functional1">#REF!</definedName>
    <definedName name="PANature" localSheetId="2">#REF!</definedName>
    <definedName name="PANature">#REF!</definedName>
    <definedName name="PAType" localSheetId="2">#REF!</definedName>
    <definedName name="PAType">#REF!</definedName>
    <definedName name="Performance2" localSheetId="2">#REF!</definedName>
    <definedName name="Performance2">#REF!</definedName>
    <definedName name="PerformanceType" localSheetId="2">#REF!</definedName>
    <definedName name="PerformanceType">#REF!</definedName>
    <definedName name="_xlnm.Print_Titles" localSheetId="0">'1'!$6:$8</definedName>
    <definedName name="_xlnm.Print_Titles" localSheetId="1">'2'!$8:$9</definedName>
    <definedName name="_xlnm.Print_Titles" localSheetId="2">'3'!$7:$8</definedName>
  </definedNames>
  <calcPr calcId="191029"/>
</workbook>
</file>

<file path=xl/calcChain.xml><?xml version="1.0" encoding="utf-8"?>
<calcChain xmlns="http://schemas.openxmlformats.org/spreadsheetml/2006/main">
  <c r="G18" i="48" l="1"/>
  <c r="G29" i="48"/>
  <c r="E29" i="37"/>
  <c r="G29" i="37"/>
  <c r="H29" i="37"/>
  <c r="F28" i="37"/>
  <c r="F26" i="37" s="1"/>
  <c r="F27" i="37"/>
  <c r="F25" i="37"/>
  <c r="F23" i="37"/>
  <c r="F21" i="37"/>
  <c r="F18" i="37"/>
  <c r="F19" i="37"/>
  <c r="E20" i="37"/>
  <c r="G20" i="37"/>
  <c r="H20" i="37"/>
  <c r="H22" i="37"/>
  <c r="G22" i="37"/>
  <c r="E22" i="37"/>
  <c r="H24" i="37"/>
  <c r="G24" i="37"/>
  <c r="E24" i="37"/>
  <c r="E26" i="37"/>
  <c r="G26" i="37"/>
  <c r="H26" i="37"/>
  <c r="D27" i="37"/>
  <c r="E19" i="42"/>
  <c r="D19" i="42"/>
  <c r="E23" i="42"/>
  <c r="D23" i="42"/>
  <c r="E25" i="42"/>
  <c r="D25" i="42"/>
  <c r="E27" i="42"/>
  <c r="D27" i="42"/>
  <c r="E29" i="42"/>
  <c r="D29" i="42"/>
  <c r="E18" i="42" l="1"/>
  <c r="D18" i="42"/>
  <c r="D16" i="42" s="1"/>
  <c r="E16" i="42"/>
  <c r="G28" i="48"/>
  <c r="G27" i="48"/>
  <c r="G26" i="48"/>
  <c r="G25" i="48"/>
  <c r="G24" i="48"/>
  <c r="G23" i="48"/>
  <c r="G22" i="48"/>
  <c r="G21" i="48"/>
  <c r="G20" i="48" s="1"/>
  <c r="G19" i="48"/>
  <c r="G17" i="48"/>
  <c r="G16" i="48"/>
  <c r="G15" i="48"/>
  <c r="G14" i="48"/>
  <c r="G13" i="48"/>
  <c r="G12" i="48"/>
  <c r="G11" i="48" l="1"/>
  <c r="G10" i="48" s="1"/>
  <c r="G9" i="48" s="1"/>
  <c r="G8" i="48" s="1"/>
  <c r="C19" i="44"/>
  <c r="D19" i="44"/>
  <c r="C20" i="44"/>
  <c r="D20" i="44"/>
  <c r="C21" i="44"/>
  <c r="D21" i="44"/>
  <c r="D28" i="37" l="1"/>
  <c r="F24" i="37"/>
  <c r="D24" i="37" s="1"/>
  <c r="D25" i="37"/>
  <c r="D23" i="37"/>
  <c r="D21" i="37"/>
  <c r="F20" i="37"/>
  <c r="D20" i="37" s="1"/>
  <c r="F22" i="37"/>
  <c r="D22" i="37" s="1"/>
  <c r="D26" i="37"/>
  <c r="F17" i="37" l="1"/>
  <c r="F16" i="37" s="1"/>
  <c r="F15" i="37" s="1"/>
  <c r="F13" i="37" s="1"/>
  <c r="E16" i="37"/>
  <c r="E15" i="37" s="1"/>
  <c r="E13" i="37" s="1"/>
  <c r="G16" i="37"/>
  <c r="G15" i="37" s="1"/>
  <c r="G13" i="37" s="1"/>
  <c r="E11" i="37" l="1"/>
  <c r="G11" i="37"/>
  <c r="F29" i="37"/>
  <c r="D29" i="37" l="1"/>
  <c r="F11" i="37" l="1"/>
  <c r="D18" i="37" l="1"/>
  <c r="H16" i="37"/>
  <c r="H15" i="37" s="1"/>
  <c r="H13" i="37" s="1"/>
  <c r="H11" i="37" l="1"/>
  <c r="D16" i="37" l="1"/>
  <c r="D17" i="37"/>
  <c r="D19" i="37" l="1"/>
  <c r="D15" i="37" l="1"/>
  <c r="H9" i="37" l="1"/>
  <c r="G9" i="37"/>
  <c r="E9" i="37"/>
  <c r="E15" i="42" l="1"/>
  <c r="E13" i="42" s="1"/>
  <c r="E11" i="42" s="1"/>
  <c r="E9" i="42" s="1"/>
  <c r="H37" i="50"/>
  <c r="H36" i="50" s="1"/>
  <c r="H35" i="50" s="1"/>
  <c r="H34" i="50" s="1"/>
  <c r="H33" i="50" s="1"/>
  <c r="H31" i="50" s="1"/>
  <c r="D15" i="42"/>
  <c r="D13" i="42" s="1"/>
  <c r="G37" i="50"/>
  <c r="G30" i="50" s="1"/>
  <c r="C39" i="44" l="1"/>
  <c r="C22" i="44" s="1"/>
  <c r="D11" i="42"/>
  <c r="D9" i="42" s="1"/>
  <c r="G36" i="50"/>
  <c r="G35" i="50" s="1"/>
  <c r="G34" i="50" s="1"/>
  <c r="G33" i="50" s="1"/>
  <c r="G31" i="50" s="1"/>
  <c r="H30" i="50"/>
  <c r="G29" i="50"/>
  <c r="G28" i="50" s="1"/>
  <c r="G27" i="50" s="1"/>
  <c r="G26" i="50" s="1"/>
  <c r="G24" i="50" s="1"/>
  <c r="D39" i="44" l="1"/>
  <c r="D22" i="44" s="1"/>
  <c r="G22" i="50"/>
  <c r="G20" i="50" s="1"/>
  <c r="H29" i="50"/>
  <c r="H28" i="50" s="1"/>
  <c r="H27" i="50" s="1"/>
  <c r="H26" i="50" s="1"/>
  <c r="H24" i="50" s="1"/>
  <c r="H22" i="50" s="1"/>
  <c r="H20" i="50" s="1"/>
  <c r="D13" i="37"/>
  <c r="H18" i="50" l="1"/>
  <c r="H16" i="50" s="1"/>
  <c r="H14" i="50" s="1"/>
  <c r="H12" i="50" s="1"/>
  <c r="H10" i="50" s="1"/>
  <c r="G18" i="50"/>
  <c r="G16" i="50" s="1"/>
  <c r="G14" i="50" s="1"/>
  <c r="G12" i="50" s="1"/>
  <c r="G10" i="50" s="1"/>
  <c r="D11" i="37"/>
  <c r="F9" i="37"/>
  <c r="D9" i="37" s="1"/>
</calcChain>
</file>

<file path=xl/sharedStrings.xml><?xml version="1.0" encoding="utf-8"?>
<sst xmlns="http://schemas.openxmlformats.org/spreadsheetml/2006/main" count="293" uniqueCount="143">
  <si>
    <t>______________ ի    ___Ն որոշման</t>
  </si>
  <si>
    <t xml:space="preserve"> Ծրագրային դասիչը</t>
  </si>
  <si>
    <t xml:space="preserve"> Տարի</t>
  </si>
  <si>
    <t xml:space="preserve"> Ծրագիր</t>
  </si>
  <si>
    <t xml:space="preserve"> այդ թվում`</t>
  </si>
  <si>
    <t xml:space="preserve"> ԸՆԴԱՄԵՆԸ ԾԱԽՍԵՐ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</si>
  <si>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</si>
  <si>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</si>
  <si>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</si>
  <si>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</si>
  <si>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>այդ թվում՝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</si>
  <si>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</si>
  <si>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</si>
  <si>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</si>
  <si>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</si>
  <si>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</si>
  <si>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</si>
  <si>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</si>
  <si>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</si>
  <si>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</si>
  <si>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</si>
  <si>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Միջոցա ռում</t>
  </si>
  <si>
    <t xml:space="preserve"> 01</t>
  </si>
  <si>
    <t>այդ թվում` ըստ կատարողների</t>
  </si>
  <si>
    <t>այդ թվում` բյուջետային ծախսերի տնտեսագիտական դասակարգման հոդվածների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</si>
  <si>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</si>
  <si>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</si>
  <si>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</si>
  <si>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</si>
  <si>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</si>
  <si>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</si>
  <si>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</si>
  <si>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</si>
  <si>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</si>
  <si>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</si>
  <si>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</si>
  <si>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</si>
  <si>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</si>
  <si>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թվում՝ ըստ ուղղությունների</t>
  </si>
  <si>
    <t xml:space="preserve"> ՄԱՍ 2. ՊԵՏԱԿԱՆ ՄԱՐՄՆԻ ԳԾՈՎ ԱՐԴՅՈՒՆՔԱՅԻՆ (ԿԱՏԱՐՈՂԱԿԱՆ) ՑՈՒՑԱՆԻՇՆԵՐԸ </t>
  </si>
  <si>
    <t>ՀՀ ՏԱՐԱԾՔԱՅԻՆ ԿԱՌԱՎԱՐՄԱՆ ԵՎ ԵՆԹԱԿԱՌՈՒՑՎԱԾՔՆԵՐԻ ՆԱԽԱՐԱՐՈՒԹՅՈՒՆ</t>
  </si>
  <si>
    <t>Պետական նշանակության ավտոճանապարհների հիմնանորոգում</t>
  </si>
  <si>
    <t>Ցուցանիշների փոփոխությունը 
(ավելացումները նշված են դրական նշանով, իսկ նվազեցումները` փակագծերում)</t>
  </si>
  <si>
    <t>ՀՀ տարածքային կառավարման և ենթակառուցվածքների նախարարություն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</si>
  <si>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</si>
  <si>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</si>
  <si>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</si>
  <si>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</si>
  <si>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</si>
  <si>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</si>
  <si>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</si>
  <si>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 xml:space="preserve"> 21001</t>
  </si>
  <si>
    <t xml:space="preserve"> Պետական նշանակության ավտոճանապարհների հիմնանորոգում</t>
  </si>
  <si>
    <t xml:space="preserve"> - Շենքերի և շինությունների կապիտալ վերանորոգում</t>
  </si>
  <si>
    <t>Հավելված N4</t>
  </si>
  <si>
    <t xml:space="preserve"> 1049 </t>
  </si>
  <si>
    <t xml:space="preserve"> Ճանապարհային ցանցի բարելավում </t>
  </si>
  <si>
    <t xml:space="preserve"> 21001 </t>
  </si>
  <si>
    <t xml:space="preserve"> Պետական նշանակության ավտոճանապարհների հիմնանորոգում </t>
  </si>
  <si>
    <t xml:space="preserve"> Հանրության կողմից անմիջականորեն օգտագործվող ակտիվների հետ կապված միջոցառումներ </t>
  </si>
  <si>
    <t>Հավելված N5</t>
  </si>
  <si>
    <t xml:space="preserve"> ՄԱՍ 1. ՊԵՏԱԿԱՆ ՄԱՐՄՆԻ ԳԾՈՎ ԱՐԴՅՈՒՆՔԱՅԻՆ (ԿԱՏԱՐՈՂԱԿԱՆ) ՑՈՒՑԱՆԻՇՆԵՐԸ </t>
  </si>
  <si>
    <t>Միջպետական նշանակության ավտոճանապարհներ, այդ թվում</t>
  </si>
  <si>
    <t>Հավելված N6</t>
  </si>
  <si>
    <t>Հավելված N3</t>
  </si>
  <si>
    <t>Հավելված N1</t>
  </si>
  <si>
    <t xml:space="preserve"> ՀՀ տարածքային կառավարման և ենթակառուցվածքների նախարարություն</t>
  </si>
  <si>
    <t xml:space="preserve"> Հանրության կողմից անմիջականորեն օգտագործվող ակտիվների հետ կապված միջոցառումներ</t>
  </si>
  <si>
    <t xml:space="preserve"> Միջպետական՝ հանրապետական և մարզային նշանակության ավտոճանապարհների քայքայված ծածկի վերանորոգում՝ մաշված ծածկի փոխարինում_x000D_
 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</si>
  <si>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</si>
  <si>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</si>
  <si>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</si>
  <si>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</si>
  <si>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</si>
  <si>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</si>
  <si>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</si>
  <si>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Բաժին N 04</t>
  </si>
  <si>
    <t>Խումբ N 05</t>
  </si>
  <si>
    <t>Դաս N 01</t>
  </si>
  <si>
    <t>1049   21001</t>
  </si>
  <si>
    <t>դրամ</t>
  </si>
  <si>
    <t xml:space="preserve"> ՄԱՍ III. ԾԱՌԱՅՈՒԹՅՈՒՆՆԵՐ</t>
  </si>
  <si>
    <t>Հանրապետական նշանակության ավտոճանապարհներ, այդ թվում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</si>
  <si>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</si>
  <si>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</si>
  <si>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</si>
  <si>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Միջպետական՝ հանրապետական և մարզային նշանակության ավտոճանապարհների քայքայված ծածկի վերանորոգում՝ մաշված ծածկի փոխարինում_x000D_</t>
  </si>
  <si>
    <t>Հավելված N2</t>
  </si>
  <si>
    <t xml:space="preserve"> ՀՀ կառավարություն</t>
  </si>
  <si>
    <t>ՀՀ կառավարություն</t>
  </si>
  <si>
    <t>ՀՀ ԿԱՌԱՎԱՐՈՒԹՅՈՒՆ</t>
  </si>
  <si>
    <t xml:space="preserve">ՀՀ կառավարության  2021 թվականի </t>
  </si>
  <si>
    <t xml:space="preserve"> Ինն ամիս</t>
  </si>
  <si>
    <t xml:space="preserve"> Միջպետական՝ հանրապետական և մարզային նշանակության ավտոճանապարհների քայքայված ծածկի վերանորոգում՝ մաշված ծածկի փոխարինում </t>
  </si>
  <si>
    <t>ՀԱՅԱՍՏԱՆԻ ՀԱՆՐԱՊԵՏՈՒԹՅԱՆ ԿԱՌԱՎԱՐՈՒԹՅԱՆ 2020 ԹՎԱԿԱՆԻ ԴԵԿՏԵՄԲԵՐԻ 30-Ի N 2215-Ն ՈՐՈՇՄԱՆ N 10 ՀԱՎԵԼՎԱԾՈՒՄ ԿԱՏԱՐՎՈՂ ԼՐԱՑՈՒՄՆԵՐԸ</t>
  </si>
  <si>
    <t>ՀՀ կառավարության 2021 թվականի</t>
  </si>
  <si>
    <t>ԱՅԼ ՀԻՄՆԱԿԱՆ ՄԻՋՈՑՆԵՐ</t>
  </si>
  <si>
    <t>Ցուցանիշների փոփոխությունը (ավելացումները նշված են դրական նշանով)</t>
  </si>
  <si>
    <t>Ցուցանիշների փոփոխությունը (ավելացումները նշված են դրական նշանով)</t>
  </si>
  <si>
    <t>Ցուցանիշների փոփոխությունը (նվազեցումները նշված են փակագծերում)</t>
  </si>
  <si>
    <t>հազար դրամ</t>
  </si>
  <si>
    <t xml:space="preserve">ՀՀ կառավարության 2021 թվականի </t>
  </si>
  <si>
    <t xml:space="preserve">  </t>
  </si>
  <si>
    <t>ՀԱՅԱՍՏԱՆԻ ՀԱՆՐԱՊԵՏՈՒԹՅԱՆ ԿԱՌԱՎԱՐՈՒԹՅԱՆ 2020 ԹՎԱԿԱՆԻ ԴԵԿՏԵՄԲԵՐԻ 30-Ի N 2215-Ն ՈՐՈՇՄԱՆ N 3 ԵՎ N 4 ՀԱՎԵԼՎԱԾՆԵՐՈՒՄ ԿԱՏԱՐՎՈՂ ՓՈՓՈԽՈՒԹՅՈՒՆԸ ԵՎ ԼՐԱՑՈՒՄԸ</t>
  </si>
  <si>
    <t>ՀԱՅԱՍՏԱՆԻ ՀԱՆՐԱՊԵՏՈՒԹՅԱՆ ԿԱՌԱՎԱՐՈՒԹՅԱՆ 2020 ԹՎԱԿԱՆԻ ԴԵԿՏԵՄԲԵՐԻ 30-Ի N 2215-Ն ՈՐՈՇՄԱՆ N 5 ՀԱՎԵԼՎԱԾԻ N 2 ԱՂՅՈՒՍԱԿՈՒՄ ԿԱՏԱՐՎՈՂ ՓՈՓՈԽՈՒԹՅՈՒՆԸ ԵՎ ԼՐԱՑՈՒՄՆԵՐԸ</t>
  </si>
  <si>
    <t>ՀԱՅԱՍՏԱՆԻ ՀԱՆՐԱՊԵՏՈՒԹՅԱՆ ԿԱՌԱՎԱՐՈՒԹՅԱՆ 2020 ԹՎԱԿԱՆԻ ԴԵԿՏԵՄԲԵՐԻ 30-Ի N 2215-Ն ՈՐՈՇՄԱՆ N 9 ՀԱՎԵԼՎԱԾԻ N 9.8 ԱՂՅՈՒՍԱԿՈՒՄ ԿԱՏԱՐՎՈՂ ԼՐԱՑՈՒՄԸ</t>
  </si>
  <si>
    <t>ՀԱՅԱՍՏԱՆԻ ՀԱՆՐԱՊԵՏՈՒԹՅԱՆ ԿԱՌԱՎԱՐՈՒԹՅԱՆ 2020 ԹՎԱԿԱՆԻ ԴԵԿՏԵՄԲԵՐԻ 30-Ի N 2215-Ն ՈՐՈՇՄԱՆ N 9.1 ՀԱՎԵԼՎԱԾԻ NN 9.1.8 և 9.1.58 ԱՂՅՈՒՍԱԿՆԵՐՈՒՄ ԿԱՏԱՐՎՈՂ ՓՈՓՈԽՈՒԹՅՈՒՆԸ ԵՎ ԼՐԱՑՈՒՄՆԵՐԸ</t>
  </si>
  <si>
    <t xml:space="preserve"> ՄԱՍ II. ԱՇԽԱՏԱՆՔՆԵՐ</t>
  </si>
  <si>
    <t>ճանապարհների վերանորոգման աշխատանքներ</t>
  </si>
  <si>
    <t>ՀԲՄ</t>
  </si>
  <si>
    <t>տեխնիկական հսկողության ծառայություններ</t>
  </si>
  <si>
    <t>հեղինակային հսկողության ծառայություններ</t>
  </si>
  <si>
    <t>ՄԱ</t>
  </si>
  <si>
    <t>3</t>
  </si>
  <si>
    <t>Մարզային նշանակության ավտոճանապարհներ, այդ թվում</t>
  </si>
  <si>
    <t xml:space="preserve">Մ-2, Երևան-Երասխ-Գորիս-Մեղրի-Իրանի սահման </t>
  </si>
  <si>
    <t>կմ108+400 - կմ126+100 հատվածի հիմնանորոգում</t>
  </si>
  <si>
    <t>կմ150+700 - կմ167+600 հատվածի հիմնանորոգում</t>
  </si>
  <si>
    <t>կմ374+000 - կմ384+300 հատվածի հիմնանորոգում</t>
  </si>
  <si>
    <t>Մ-4, Երևան-Սևան-Իջևան-Ադրբեջանի սահման</t>
  </si>
  <si>
    <t xml:space="preserve">կմ67+500 փլուզված հատվածի վերականգնում </t>
  </si>
  <si>
    <t>Մ10, Սևան-Մարտունի-Գետափ</t>
  </si>
  <si>
    <t>Հ-11, Մոտեցում Խոր Վիրապին հանրապետական նշանակության ավտոճանապարհի կմ0+000 - կմ1+700 հատվածի հիմնանորոգում</t>
  </si>
  <si>
    <t>Տ-7-52, /Հ-21/ (Արթիկ) – Անուշավան – Փանիկ (Տ-7-53) ավտոճանապարհի կմ0+000 - կմ3+000 հատվածի հիմնանորոգում</t>
  </si>
  <si>
    <t xml:space="preserve"> Միջպետական նշանակության ավտոճանապարհներ, կմ</t>
  </si>
  <si>
    <t xml:space="preserve"> Հանրապետական նշանակության ավտոճանապարհներ, կմ</t>
  </si>
  <si>
    <t xml:space="preserve"> Մարզային նշանակության ավտոճանապարհներ, կմ</t>
  </si>
  <si>
    <t>Աղյուսակ 9.1.8</t>
  </si>
  <si>
    <t>Աղյուսակ 9.1.58</t>
  </si>
  <si>
    <t>71351540/509</t>
  </si>
  <si>
    <t>45231177/532</t>
  </si>
  <si>
    <t>45231177/533</t>
  </si>
  <si>
    <t>45231177/534</t>
  </si>
  <si>
    <t>45231177/541</t>
  </si>
  <si>
    <t>45231177/540</t>
  </si>
  <si>
    <t>45231177/542</t>
  </si>
  <si>
    <t>45231177/544</t>
  </si>
  <si>
    <t>45231177/567</t>
  </si>
  <si>
    <t>«ՀԱՅԱՍՏԱՆԻ ՀԱՆՐԱՊԵՏՈՒԹՅԱՆ 2021 ԹՎԱԿԱՆԻ ՊԵՏԱԿԱՆ ԲՅՈՒՋԵԻ ՄԱՍԻՆ» ՕՐԵՆՔԻ N 1 ՀԱՎԵԼՎԱԾԻ N 3 ԱՂՅՈՒՍԱԿՈՒՄ ԿԱՏԱՐՎՈՂ ՓՈՓՈԽՈՒԹՅՈՒՆԸ ԵՎ ԼՐԱՑՈՒՄՆԵՐԸ</t>
  </si>
  <si>
    <t>Աղյուսակ 9.8</t>
  </si>
  <si>
    <t>Իջևան քաղաքի Սարիբեկ-Օհանյան փողոցի կմ0+000-կմ1+145 հատվածի հիմնանորոգում</t>
  </si>
  <si>
    <t xml:space="preserve">կմ122+000 - կմ124+000 հատվածում հողային պաստառի փլուզված հատվածների, պաշտպանիչ հենապատերի և կառուցվածքների վերակագնում </t>
  </si>
  <si>
    <t>ԳՀ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</si>
</sst>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3" formatCode="_ * #,##0.00_)_€_ ;_ * \(#,##0.00\)_€_ ;_ * &quot;-&quot;??_)_€_ ;_ @_ 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##,##0.0;\(##,##0.0\);\-"/>
    <numFmt numFmtId="167" formatCode="#,##0.0_);\(#,##0.0\)"/>
    <numFmt numFmtId="168" formatCode="_(* #,##0.0_);_(* \(#,##0.0\);_(* &quot;-&quot;??_);_(@_)"/>
    <numFmt numFmtId="169" formatCode="_-* #,##0.00\ _₽_-;\-* #,##0.00\ _₽_-;_-* &quot;-&quot;??\ _₽_-;_-@_-"/>
    <numFmt numFmtId="170" formatCode="_(* #,##0_);_(* \(#,##0\);_(* &quot;-&quot;??_);_(@_)"/>
    <numFmt numFmtId="171" formatCode="_-* #,##0.00_р_._-;\-* #,##0.00_р_._-;_-* &quot;-&quot;??_р_._-;_-@_-"/>
    <numFmt numFmtId="172" formatCode="_ * #,##0.00_)\ _ _ ;_ * \(#,##0.00\)\ _ _ ;_ * &quot;-&quot;??_)\ _ _ ;_ @_ "/>
    <numFmt numFmtId="173" formatCode="#,##0.0"/>
    <numFmt numFmtId="174" formatCode="00"/>
  </numFmts>
  <fonts count="87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2"/>
      <name val="GHEA Grapalat"/>
      <family val="2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indexed="8"/>
      <name val="GHEA Grapalat"/>
      <family val="3"/>
    </font>
    <font>
      <sz val="12"/>
      <color rgb="FFFF0000"/>
      <name val="GHEA Grapalat"/>
      <family val="3"/>
    </font>
    <font>
      <i/>
      <sz val="12"/>
      <name val="GHEA Grapalat"/>
      <family val="3"/>
    </font>
    <font>
      <sz val="12"/>
      <color theme="1"/>
      <name val="GHEA Grapalat"/>
      <family val="3"/>
    </font>
    <font>
      <sz val="11"/>
      <color rgb="FF9C6500"/>
      <name val="Calibri"/>
      <family val="2"/>
      <charset val="204"/>
      <scheme val="minor"/>
    </font>
    <font>
      <sz val="10"/>
      <name val="Baltica Cyrillic"/>
      <family val="2"/>
    </font>
    <font>
      <sz val="10"/>
      <name val="Helv"/>
      <charset val="204"/>
    </font>
    <font>
      <sz val="9"/>
      <name val="Arial Armenian"/>
      <family val="2"/>
    </font>
    <font>
      <sz val="10"/>
      <name val="Times LatArm"/>
    </font>
    <font>
      <sz val="8"/>
      <name val="Calibri"/>
      <family val="2"/>
      <charset val="1"/>
      <scheme val="minor"/>
    </font>
    <font>
      <u/>
      <sz val="12"/>
      <color theme="1"/>
      <name val="GHEA Grapalat"/>
      <family val="3"/>
    </font>
    <font>
      <u/>
      <sz val="12"/>
      <name val="GHEA Grapalat"/>
      <family val="3"/>
    </font>
  </fonts>
  <fills count="5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</patternFill>
    </fill>
    <fill>
      <patternFill patternType="solid">
        <fgColor theme="0"/>
        <bgColor theme="0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683">
    <xf numFmtId="0" fontId="0" fillId="0" borderId="0"/>
    <xf numFmtId="0" fontId="4" fillId="0" borderId="0"/>
    <xf numFmtId="9" fontId="5" fillId="0" borderId="0" applyFont="0" applyFill="0" applyBorder="0" applyAlignment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166" fontId="9" fillId="0" borderId="0" applyFill="0" applyBorder="0" applyProtection="0">
      <alignment horizontal="right" vertical="top"/>
    </xf>
    <xf numFmtId="165" fontId="8" fillId="0" borderId="0" applyFont="0" applyFill="0" applyBorder="0" applyAlignment="0" applyProtection="0"/>
    <xf numFmtId="0" fontId="9" fillId="0" borderId="0">
      <alignment horizontal="left" vertical="top" wrapText="1"/>
    </xf>
    <xf numFmtId="0" fontId="12" fillId="0" borderId="0"/>
    <xf numFmtId="165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0" fontId="13" fillId="0" borderId="0"/>
    <xf numFmtId="0" fontId="14" fillId="0" borderId="0"/>
    <xf numFmtId="43" fontId="13" fillId="0" borderId="0" applyFont="0" applyFill="0" applyBorder="0" applyAlignment="0" applyProtection="0"/>
    <xf numFmtId="0" fontId="8" fillId="0" borderId="0"/>
    <xf numFmtId="165" fontId="16" fillId="0" borderId="0" applyFont="0" applyFill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8" fillId="33" borderId="0" applyNumberFormat="0" applyBorder="0" applyAlignment="0" applyProtection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9" fillId="4" borderId="0" applyNumberFormat="0" applyBorder="0" applyAlignment="0" applyProtection="0"/>
    <xf numFmtId="0" fontId="20" fillId="7" borderId="17" applyNumberFormat="0" applyAlignment="0" applyProtection="0"/>
    <xf numFmtId="0" fontId="21" fillId="8" borderId="20" applyNumberFormat="0" applyAlignment="0" applyProtection="0"/>
    <xf numFmtId="0" fontId="22" fillId="0" borderId="0" applyNumberFormat="0" applyFill="0" applyBorder="0" applyAlignment="0" applyProtection="0"/>
    <xf numFmtId="0" fontId="23" fillId="3" borderId="0" applyNumberFormat="0" applyBorder="0" applyAlignment="0" applyProtection="0"/>
    <xf numFmtId="0" fontId="24" fillId="0" borderId="14" applyNumberFormat="0" applyFill="0" applyAlignment="0" applyProtection="0"/>
    <xf numFmtId="0" fontId="25" fillId="0" borderId="15" applyNumberFormat="0" applyFill="0" applyAlignment="0" applyProtection="0"/>
    <xf numFmtId="0" fontId="26" fillId="0" borderId="16" applyNumberFormat="0" applyFill="0" applyAlignment="0" applyProtection="0"/>
    <xf numFmtId="0" fontId="26" fillId="0" borderId="0" applyNumberFormat="0" applyFill="0" applyBorder="0" applyAlignment="0" applyProtection="0"/>
    <xf numFmtId="0" fontId="27" fillId="6" borderId="17" applyNumberFormat="0" applyAlignment="0" applyProtection="0"/>
    <xf numFmtId="0" fontId="28" fillId="0" borderId="19" applyNumberFormat="0" applyFill="0" applyAlignment="0" applyProtection="0"/>
    <xf numFmtId="0" fontId="29" fillId="5" borderId="0" applyNumberFormat="0" applyBorder="0" applyAlignment="0" applyProtection="0"/>
    <xf numFmtId="0" fontId="30" fillId="0" borderId="0"/>
    <xf numFmtId="0" fontId="9" fillId="0" borderId="0">
      <alignment horizontal="left" vertical="top" wrapText="1"/>
    </xf>
    <xf numFmtId="0" fontId="6" fillId="0" borderId="0"/>
    <xf numFmtId="0" fontId="31" fillId="0" borderId="0"/>
    <xf numFmtId="0" fontId="17" fillId="9" borderId="21" applyNumberFormat="0" applyFont="0" applyAlignment="0" applyProtection="0"/>
    <xf numFmtId="0" fontId="13" fillId="9" borderId="21" applyNumberFormat="0" applyFont="0" applyAlignment="0" applyProtection="0"/>
    <xf numFmtId="0" fontId="32" fillId="7" borderId="18" applyNumberFormat="0" applyAlignment="0" applyProtection="0"/>
    <xf numFmtId="9" fontId="4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22" applyNumberFormat="0" applyFill="0" applyAlignment="0" applyProtection="0"/>
    <xf numFmtId="0" fontId="35" fillId="0" borderId="0" applyNumberFormat="0" applyFill="0" applyBorder="0" applyAlignment="0" applyProtection="0"/>
    <xf numFmtId="0" fontId="36" fillId="0" borderId="0"/>
    <xf numFmtId="165" fontId="15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12" fillId="0" borderId="0"/>
    <xf numFmtId="165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5" fillId="0" borderId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7" fillId="0" borderId="0"/>
    <xf numFmtId="0" fontId="12" fillId="0" borderId="0"/>
    <xf numFmtId="0" fontId="38" fillId="5" borderId="0" applyNumberFormat="0" applyBorder="0" applyAlignment="0" applyProtection="0"/>
    <xf numFmtId="0" fontId="15" fillId="0" borderId="0"/>
    <xf numFmtId="0" fontId="31" fillId="34" borderId="0" applyNumberFormat="0" applyBorder="0" applyAlignment="0" applyProtection="0"/>
    <xf numFmtId="0" fontId="31" fillId="35" borderId="0" applyNumberFormat="0" applyBorder="0" applyAlignment="0" applyProtection="0"/>
    <xf numFmtId="0" fontId="31" fillId="36" borderId="0" applyNumberFormat="0" applyBorder="0" applyAlignment="0" applyProtection="0"/>
    <xf numFmtId="0" fontId="31" fillId="37" borderId="0" applyNumberFormat="0" applyBorder="0" applyAlignment="0" applyProtection="0"/>
    <xf numFmtId="0" fontId="31" fillId="41" borderId="0" applyNumberFormat="0" applyBorder="0" applyAlignment="0" applyProtection="0"/>
    <xf numFmtId="0" fontId="31" fillId="42" borderId="0" applyNumberFormat="0" applyBorder="0" applyAlignment="0" applyProtection="0"/>
    <xf numFmtId="0" fontId="31" fillId="43" borderId="0" applyNumberFormat="0" applyBorder="0" applyAlignment="0" applyProtection="0"/>
    <xf numFmtId="0" fontId="31" fillId="44" borderId="0" applyNumberFormat="0" applyBorder="0" applyAlignment="0" applyProtection="0"/>
    <xf numFmtId="0" fontId="31" fillId="38" borderId="0" applyNumberFormat="0" applyBorder="0" applyAlignment="0" applyProtection="0"/>
    <xf numFmtId="0" fontId="31" fillId="37" borderId="0" applyNumberFormat="0" applyBorder="0" applyAlignment="0" applyProtection="0"/>
    <xf numFmtId="0" fontId="31" fillId="43" borderId="0" applyNumberFormat="0" applyBorder="0" applyAlignment="0" applyProtection="0"/>
    <xf numFmtId="0" fontId="31" fillId="45" borderId="0" applyNumberFormat="0" applyBorder="0" applyAlignment="0" applyProtection="0"/>
    <xf numFmtId="0" fontId="39" fillId="46" borderId="0" applyNumberFormat="0" applyBorder="0" applyAlignment="0" applyProtection="0"/>
    <xf numFmtId="0" fontId="39" fillId="44" borderId="0" applyNumberFormat="0" applyBorder="0" applyAlignment="0" applyProtection="0"/>
    <xf numFmtId="0" fontId="39" fillId="38" borderId="0" applyNumberFormat="0" applyBorder="0" applyAlignment="0" applyProtection="0"/>
    <xf numFmtId="0" fontId="39" fillId="39" borderId="0" applyNumberFormat="0" applyBorder="0" applyAlignment="0" applyProtection="0"/>
    <xf numFmtId="0" fontId="39" fillId="47" borderId="0" applyNumberFormat="0" applyBorder="0" applyAlignment="0" applyProtection="0"/>
    <xf numFmtId="0" fontId="39" fillId="40" borderId="0" applyNumberFormat="0" applyBorder="0" applyAlignment="0" applyProtection="0"/>
    <xf numFmtId="0" fontId="39" fillId="48" borderId="0" applyNumberFormat="0" applyBorder="0" applyAlignment="0" applyProtection="0"/>
    <xf numFmtId="0" fontId="39" fillId="49" borderId="0" applyNumberFormat="0" applyBorder="0" applyAlignment="0" applyProtection="0"/>
    <xf numFmtId="0" fontId="39" fillId="50" borderId="0" applyNumberFormat="0" applyBorder="0" applyAlignment="0" applyProtection="0"/>
    <xf numFmtId="0" fontId="39" fillId="39" borderId="0" applyNumberFormat="0" applyBorder="0" applyAlignment="0" applyProtection="0"/>
    <xf numFmtId="0" fontId="39" fillId="47" borderId="0" applyNumberFormat="0" applyBorder="0" applyAlignment="0" applyProtection="0"/>
    <xf numFmtId="0" fontId="39" fillId="51" borderId="0" applyNumberFormat="0" applyBorder="0" applyAlignment="0" applyProtection="0"/>
    <xf numFmtId="0" fontId="40" fillId="35" borderId="0" applyNumberFormat="0" applyBorder="0" applyAlignment="0" applyProtection="0"/>
    <xf numFmtId="0" fontId="41" fillId="52" borderId="23" applyNumberFormat="0" applyAlignment="0" applyProtection="0"/>
    <xf numFmtId="0" fontId="42" fillId="53" borderId="24" applyNumberFormat="0" applyAlignment="0" applyProtection="0"/>
    <xf numFmtId="165" fontId="12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43" fillId="0" borderId="0" applyNumberFormat="0" applyFill="0" applyBorder="0" applyAlignment="0" applyProtection="0"/>
    <xf numFmtId="0" fontId="44" fillId="36" borderId="0" applyNumberFormat="0" applyBorder="0" applyAlignment="0" applyProtection="0"/>
    <xf numFmtId="0" fontId="45" fillId="0" borderId="25" applyNumberFormat="0" applyFill="0" applyAlignment="0" applyProtection="0"/>
    <xf numFmtId="0" fontId="46" fillId="0" borderId="26" applyNumberFormat="0" applyFill="0" applyAlignment="0" applyProtection="0"/>
    <xf numFmtId="0" fontId="47" fillId="0" borderId="27" applyNumberFormat="0" applyFill="0" applyAlignment="0" applyProtection="0"/>
    <xf numFmtId="0" fontId="47" fillId="0" borderId="0" applyNumberFormat="0" applyFill="0" applyBorder="0" applyAlignment="0" applyProtection="0"/>
    <xf numFmtId="0" fontId="48" fillId="42" borderId="23" applyNumberFormat="0" applyAlignment="0" applyProtection="0"/>
    <xf numFmtId="0" fontId="49" fillId="0" borderId="28" applyNumberFormat="0" applyFill="0" applyAlignment="0" applyProtection="0"/>
    <xf numFmtId="0" fontId="50" fillId="54" borderId="0" applyNumberFormat="0" applyBorder="0" applyAlignment="0" applyProtection="0"/>
    <xf numFmtId="1" fontId="56" fillId="0" borderId="0"/>
    <xf numFmtId="1" fontId="56" fillId="0" borderId="0"/>
    <xf numFmtId="1" fontId="56" fillId="0" borderId="0"/>
    <xf numFmtId="0" fontId="13" fillId="0" borderId="0"/>
    <xf numFmtId="0" fontId="6" fillId="0" borderId="0"/>
    <xf numFmtId="0" fontId="6" fillId="0" borderId="0"/>
    <xf numFmtId="0" fontId="12" fillId="55" borderId="29" applyNumberFormat="0" applyFont="0" applyAlignment="0" applyProtection="0"/>
    <xf numFmtId="0" fontId="51" fillId="52" borderId="30" applyNumberFormat="0" applyAlignment="0" applyProtection="0"/>
    <xf numFmtId="0" fontId="55" fillId="0" borderId="0"/>
    <xf numFmtId="0" fontId="55" fillId="0" borderId="0"/>
    <xf numFmtId="0" fontId="55" fillId="0" borderId="0"/>
    <xf numFmtId="0" fontId="52" fillId="0" borderId="0" applyNumberFormat="0" applyFill="0" applyBorder="0" applyAlignment="0" applyProtection="0"/>
    <xf numFmtId="0" fontId="53" fillId="0" borderId="31" applyNumberFormat="0" applyFill="0" applyAlignment="0" applyProtection="0"/>
    <xf numFmtId="0" fontId="54" fillId="0" borderId="0" applyNumberFormat="0" applyFill="0" applyBorder="0" applyAlignment="0" applyProtection="0"/>
    <xf numFmtId="0" fontId="37" fillId="0" borderId="0"/>
    <xf numFmtId="1" fontId="56" fillId="0" borderId="0"/>
    <xf numFmtId="0" fontId="57" fillId="0" borderId="0"/>
    <xf numFmtId="0" fontId="6" fillId="0" borderId="0"/>
    <xf numFmtId="0" fontId="13" fillId="0" borderId="0"/>
    <xf numFmtId="0" fontId="9" fillId="0" borderId="0">
      <alignment horizontal="left" vertical="top" wrapText="1"/>
    </xf>
    <xf numFmtId="0" fontId="15" fillId="0" borderId="0"/>
    <xf numFmtId="0" fontId="58" fillId="0" borderId="0"/>
    <xf numFmtId="0" fontId="6" fillId="0" borderId="0"/>
    <xf numFmtId="0" fontId="6" fillId="0" borderId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2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24" borderId="0" applyNumberFormat="0" applyBorder="0" applyAlignment="0" applyProtection="0"/>
    <xf numFmtId="0" fontId="13" fillId="24" borderId="0" applyNumberFormat="0" applyBorder="0" applyAlignment="0" applyProtection="0"/>
    <xf numFmtId="0" fontId="13" fillId="24" borderId="0" applyNumberFormat="0" applyBorder="0" applyAlignment="0" applyProtection="0"/>
    <xf numFmtId="0" fontId="13" fillId="24" borderId="0" applyNumberFormat="0" applyBorder="0" applyAlignment="0" applyProtection="0"/>
    <xf numFmtId="0" fontId="13" fillId="24" borderId="0" applyNumberFormat="0" applyBorder="0" applyAlignment="0" applyProtection="0"/>
    <xf numFmtId="0" fontId="13" fillId="24" borderId="0" applyNumberFormat="0" applyBorder="0" applyAlignment="0" applyProtection="0"/>
    <xf numFmtId="0" fontId="13" fillId="24" borderId="0" applyNumberFormat="0" applyBorder="0" applyAlignment="0" applyProtection="0"/>
    <xf numFmtId="0" fontId="13" fillId="24" borderId="0" applyNumberFormat="0" applyBorder="0" applyAlignment="0" applyProtection="0"/>
    <xf numFmtId="0" fontId="13" fillId="24" borderId="0" applyNumberFormat="0" applyBorder="0" applyAlignment="0" applyProtection="0"/>
    <xf numFmtId="0" fontId="13" fillId="24" borderId="0" applyNumberFormat="0" applyBorder="0" applyAlignment="0" applyProtection="0"/>
    <xf numFmtId="0" fontId="13" fillId="24" borderId="0" applyNumberFormat="0" applyBorder="0" applyAlignment="0" applyProtection="0"/>
    <xf numFmtId="0" fontId="13" fillId="24" borderId="0" applyNumberFormat="0" applyBorder="0" applyAlignment="0" applyProtection="0"/>
    <xf numFmtId="0" fontId="13" fillId="24" borderId="0" applyNumberFormat="0" applyBorder="0" applyAlignment="0" applyProtection="0"/>
    <xf numFmtId="0" fontId="13" fillId="28" borderId="0" applyNumberFormat="0" applyBorder="0" applyAlignment="0" applyProtection="0"/>
    <xf numFmtId="0" fontId="13" fillId="28" borderId="0" applyNumberFormat="0" applyBorder="0" applyAlignment="0" applyProtection="0"/>
    <xf numFmtId="0" fontId="13" fillId="28" borderId="0" applyNumberFormat="0" applyBorder="0" applyAlignment="0" applyProtection="0"/>
    <xf numFmtId="0" fontId="13" fillId="28" borderId="0" applyNumberFormat="0" applyBorder="0" applyAlignment="0" applyProtection="0"/>
    <xf numFmtId="0" fontId="13" fillId="28" borderId="0" applyNumberFormat="0" applyBorder="0" applyAlignment="0" applyProtection="0"/>
    <xf numFmtId="0" fontId="13" fillId="28" borderId="0" applyNumberFormat="0" applyBorder="0" applyAlignment="0" applyProtection="0"/>
    <xf numFmtId="0" fontId="13" fillId="28" borderId="0" applyNumberFormat="0" applyBorder="0" applyAlignment="0" applyProtection="0"/>
    <xf numFmtId="0" fontId="13" fillId="28" borderId="0" applyNumberFormat="0" applyBorder="0" applyAlignment="0" applyProtection="0"/>
    <xf numFmtId="0" fontId="13" fillId="28" borderId="0" applyNumberFormat="0" applyBorder="0" applyAlignment="0" applyProtection="0"/>
    <xf numFmtId="0" fontId="13" fillId="28" borderId="0" applyNumberFormat="0" applyBorder="0" applyAlignment="0" applyProtection="0"/>
    <xf numFmtId="0" fontId="13" fillId="28" borderId="0" applyNumberFormat="0" applyBorder="0" applyAlignment="0" applyProtection="0"/>
    <xf numFmtId="0" fontId="13" fillId="28" borderId="0" applyNumberFormat="0" applyBorder="0" applyAlignment="0" applyProtection="0"/>
    <xf numFmtId="0" fontId="13" fillId="28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0" fontId="13" fillId="32" borderId="0" applyNumberFormat="0" applyBorder="0" applyAlignment="0" applyProtection="0"/>
    <xf numFmtId="165" fontId="1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5" fillId="0" borderId="0" applyFont="0" applyFill="0" applyBorder="0" applyAlignment="0" applyProtection="0"/>
    <xf numFmtId="171" fontId="6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59" fillId="0" borderId="0" applyFont="0" applyFill="0" applyBorder="0" applyAlignment="0" applyProtection="0"/>
    <xf numFmtId="165" fontId="9" fillId="0" borderId="0" applyFont="0" applyFill="0" applyBorder="0" applyAlignment="0" applyProtection="0">
      <alignment horizontal="left" vertical="top" wrapText="1"/>
    </xf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72" fontId="31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38" fillId="5" borderId="0" applyNumberFormat="0" applyBorder="0" applyAlignment="0" applyProtection="0"/>
    <xf numFmtId="0" fontId="38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9" fontId="12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12" borderId="0" applyNumberFormat="0" applyBorder="0" applyAlignment="0" applyProtection="0"/>
    <xf numFmtId="0" fontId="13" fillId="16" borderId="0" applyNumberFormat="0" applyBorder="0" applyAlignment="0" applyProtection="0"/>
    <xf numFmtId="0" fontId="13" fillId="20" borderId="0" applyNumberFormat="0" applyBorder="0" applyAlignment="0" applyProtection="0"/>
    <xf numFmtId="0" fontId="13" fillId="24" borderId="0" applyNumberFormat="0" applyBorder="0" applyAlignment="0" applyProtection="0"/>
    <xf numFmtId="0" fontId="13" fillId="28" borderId="0" applyNumberFormat="0" applyBorder="0" applyAlignment="0" applyProtection="0"/>
    <xf numFmtId="0" fontId="13" fillId="32" borderId="0" applyNumberFormat="0" applyBorder="0" applyAlignment="0" applyProtection="0"/>
    <xf numFmtId="0" fontId="61" fillId="13" borderId="0" applyNumberFormat="0" applyBorder="0" applyAlignment="0" applyProtection="0"/>
    <xf numFmtId="0" fontId="61" fillId="17" borderId="0" applyNumberFormat="0" applyBorder="0" applyAlignment="0" applyProtection="0"/>
    <xf numFmtId="0" fontId="61" fillId="21" borderId="0" applyNumberFormat="0" applyBorder="0" applyAlignment="0" applyProtection="0"/>
    <xf numFmtId="0" fontId="61" fillId="25" borderId="0" applyNumberFormat="0" applyBorder="0" applyAlignment="0" applyProtection="0"/>
    <xf numFmtId="0" fontId="61" fillId="29" borderId="0" applyNumberFormat="0" applyBorder="0" applyAlignment="0" applyProtection="0"/>
    <xf numFmtId="0" fontId="61" fillId="33" borderId="0" applyNumberFormat="0" applyBorder="0" applyAlignment="0" applyProtection="0"/>
    <xf numFmtId="0" fontId="61" fillId="10" borderId="0" applyNumberFormat="0" applyBorder="0" applyAlignment="0" applyProtection="0"/>
    <xf numFmtId="0" fontId="61" fillId="14" borderId="0" applyNumberFormat="0" applyBorder="0" applyAlignment="0" applyProtection="0"/>
    <xf numFmtId="0" fontId="61" fillId="18" borderId="0" applyNumberFormat="0" applyBorder="0" applyAlignment="0" applyProtection="0"/>
    <xf numFmtId="0" fontId="61" fillId="22" borderId="0" applyNumberFormat="0" applyBorder="0" applyAlignment="0" applyProtection="0"/>
    <xf numFmtId="0" fontId="61" fillId="26" borderId="0" applyNumberFormat="0" applyBorder="0" applyAlignment="0" applyProtection="0"/>
    <xf numFmtId="0" fontId="61" fillId="30" borderId="0" applyNumberFormat="0" applyBorder="0" applyAlignment="0" applyProtection="0"/>
    <xf numFmtId="0" fontId="62" fillId="4" borderId="0" applyNumberFormat="0" applyBorder="0" applyAlignment="0" applyProtection="0"/>
    <xf numFmtId="0" fontId="63" fillId="7" borderId="17" applyNumberFormat="0" applyAlignment="0" applyProtection="0"/>
    <xf numFmtId="0" fontId="64" fillId="8" borderId="20" applyNumberFormat="0" applyAlignment="0" applyProtection="0"/>
    <xf numFmtId="0" fontId="65" fillId="0" borderId="0" applyNumberFormat="0" applyFill="0" applyBorder="0" applyAlignment="0" applyProtection="0"/>
    <xf numFmtId="0" fontId="66" fillId="3" borderId="0" applyNumberFormat="0" applyBorder="0" applyAlignment="0" applyProtection="0"/>
    <xf numFmtId="0" fontId="67" fillId="0" borderId="14" applyNumberFormat="0" applyFill="0" applyAlignment="0" applyProtection="0"/>
    <xf numFmtId="0" fontId="68" fillId="0" borderId="15" applyNumberFormat="0" applyFill="0" applyAlignment="0" applyProtection="0"/>
    <xf numFmtId="0" fontId="69" fillId="0" borderId="16" applyNumberFormat="0" applyFill="0" applyAlignment="0" applyProtection="0"/>
    <xf numFmtId="0" fontId="69" fillId="0" borderId="0" applyNumberFormat="0" applyFill="0" applyBorder="0" applyAlignment="0" applyProtection="0"/>
    <xf numFmtId="0" fontId="70" fillId="6" borderId="17" applyNumberFormat="0" applyAlignment="0" applyProtection="0"/>
    <xf numFmtId="0" fontId="71" fillId="0" borderId="19" applyNumberFormat="0" applyFill="0" applyAlignment="0" applyProtection="0"/>
    <xf numFmtId="0" fontId="38" fillId="5" borderId="0" applyNumberFormat="0" applyBorder="0" applyAlignment="0" applyProtection="0"/>
    <xf numFmtId="0" fontId="72" fillId="7" borderId="18" applyNumberFormat="0" applyAlignment="0" applyProtection="0"/>
    <xf numFmtId="0" fontId="60" fillId="0" borderId="0" applyNumberFormat="0" applyFill="0" applyBorder="0" applyAlignment="0" applyProtection="0"/>
    <xf numFmtId="0" fontId="73" fillId="0" borderId="22" applyNumberFormat="0" applyFill="0" applyAlignment="0" applyProtection="0"/>
    <xf numFmtId="0" fontId="74" fillId="0" borderId="0" applyNumberFormat="0" applyFill="0" applyBorder="0" applyAlignment="0" applyProtection="0"/>
    <xf numFmtId="0" fontId="51" fillId="52" borderId="36" applyNumberFormat="0" applyAlignment="0" applyProtection="0"/>
    <xf numFmtId="0" fontId="53" fillId="0" borderId="37" applyNumberFormat="0" applyFill="0" applyAlignment="0" applyProtection="0"/>
    <xf numFmtId="0" fontId="79" fillId="5" borderId="0" applyNumberFormat="0" applyBorder="0" applyAlignment="0" applyProtection="0"/>
    <xf numFmtId="165" fontId="13" fillId="0" borderId="0" applyFont="0" applyFill="0" applyBorder="0" applyAlignment="0" applyProtection="0"/>
    <xf numFmtId="0" fontId="31" fillId="0" borderId="0"/>
    <xf numFmtId="0" fontId="37" fillId="0" borderId="0"/>
    <xf numFmtId="0" fontId="37" fillId="0" borderId="0"/>
    <xf numFmtId="0" fontId="80" fillId="0" borderId="0"/>
    <xf numFmtId="0" fontId="80" fillId="0" borderId="0"/>
    <xf numFmtId="0" fontId="31" fillId="34" borderId="0" applyNumberFormat="0" applyBorder="0" applyAlignment="0" applyProtection="0"/>
    <xf numFmtId="0" fontId="31" fillId="34" borderId="0" applyNumberFormat="0" applyBorder="0" applyAlignment="0" applyProtection="0"/>
    <xf numFmtId="0" fontId="6" fillId="0" borderId="0"/>
    <xf numFmtId="0" fontId="6" fillId="0" borderId="0"/>
    <xf numFmtId="0" fontId="31" fillId="35" borderId="0" applyNumberFormat="0" applyBorder="0" applyAlignment="0" applyProtection="0"/>
    <xf numFmtId="0" fontId="31" fillId="35" borderId="0" applyNumberFormat="0" applyBorder="0" applyAlignment="0" applyProtection="0"/>
    <xf numFmtId="0" fontId="31" fillId="36" borderId="0" applyNumberFormat="0" applyBorder="0" applyAlignment="0" applyProtection="0"/>
    <xf numFmtId="0" fontId="31" fillId="36" borderId="0" applyNumberFormat="0" applyBorder="0" applyAlignment="0" applyProtection="0"/>
    <xf numFmtId="0" fontId="31" fillId="37" borderId="0" applyNumberFormat="0" applyBorder="0" applyAlignment="0" applyProtection="0"/>
    <xf numFmtId="0" fontId="31" fillId="37" borderId="0" applyNumberFormat="0" applyBorder="0" applyAlignment="0" applyProtection="0"/>
    <xf numFmtId="0" fontId="31" fillId="41" borderId="0" applyNumberFormat="0" applyBorder="0" applyAlignment="0" applyProtection="0"/>
    <xf numFmtId="0" fontId="31" fillId="41" borderId="0" applyNumberFormat="0" applyBorder="0" applyAlignment="0" applyProtection="0"/>
    <xf numFmtId="0" fontId="31" fillId="42" borderId="0" applyNumberFormat="0" applyBorder="0" applyAlignment="0" applyProtection="0"/>
    <xf numFmtId="0" fontId="31" fillId="42" borderId="0" applyNumberFormat="0" applyBorder="0" applyAlignment="0" applyProtection="0"/>
    <xf numFmtId="0" fontId="31" fillId="43" borderId="0" applyNumberFormat="0" applyBorder="0" applyAlignment="0" applyProtection="0"/>
    <xf numFmtId="0" fontId="31" fillId="43" borderId="0" applyNumberFormat="0" applyBorder="0" applyAlignment="0" applyProtection="0"/>
    <xf numFmtId="0" fontId="31" fillId="44" borderId="0" applyNumberFormat="0" applyBorder="0" applyAlignment="0" applyProtection="0"/>
    <xf numFmtId="0" fontId="31" fillId="44" borderId="0" applyNumberFormat="0" applyBorder="0" applyAlignment="0" applyProtection="0"/>
    <xf numFmtId="0" fontId="31" fillId="38" borderId="0" applyNumberFormat="0" applyBorder="0" applyAlignment="0" applyProtection="0"/>
    <xf numFmtId="0" fontId="31" fillId="38" borderId="0" applyNumberFormat="0" applyBorder="0" applyAlignment="0" applyProtection="0"/>
    <xf numFmtId="0" fontId="31" fillId="37" borderId="0" applyNumberFormat="0" applyBorder="0" applyAlignment="0" applyProtection="0"/>
    <xf numFmtId="0" fontId="31" fillId="37" borderId="0" applyNumberFormat="0" applyBorder="0" applyAlignment="0" applyProtection="0"/>
    <xf numFmtId="0" fontId="31" fillId="43" borderId="0" applyNumberFormat="0" applyBorder="0" applyAlignment="0" applyProtection="0"/>
    <xf numFmtId="0" fontId="31" fillId="43" borderId="0" applyNumberFormat="0" applyBorder="0" applyAlignment="0" applyProtection="0"/>
    <xf numFmtId="0" fontId="31" fillId="45" borderId="0" applyNumberFormat="0" applyBorder="0" applyAlignment="0" applyProtection="0"/>
    <xf numFmtId="0" fontId="31" fillId="45" borderId="0" applyNumberFormat="0" applyBorder="0" applyAlignment="0" applyProtection="0"/>
    <xf numFmtId="0" fontId="39" fillId="46" borderId="0" applyNumberFormat="0" applyBorder="0" applyAlignment="0" applyProtection="0"/>
    <xf numFmtId="0" fontId="39" fillId="46" borderId="0" applyNumberFormat="0" applyBorder="0" applyAlignment="0" applyProtection="0"/>
    <xf numFmtId="0" fontId="39" fillId="44" borderId="0" applyNumberFormat="0" applyBorder="0" applyAlignment="0" applyProtection="0"/>
    <xf numFmtId="0" fontId="39" fillId="44" borderId="0" applyNumberFormat="0" applyBorder="0" applyAlignment="0" applyProtection="0"/>
    <xf numFmtId="0" fontId="39" fillId="38" borderId="0" applyNumberFormat="0" applyBorder="0" applyAlignment="0" applyProtection="0"/>
    <xf numFmtId="0" fontId="39" fillId="38" borderId="0" applyNumberFormat="0" applyBorder="0" applyAlignment="0" applyProtection="0"/>
    <xf numFmtId="0" fontId="39" fillId="39" borderId="0" applyNumberFormat="0" applyBorder="0" applyAlignment="0" applyProtection="0"/>
    <xf numFmtId="0" fontId="39" fillId="39" borderId="0" applyNumberFormat="0" applyBorder="0" applyAlignment="0" applyProtection="0"/>
    <xf numFmtId="0" fontId="39" fillId="47" borderId="0" applyNumberFormat="0" applyBorder="0" applyAlignment="0" applyProtection="0"/>
    <xf numFmtId="0" fontId="39" fillId="47" borderId="0" applyNumberFormat="0" applyBorder="0" applyAlignment="0" applyProtection="0"/>
    <xf numFmtId="0" fontId="39" fillId="40" borderId="0" applyNumberFormat="0" applyBorder="0" applyAlignment="0" applyProtection="0"/>
    <xf numFmtId="0" fontId="39" fillId="40" borderId="0" applyNumberFormat="0" applyBorder="0" applyAlignment="0" applyProtection="0"/>
    <xf numFmtId="164" fontId="6" fillId="0" borderId="0" applyFont="0" applyFill="0" applyBorder="0" applyAlignment="0" applyProtection="0"/>
    <xf numFmtId="0" fontId="13" fillId="0" borderId="0"/>
    <xf numFmtId="0" fontId="1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7" fillId="0" borderId="0"/>
    <xf numFmtId="0" fontId="37" fillId="0" borderId="0"/>
    <xf numFmtId="9" fontId="6" fillId="0" borderId="0" applyFont="0" applyFill="0" applyBorder="0" applyAlignment="0" applyProtection="0"/>
    <xf numFmtId="0" fontId="81" fillId="0" borderId="0"/>
    <xf numFmtId="0" fontId="39" fillId="48" borderId="0" applyNumberFormat="0" applyBorder="0" applyAlignment="0" applyProtection="0"/>
    <xf numFmtId="0" fontId="39" fillId="49" borderId="0" applyNumberFormat="0" applyBorder="0" applyAlignment="0" applyProtection="0"/>
    <xf numFmtId="0" fontId="39" fillId="50" borderId="0" applyNumberFormat="0" applyBorder="0" applyAlignment="0" applyProtection="0"/>
    <xf numFmtId="0" fontId="39" fillId="39" borderId="0" applyNumberFormat="0" applyBorder="0" applyAlignment="0" applyProtection="0"/>
    <xf numFmtId="0" fontId="39" fillId="47" borderId="0" applyNumberFormat="0" applyBorder="0" applyAlignment="0" applyProtection="0"/>
    <xf numFmtId="0" fontId="39" fillId="51" borderId="0" applyNumberFormat="0" applyBorder="0" applyAlignment="0" applyProtection="0"/>
    <xf numFmtId="0" fontId="48" fillId="42" borderId="23" applyNumberFormat="0" applyAlignment="0" applyProtection="0"/>
    <xf numFmtId="0" fontId="51" fillId="52" borderId="30" applyNumberFormat="0" applyAlignment="0" applyProtection="0"/>
    <xf numFmtId="0" fontId="41" fillId="52" borderId="23" applyNumberFormat="0" applyAlignment="0" applyProtection="0"/>
    <xf numFmtId="0" fontId="45" fillId="0" borderId="25" applyNumberFormat="0" applyFill="0" applyAlignment="0" applyProtection="0"/>
    <xf numFmtId="0" fontId="46" fillId="0" borderId="26" applyNumberFormat="0" applyFill="0" applyAlignment="0" applyProtection="0"/>
    <xf numFmtId="0" fontId="47" fillId="0" borderId="27" applyNumberFormat="0" applyFill="0" applyAlignment="0" applyProtection="0"/>
    <xf numFmtId="0" fontId="47" fillId="0" borderId="0" applyNumberFormat="0" applyFill="0" applyBorder="0" applyAlignment="0" applyProtection="0"/>
    <xf numFmtId="0" fontId="53" fillId="0" borderId="31" applyNumberFormat="0" applyFill="0" applyAlignment="0" applyProtection="0"/>
    <xf numFmtId="0" fontId="42" fillId="53" borderId="24" applyNumberFormat="0" applyAlignment="0" applyProtection="0"/>
    <xf numFmtId="0" fontId="52" fillId="0" borderId="0" applyNumberFormat="0" applyFill="0" applyBorder="0" applyAlignment="0" applyProtection="0"/>
    <xf numFmtId="0" fontId="50" fillId="54" borderId="0" applyNumberFormat="0" applyBorder="0" applyAlignment="0" applyProtection="0"/>
    <xf numFmtId="0" fontId="37" fillId="0" borderId="0"/>
    <xf numFmtId="0" fontId="40" fillId="35" borderId="0" applyNumberFormat="0" applyBorder="0" applyAlignment="0" applyProtection="0"/>
    <xf numFmtId="0" fontId="43" fillId="0" borderId="0" applyNumberFormat="0" applyFill="0" applyBorder="0" applyAlignment="0" applyProtection="0"/>
    <xf numFmtId="0" fontId="6" fillId="55" borderId="29" applyNumberFormat="0" applyFont="0" applyAlignment="0" applyProtection="0"/>
    <xf numFmtId="0" fontId="49" fillId="0" borderId="28" applyNumberFormat="0" applyFill="0" applyAlignment="0" applyProtection="0"/>
    <xf numFmtId="0" fontId="54" fillId="0" borderId="0" applyNumberFormat="0" applyFill="0" applyBorder="0" applyAlignment="0" applyProtection="0"/>
    <xf numFmtId="165" fontId="6" fillId="0" borderId="0" applyFont="0" applyFill="0" applyBorder="0" applyAlignment="0" applyProtection="0"/>
    <xf numFmtId="0" fontId="44" fillId="36" borderId="0" applyNumberFormat="0" applyBorder="0" applyAlignment="0" applyProtection="0"/>
    <xf numFmtId="0" fontId="37" fillId="0" borderId="0"/>
    <xf numFmtId="165" fontId="37" fillId="0" borderId="0" applyFont="0" applyFill="0" applyBorder="0" applyAlignment="0" applyProtection="0"/>
    <xf numFmtId="0" fontId="37" fillId="0" borderId="0"/>
    <xf numFmtId="165" fontId="6" fillId="0" borderId="0" applyFont="0" applyFill="0" applyBorder="0" applyAlignment="0" applyProtection="0"/>
    <xf numFmtId="0" fontId="37" fillId="0" borderId="0" applyFont="0" applyFill="0" applyBorder="0" applyAlignment="0" applyProtection="0"/>
    <xf numFmtId="173" fontId="37" fillId="0" borderId="0" applyFont="0" applyFill="0" applyBorder="0" applyAlignment="0" applyProtection="0"/>
    <xf numFmtId="174" fontId="37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7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37" fillId="0" borderId="0"/>
    <xf numFmtId="0" fontId="37" fillId="0" borderId="0"/>
    <xf numFmtId="0" fontId="3" fillId="0" borderId="0"/>
    <xf numFmtId="0" fontId="37" fillId="0" borderId="0"/>
    <xf numFmtId="0" fontId="3" fillId="0" borderId="0"/>
    <xf numFmtId="0" fontId="13" fillId="0" borderId="0"/>
    <xf numFmtId="0" fontId="37" fillId="0" borderId="0"/>
    <xf numFmtId="0" fontId="3" fillId="0" borderId="0"/>
    <xf numFmtId="0" fontId="37" fillId="0" borderId="0" applyFont="0" applyFill="0" applyBorder="0" applyAlignment="0" applyProtection="0"/>
    <xf numFmtId="2" fontId="82" fillId="0" borderId="32" applyFill="0" applyBorder="0" applyAlignment="0">
      <alignment horizontal="right"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7" fillId="0" borderId="0"/>
    <xf numFmtId="0" fontId="3" fillId="0" borderId="0"/>
    <xf numFmtId="0" fontId="6" fillId="0" borderId="0"/>
    <xf numFmtId="0" fontId="83" fillId="0" borderId="0"/>
    <xf numFmtId="0" fontId="31" fillId="34" borderId="0" applyNumberFormat="0" applyBorder="0" applyAlignment="0" applyProtection="0"/>
    <xf numFmtId="0" fontId="31" fillId="35" borderId="0" applyNumberFormat="0" applyBorder="0" applyAlignment="0" applyProtection="0"/>
    <xf numFmtId="0" fontId="31" fillId="36" borderId="0" applyNumberFormat="0" applyBorder="0" applyAlignment="0" applyProtection="0"/>
    <xf numFmtId="0" fontId="31" fillId="37" borderId="0" applyNumberFormat="0" applyBorder="0" applyAlignment="0" applyProtection="0"/>
    <xf numFmtId="0" fontId="31" fillId="41" borderId="0" applyNumberFormat="0" applyBorder="0" applyAlignment="0" applyProtection="0"/>
    <xf numFmtId="0" fontId="31" fillId="42" borderId="0" applyNumberFormat="0" applyBorder="0" applyAlignment="0" applyProtection="0"/>
    <xf numFmtId="0" fontId="31" fillId="43" borderId="0" applyNumberFormat="0" applyBorder="0" applyAlignment="0" applyProtection="0"/>
    <xf numFmtId="0" fontId="31" fillId="44" borderId="0" applyNumberFormat="0" applyBorder="0" applyAlignment="0" applyProtection="0"/>
    <xf numFmtId="0" fontId="31" fillId="38" borderId="0" applyNumberFormat="0" applyBorder="0" applyAlignment="0" applyProtection="0"/>
    <xf numFmtId="0" fontId="31" fillId="37" borderId="0" applyNumberFormat="0" applyBorder="0" applyAlignment="0" applyProtection="0"/>
    <xf numFmtId="0" fontId="31" fillId="43" borderId="0" applyNumberFormat="0" applyBorder="0" applyAlignment="0" applyProtection="0"/>
    <xf numFmtId="0" fontId="31" fillId="45" borderId="0" applyNumberFormat="0" applyBorder="0" applyAlignment="0" applyProtection="0"/>
    <xf numFmtId="0" fontId="39" fillId="46" borderId="0" applyNumberFormat="0" applyBorder="0" applyAlignment="0" applyProtection="0"/>
    <xf numFmtId="0" fontId="39" fillId="44" borderId="0" applyNumberFormat="0" applyBorder="0" applyAlignment="0" applyProtection="0"/>
    <xf numFmtId="0" fontId="39" fillId="38" borderId="0" applyNumberFormat="0" applyBorder="0" applyAlignment="0" applyProtection="0"/>
    <xf numFmtId="0" fontId="39" fillId="39" borderId="0" applyNumberFormat="0" applyBorder="0" applyAlignment="0" applyProtection="0"/>
    <xf numFmtId="0" fontId="39" fillId="47" borderId="0" applyNumberFormat="0" applyBorder="0" applyAlignment="0" applyProtection="0"/>
    <xf numFmtId="0" fontId="39" fillId="40" borderId="0" applyNumberFormat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0" fontId="31" fillId="34" borderId="0" applyNumberFormat="0" applyBorder="0" applyAlignment="0" applyProtection="0"/>
    <xf numFmtId="0" fontId="31" fillId="35" borderId="0" applyNumberFormat="0" applyBorder="0" applyAlignment="0" applyProtection="0"/>
    <xf numFmtId="0" fontId="31" fillId="36" borderId="0" applyNumberFormat="0" applyBorder="0" applyAlignment="0" applyProtection="0"/>
    <xf numFmtId="0" fontId="31" fillId="37" borderId="0" applyNumberFormat="0" applyBorder="0" applyAlignment="0" applyProtection="0"/>
    <xf numFmtId="0" fontId="31" fillId="41" borderId="0" applyNumberFormat="0" applyBorder="0" applyAlignment="0" applyProtection="0"/>
    <xf numFmtId="0" fontId="31" fillId="42" borderId="0" applyNumberFormat="0" applyBorder="0" applyAlignment="0" applyProtection="0"/>
    <xf numFmtId="0" fontId="31" fillId="43" borderId="0" applyNumberFormat="0" applyBorder="0" applyAlignment="0" applyProtection="0"/>
    <xf numFmtId="0" fontId="31" fillId="44" borderId="0" applyNumberFormat="0" applyBorder="0" applyAlignment="0" applyProtection="0"/>
    <xf numFmtId="0" fontId="31" fillId="38" borderId="0" applyNumberFormat="0" applyBorder="0" applyAlignment="0" applyProtection="0"/>
    <xf numFmtId="0" fontId="31" fillId="37" borderId="0" applyNumberFormat="0" applyBorder="0" applyAlignment="0" applyProtection="0"/>
    <xf numFmtId="0" fontId="31" fillId="43" borderId="0" applyNumberFormat="0" applyBorder="0" applyAlignment="0" applyProtection="0"/>
    <xf numFmtId="0" fontId="31" fillId="45" borderId="0" applyNumberFormat="0" applyBorder="0" applyAlignment="0" applyProtection="0"/>
    <xf numFmtId="0" fontId="39" fillId="46" borderId="0" applyNumberFormat="0" applyBorder="0" applyAlignment="0" applyProtection="0"/>
    <xf numFmtId="0" fontId="39" fillId="44" borderId="0" applyNumberFormat="0" applyBorder="0" applyAlignment="0" applyProtection="0"/>
    <xf numFmtId="0" fontId="39" fillId="38" borderId="0" applyNumberFormat="0" applyBorder="0" applyAlignment="0" applyProtection="0"/>
    <xf numFmtId="0" fontId="39" fillId="39" borderId="0" applyNumberFormat="0" applyBorder="0" applyAlignment="0" applyProtection="0"/>
    <xf numFmtId="0" fontId="39" fillId="47" borderId="0" applyNumberFormat="0" applyBorder="0" applyAlignment="0" applyProtection="0"/>
    <xf numFmtId="0" fontId="39" fillId="40" borderId="0" applyNumberFormat="0" applyBorder="0" applyAlignment="0" applyProtection="0"/>
    <xf numFmtId="0" fontId="2" fillId="0" borderId="0"/>
    <xf numFmtId="0" fontId="2" fillId="0" borderId="0"/>
    <xf numFmtId="0" fontId="39" fillId="48" borderId="0" applyNumberFormat="0" applyBorder="0" applyAlignment="0" applyProtection="0"/>
    <xf numFmtId="0" fontId="39" fillId="49" borderId="0" applyNumberFormat="0" applyBorder="0" applyAlignment="0" applyProtection="0"/>
    <xf numFmtId="0" fontId="39" fillId="50" borderId="0" applyNumberFormat="0" applyBorder="0" applyAlignment="0" applyProtection="0"/>
    <xf numFmtId="0" fontId="39" fillId="39" borderId="0" applyNumberFormat="0" applyBorder="0" applyAlignment="0" applyProtection="0"/>
    <xf numFmtId="0" fontId="39" fillId="47" borderId="0" applyNumberFormat="0" applyBorder="0" applyAlignment="0" applyProtection="0"/>
    <xf numFmtId="0" fontId="39" fillId="51" borderId="0" applyNumberFormat="0" applyBorder="0" applyAlignment="0" applyProtection="0"/>
    <xf numFmtId="0" fontId="48" fillId="42" borderId="23" applyNumberFormat="0" applyAlignment="0" applyProtection="0"/>
    <xf numFmtId="0" fontId="51" fillId="52" borderId="30" applyNumberFormat="0" applyAlignment="0" applyProtection="0"/>
    <xf numFmtId="0" fontId="41" fillId="52" borderId="23" applyNumberFormat="0" applyAlignment="0" applyProtection="0"/>
    <xf numFmtId="0" fontId="45" fillId="0" borderId="25" applyNumberFormat="0" applyFill="0" applyAlignment="0" applyProtection="0"/>
    <xf numFmtId="0" fontId="46" fillId="0" borderId="26" applyNumberFormat="0" applyFill="0" applyAlignment="0" applyProtection="0"/>
    <xf numFmtId="0" fontId="47" fillId="0" borderId="27" applyNumberFormat="0" applyFill="0" applyAlignment="0" applyProtection="0"/>
    <xf numFmtId="0" fontId="47" fillId="0" borderId="0" applyNumberFormat="0" applyFill="0" applyBorder="0" applyAlignment="0" applyProtection="0"/>
    <xf numFmtId="0" fontId="53" fillId="0" borderId="31" applyNumberFormat="0" applyFill="0" applyAlignment="0" applyProtection="0"/>
    <xf numFmtId="0" fontId="42" fillId="53" borderId="24" applyNumberFormat="0" applyAlignment="0" applyProtection="0"/>
    <xf numFmtId="0" fontId="52" fillId="0" borderId="0" applyNumberFormat="0" applyFill="0" applyBorder="0" applyAlignment="0" applyProtection="0"/>
    <xf numFmtId="0" fontId="40" fillId="35" borderId="0" applyNumberFormat="0" applyBorder="0" applyAlignment="0" applyProtection="0"/>
    <xf numFmtId="0" fontId="43" fillId="0" borderId="0" applyNumberFormat="0" applyFill="0" applyBorder="0" applyAlignment="0" applyProtection="0"/>
    <xf numFmtId="0" fontId="6" fillId="55" borderId="29" applyNumberFormat="0" applyFont="0" applyAlignment="0" applyProtection="0"/>
    <xf numFmtId="0" fontId="49" fillId="0" borderId="28" applyNumberFormat="0" applyFill="0" applyAlignment="0" applyProtection="0"/>
    <xf numFmtId="0" fontId="54" fillId="0" borderId="0" applyNumberFormat="0" applyFill="0" applyBorder="0" applyAlignment="0" applyProtection="0"/>
    <xf numFmtId="0" fontId="44" fillId="36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75">
    <xf numFmtId="0" fontId="0" fillId="0" borderId="0" xfId="0"/>
    <xf numFmtId="0" fontId="10" fillId="0" borderId="0" xfId="9" applyFont="1" applyAlignment="1">
      <alignment vertical="center" wrapText="1"/>
    </xf>
    <xf numFmtId="0" fontId="10" fillId="0" borderId="1" xfId="9" applyFont="1" applyFill="1" applyBorder="1" applyAlignment="1">
      <alignment horizontal="center" vertical="center" wrapText="1"/>
    </xf>
    <xf numFmtId="0" fontId="10" fillId="0" borderId="32" xfId="9" applyFont="1" applyFill="1" applyBorder="1" applyAlignment="1">
      <alignment horizontal="center" vertical="center" wrapText="1"/>
    </xf>
    <xf numFmtId="0" fontId="10" fillId="0" borderId="0" xfId="9" applyFont="1" applyFill="1" applyAlignment="1">
      <alignment vertical="center" wrapText="1"/>
    </xf>
    <xf numFmtId="167" fontId="10" fillId="0" borderId="1" xfId="9" applyNumberFormat="1" applyFont="1" applyFill="1" applyBorder="1" applyAlignment="1">
      <alignment horizontal="center" vertical="center" wrapText="1"/>
    </xf>
    <xf numFmtId="0" fontId="10" fillId="0" borderId="11" xfId="9" applyFont="1" applyFill="1" applyBorder="1" applyAlignment="1">
      <alignment horizontal="center" vertical="center" wrapText="1"/>
    </xf>
    <xf numFmtId="168" fontId="10" fillId="0" borderId="1" xfId="7" applyNumberFormat="1" applyFont="1" applyFill="1" applyBorder="1" applyAlignment="1">
      <alignment horizontal="center" vertical="center" wrapText="1"/>
    </xf>
    <xf numFmtId="167" fontId="10" fillId="0" borderId="0" xfId="9" applyNumberFormat="1" applyFont="1" applyFill="1" applyAlignment="1">
      <alignment vertical="center" wrapText="1"/>
    </xf>
    <xf numFmtId="0" fontId="75" fillId="0" borderId="32" xfId="0" applyFont="1" applyFill="1" applyBorder="1" applyAlignment="1">
      <alignment vertical="top" wrapText="1"/>
    </xf>
    <xf numFmtId="0" fontId="75" fillId="0" borderId="0" xfId="0" applyFont="1" applyFill="1" applyBorder="1" applyAlignment="1">
      <alignment vertical="top" wrapText="1"/>
    </xf>
    <xf numFmtId="0" fontId="75" fillId="0" borderId="32" xfId="0" applyFont="1" applyFill="1" applyBorder="1" applyAlignment="1">
      <alignment wrapText="1"/>
    </xf>
    <xf numFmtId="0" fontId="76" fillId="0" borderId="32" xfId="9" applyFont="1" applyBorder="1" applyAlignment="1">
      <alignment horizontal="left" vertical="top" wrapText="1"/>
    </xf>
    <xf numFmtId="168" fontId="77" fillId="0" borderId="32" xfId="7" applyNumberFormat="1" applyFont="1" applyBorder="1" applyAlignment="1">
      <alignment horizontal="center" vertical="top" wrapText="1"/>
    </xf>
    <xf numFmtId="0" fontId="77" fillId="0" borderId="32" xfId="9" applyFont="1" applyBorder="1" applyAlignment="1">
      <alignment horizontal="left" vertical="top" wrapText="1"/>
    </xf>
    <xf numFmtId="0" fontId="77" fillId="0" borderId="32" xfId="9" applyFont="1" applyBorder="1" applyAlignment="1">
      <alignment vertical="top" wrapText="1"/>
    </xf>
    <xf numFmtId="0" fontId="77" fillId="0" borderId="0" xfId="9" applyFont="1" applyBorder="1" applyAlignment="1">
      <alignment vertical="top" wrapText="1"/>
    </xf>
    <xf numFmtId="0" fontId="77" fillId="0" borderId="0" xfId="9" applyFont="1" applyBorder="1" applyAlignment="1">
      <alignment horizontal="left" vertical="top" wrapText="1"/>
    </xf>
    <xf numFmtId="0" fontId="56" fillId="0" borderId="0" xfId="9" applyFont="1" applyBorder="1" applyAlignment="1">
      <alignment horizontal="left" vertical="top" wrapText="1"/>
    </xf>
    <xf numFmtId="168" fontId="78" fillId="0" borderId="32" xfId="12" applyNumberFormat="1" applyFont="1" applyFill="1" applyBorder="1" applyAlignment="1">
      <alignment horizontal="center" vertical="center"/>
    </xf>
    <xf numFmtId="49" fontId="10" fillId="0" borderId="1" xfId="9" applyNumberFormat="1" applyFont="1" applyFill="1" applyBorder="1" applyAlignment="1">
      <alignment horizontal="center" vertical="center" textRotation="90" wrapText="1"/>
    </xf>
    <xf numFmtId="167" fontId="10" fillId="0" borderId="0" xfId="9" applyNumberFormat="1" applyFont="1" applyFill="1" applyAlignment="1">
      <alignment horizontal="center" vertical="center" wrapText="1"/>
    </xf>
    <xf numFmtId="0" fontId="10" fillId="0" borderId="0" xfId="0" applyFont="1" applyFill="1"/>
    <xf numFmtId="0" fontId="10" fillId="0" borderId="0" xfId="9" applyFont="1" applyAlignment="1">
      <alignment horizontal="right" vertical="top" wrapText="1"/>
    </xf>
    <xf numFmtId="0" fontId="10" fillId="0" borderId="0" xfId="8" applyFont="1" applyAlignment="1">
      <alignment horizontal="left" vertical="center" wrapText="1"/>
    </xf>
    <xf numFmtId="49" fontId="10" fillId="0" borderId="0" xfId="9" applyNumberFormat="1" applyFont="1" applyFill="1" applyAlignment="1">
      <alignment horizontal="center" vertical="center" wrapText="1"/>
    </xf>
    <xf numFmtId="0" fontId="10" fillId="0" borderId="0" xfId="8" applyFont="1" applyFill="1" applyAlignment="1">
      <alignment horizontal="right" vertical="center"/>
    </xf>
    <xf numFmtId="0" fontId="10" fillId="0" borderId="0" xfId="8" applyFont="1" applyFill="1" applyAlignment="1">
      <alignment vertical="center" wrapText="1"/>
    </xf>
    <xf numFmtId="0" fontId="10" fillId="0" borderId="0" xfId="9" applyFont="1" applyFill="1" applyAlignment="1">
      <alignment horizontal="center" vertical="center" wrapText="1"/>
    </xf>
    <xf numFmtId="168" fontId="10" fillId="0" borderId="11" xfId="7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right" vertical="center" wrapText="1"/>
    </xf>
    <xf numFmtId="0" fontId="10" fillId="0" borderId="0" xfId="0" applyFont="1" applyFill="1" applyAlignment="1">
      <alignment vertical="center" wrapText="1"/>
    </xf>
    <xf numFmtId="168" fontId="10" fillId="0" borderId="0" xfId="7" applyNumberFormat="1" applyFont="1" applyFill="1" applyAlignment="1">
      <alignment vertical="center" wrapText="1"/>
    </xf>
    <xf numFmtId="0" fontId="10" fillId="0" borderId="0" xfId="9" applyFont="1" applyAlignment="1">
      <alignment horizontal="left" vertical="top" wrapText="1"/>
    </xf>
    <xf numFmtId="0" fontId="75" fillId="0" borderId="0" xfId="0" applyFont="1" applyFill="1"/>
    <xf numFmtId="0" fontId="56" fillId="0" borderId="0" xfId="9" applyFont="1" applyAlignment="1">
      <alignment horizontal="left" vertical="top" wrapText="1"/>
    </xf>
    <xf numFmtId="0" fontId="10" fillId="56" borderId="32" xfId="0" applyFont="1" applyFill="1" applyBorder="1" applyAlignment="1">
      <alignment vertical="center" wrapText="1"/>
    </xf>
    <xf numFmtId="0" fontId="10" fillId="56" borderId="32" xfId="124" applyFont="1" applyFill="1" applyBorder="1" applyAlignment="1">
      <alignment vertical="center" wrapText="1"/>
    </xf>
    <xf numFmtId="0" fontId="10" fillId="56" borderId="32" xfId="0" applyFont="1" applyFill="1" applyBorder="1" applyAlignment="1">
      <alignment horizontal="left" vertical="center" wrapText="1"/>
    </xf>
    <xf numFmtId="168" fontId="10" fillId="56" borderId="32" xfId="7" applyNumberFormat="1" applyFont="1" applyFill="1" applyBorder="1" applyAlignment="1">
      <alignment vertical="center" wrapText="1"/>
    </xf>
    <xf numFmtId="170" fontId="10" fillId="56" borderId="32" xfId="7" applyNumberFormat="1" applyFont="1" applyFill="1" applyBorder="1" applyAlignment="1">
      <alignment horizontal="center" vertical="center" wrapText="1"/>
    </xf>
    <xf numFmtId="0" fontId="10" fillId="0" borderId="32" xfId="0" applyFont="1" applyFill="1" applyBorder="1" applyAlignment="1">
      <alignment horizontal="right" vertical="center" wrapText="1"/>
    </xf>
    <xf numFmtId="0" fontId="10" fillId="0" borderId="32" xfId="0" applyFont="1" applyFill="1" applyBorder="1" applyAlignment="1">
      <alignment horizontal="center" vertical="center" wrapText="1"/>
    </xf>
    <xf numFmtId="168" fontId="10" fillId="0" borderId="32" xfId="7" applyNumberFormat="1" applyFont="1" applyFill="1" applyBorder="1" applyAlignment="1">
      <alignment horizontal="center" vertical="center" wrapText="1"/>
    </xf>
    <xf numFmtId="168" fontId="10" fillId="0" borderId="32" xfId="7" applyNumberFormat="1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170" fontId="10" fillId="0" borderId="32" xfId="7" applyNumberFormat="1" applyFont="1" applyFill="1" applyBorder="1" applyAlignment="1">
      <alignment horizontal="center" vertical="center" wrapText="1"/>
    </xf>
    <xf numFmtId="0" fontId="10" fillId="0" borderId="32" xfId="0" applyFont="1" applyFill="1" applyBorder="1" applyAlignment="1">
      <alignment horizontal="left" vertical="center" wrapText="1"/>
    </xf>
    <xf numFmtId="0" fontId="10" fillId="0" borderId="32" xfId="124" applyFont="1" applyFill="1" applyBorder="1" applyAlignment="1">
      <alignment vertical="center" wrapText="1"/>
    </xf>
    <xf numFmtId="0" fontId="10" fillId="0" borderId="0" xfId="8" applyFont="1" applyAlignment="1">
      <alignment horizontal="center" vertical="center" wrapText="1"/>
    </xf>
    <xf numFmtId="0" fontId="10" fillId="0" borderId="32" xfId="9" applyFont="1" applyBorder="1" applyAlignment="1">
      <alignment horizontal="left" vertical="top" wrapText="1"/>
    </xf>
    <xf numFmtId="0" fontId="10" fillId="0" borderId="0" xfId="9" applyFont="1" applyAlignment="1">
      <alignment horizontal="center" vertical="top" wrapText="1"/>
    </xf>
    <xf numFmtId="0" fontId="10" fillId="0" borderId="32" xfId="9" applyFont="1" applyBorder="1" applyAlignment="1">
      <alignment horizontal="center" vertical="top" wrapText="1"/>
    </xf>
    <xf numFmtId="0" fontId="10" fillId="0" borderId="0" xfId="8" applyFont="1" applyFill="1" applyAlignment="1">
      <alignment horizontal="left" vertical="top" wrapText="1"/>
    </xf>
    <xf numFmtId="0" fontId="11" fillId="0" borderId="0" xfId="8" applyFont="1" applyAlignment="1">
      <alignment vertical="center" wrapText="1"/>
    </xf>
    <xf numFmtId="0" fontId="10" fillId="0" borderId="0" xfId="9" applyFont="1" applyBorder="1" applyAlignment="1">
      <alignment vertical="top"/>
    </xf>
    <xf numFmtId="0" fontId="10" fillId="0" borderId="32" xfId="9" applyFont="1" applyBorder="1" applyAlignment="1">
      <alignment vertical="top" wrapText="1"/>
    </xf>
    <xf numFmtId="0" fontId="10" fillId="0" borderId="0" xfId="9" applyFont="1" applyBorder="1" applyAlignment="1">
      <alignment vertical="top" wrapText="1"/>
    </xf>
    <xf numFmtId="0" fontId="10" fillId="0" borderId="0" xfId="9" applyFont="1" applyAlignment="1">
      <alignment horizontal="left" vertical="center" wrapText="1"/>
    </xf>
    <xf numFmtId="0" fontId="10" fillId="0" borderId="0" xfId="9" applyFont="1" applyBorder="1" applyAlignment="1">
      <alignment horizontal="left" vertical="top" wrapText="1"/>
    </xf>
    <xf numFmtId="0" fontId="10" fillId="0" borderId="0" xfId="8" applyFont="1" applyAlignment="1">
      <alignment vertical="center" wrapText="1"/>
    </xf>
    <xf numFmtId="0" fontId="10" fillId="0" borderId="0" xfId="0" applyFont="1" applyFill="1" applyBorder="1" applyAlignment="1">
      <alignment vertical="top"/>
    </xf>
    <xf numFmtId="0" fontId="10" fillId="0" borderId="0" xfId="0" applyFont="1" applyFill="1" applyBorder="1" applyAlignment="1">
      <alignment vertical="top" wrapText="1"/>
    </xf>
    <xf numFmtId="0" fontId="77" fillId="0" borderId="32" xfId="0" applyFont="1" applyFill="1" applyBorder="1" applyAlignment="1">
      <alignment horizontal="left" vertical="top" wrapText="1"/>
    </xf>
    <xf numFmtId="0" fontId="10" fillId="0" borderId="0" xfId="9" applyFont="1" applyAlignment="1">
      <alignment horizontal="center" vertical="center" wrapText="1"/>
    </xf>
    <xf numFmtId="49" fontId="75" fillId="0" borderId="32" xfId="9" applyNumberFormat="1" applyFont="1" applyFill="1" applyBorder="1" applyAlignment="1">
      <alignment horizontal="center" vertical="center" textRotation="90" wrapText="1"/>
    </xf>
    <xf numFmtId="39" fontId="75" fillId="0" borderId="32" xfId="9" applyNumberFormat="1" applyFont="1" applyFill="1" applyBorder="1" applyAlignment="1">
      <alignment horizontal="center" vertical="center" wrapText="1"/>
    </xf>
    <xf numFmtId="167" fontId="75" fillId="0" borderId="32" xfId="9" applyNumberFormat="1" applyFont="1" applyFill="1" applyBorder="1" applyAlignment="1">
      <alignment horizontal="center" vertical="center" wrapText="1"/>
    </xf>
    <xf numFmtId="0" fontId="75" fillId="0" borderId="32" xfId="9" applyNumberFormat="1" applyFont="1" applyFill="1" applyBorder="1" applyAlignment="1">
      <alignment horizontal="center" vertical="center" wrapText="1"/>
    </xf>
    <xf numFmtId="173" fontId="75" fillId="0" borderId="12" xfId="9" applyNumberFormat="1" applyFont="1" applyFill="1" applyBorder="1" applyAlignment="1">
      <alignment horizontal="center" vertical="center" wrapText="1"/>
    </xf>
    <xf numFmtId="0" fontId="85" fillId="0" borderId="1" xfId="9" applyFont="1" applyFill="1" applyBorder="1" applyAlignment="1">
      <alignment horizontal="center" vertical="center" wrapText="1"/>
    </xf>
    <xf numFmtId="0" fontId="85" fillId="0" borderId="32" xfId="9" applyFont="1" applyFill="1" applyBorder="1" applyAlignment="1">
      <alignment horizontal="center" vertical="center" wrapText="1"/>
    </xf>
    <xf numFmtId="167" fontId="10" fillId="0" borderId="32" xfId="9" applyNumberFormat="1" applyFont="1" applyFill="1" applyBorder="1" applyAlignment="1">
      <alignment horizontal="center" vertical="center" wrapText="1"/>
    </xf>
    <xf numFmtId="0" fontId="10" fillId="0" borderId="32" xfId="9" applyFont="1" applyFill="1" applyBorder="1" applyAlignment="1">
      <alignment horizontal="left" vertical="center" wrapText="1"/>
    </xf>
    <xf numFmtId="0" fontId="77" fillId="0" borderId="11" xfId="9" applyFont="1" applyFill="1" applyBorder="1" applyAlignment="1">
      <alignment horizontal="center" vertical="center" wrapText="1"/>
    </xf>
    <xf numFmtId="0" fontId="77" fillId="0" borderId="32" xfId="9" applyFont="1" applyFill="1" applyBorder="1" applyAlignment="1">
      <alignment horizontal="left" vertical="center" wrapText="1"/>
    </xf>
    <xf numFmtId="168" fontId="77" fillId="0" borderId="32" xfId="7" applyNumberFormat="1" applyFont="1" applyFill="1" applyBorder="1" applyAlignment="1">
      <alignment vertical="center" wrapText="1"/>
    </xf>
    <xf numFmtId="0" fontId="77" fillId="0" borderId="0" xfId="9" applyFont="1" applyAlignment="1">
      <alignment vertical="center" wrapText="1"/>
    </xf>
    <xf numFmtId="0" fontId="77" fillId="0" borderId="11" xfId="9" applyFont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168" fontId="77" fillId="0" borderId="11" xfId="7" applyNumberFormat="1" applyFont="1" applyBorder="1" applyAlignment="1">
      <alignment vertical="center" wrapText="1"/>
    </xf>
    <xf numFmtId="0" fontId="77" fillId="0" borderId="11" xfId="9" applyFont="1" applyFill="1" applyBorder="1" applyAlignment="1">
      <alignment vertical="center" wrapText="1"/>
    </xf>
    <xf numFmtId="0" fontId="10" fillId="0" borderId="11" xfId="9" applyFont="1" applyFill="1" applyBorder="1" applyAlignment="1">
      <alignment vertical="center" wrapText="1"/>
    </xf>
    <xf numFmtId="0" fontId="10" fillId="0" borderId="32" xfId="8" applyFont="1" applyBorder="1" applyAlignment="1">
      <alignment horizontal="center" vertical="center" wrapText="1"/>
    </xf>
    <xf numFmtId="0" fontId="10" fillId="0" borderId="32" xfId="8" applyFont="1" applyBorder="1" applyAlignment="1">
      <alignment horizontal="left" vertical="center" wrapText="1"/>
    </xf>
    <xf numFmtId="166" fontId="10" fillId="0" borderId="32" xfId="6" applyNumberFormat="1" applyFont="1" applyBorder="1" applyAlignment="1">
      <alignment horizontal="right" vertical="center"/>
    </xf>
    <xf numFmtId="0" fontId="10" fillId="0" borderId="32" xfId="8" applyFont="1" applyBorder="1" applyAlignment="1">
      <alignment horizontal="left" vertical="center" wrapText="1" indent="2"/>
    </xf>
    <xf numFmtId="0" fontId="10" fillId="0" borderId="32" xfId="8" quotePrefix="1" applyFont="1" applyBorder="1" applyAlignment="1">
      <alignment horizontal="center" vertical="center" wrapText="1"/>
    </xf>
    <xf numFmtId="168" fontId="10" fillId="0" borderId="32" xfId="7" applyNumberFormat="1" applyFont="1" applyBorder="1" applyAlignment="1">
      <alignment horizontal="left" vertical="center" wrapText="1"/>
    </xf>
    <xf numFmtId="0" fontId="77" fillId="0" borderId="32" xfId="8" applyFont="1" applyBorder="1" applyAlignment="1">
      <alignment horizontal="center" vertical="center" wrapText="1"/>
    </xf>
    <xf numFmtId="0" fontId="77" fillId="0" borderId="32" xfId="8" applyFont="1" applyBorder="1" applyAlignment="1">
      <alignment horizontal="left" vertical="center" wrapText="1"/>
    </xf>
    <xf numFmtId="166" fontId="77" fillId="0" borderId="32" xfId="6" applyNumberFormat="1" applyFont="1" applyBorder="1" applyAlignment="1">
      <alignment horizontal="right" vertical="center"/>
    </xf>
    <xf numFmtId="0" fontId="77" fillId="0" borderId="0" xfId="8" applyFont="1" applyAlignment="1">
      <alignment horizontal="left" vertical="center" wrapText="1"/>
    </xf>
    <xf numFmtId="0" fontId="10" fillId="2" borderId="32" xfId="0" applyFont="1" applyFill="1" applyBorder="1" applyAlignment="1">
      <alignment horizontal="left" vertical="center" indent="2"/>
    </xf>
    <xf numFmtId="0" fontId="10" fillId="2" borderId="32" xfId="0" applyFont="1" applyFill="1" applyBorder="1" applyAlignment="1">
      <alignment horizontal="left" vertical="center" wrapText="1" indent="2"/>
    </xf>
    <xf numFmtId="49" fontId="10" fillId="2" borderId="32" xfId="0" applyNumberFormat="1" applyFont="1" applyFill="1" applyBorder="1" applyAlignment="1">
      <alignment horizontal="left" vertical="center" wrapText="1" indent="2"/>
    </xf>
    <xf numFmtId="167" fontId="10" fillId="2" borderId="32" xfId="0" applyNumberFormat="1" applyFont="1" applyFill="1" applyBorder="1" applyAlignment="1">
      <alignment horizontal="left" vertical="center" indent="2"/>
    </xf>
    <xf numFmtId="0" fontId="78" fillId="0" borderId="0" xfId="0" applyFont="1" applyAlignment="1">
      <alignment horizontal="left" vertical="center" indent="2"/>
    </xf>
    <xf numFmtId="167" fontId="10" fillId="2" borderId="32" xfId="0" applyNumberFormat="1" applyFont="1" applyFill="1" applyBorder="1" applyAlignment="1">
      <alignment horizontal="right" vertical="center"/>
    </xf>
    <xf numFmtId="0" fontId="10" fillId="2" borderId="32" xfId="0" applyFont="1" applyFill="1" applyBorder="1" applyAlignment="1">
      <alignment horizontal="center" vertical="center"/>
    </xf>
    <xf numFmtId="0" fontId="10" fillId="2" borderId="32" xfId="0" applyFont="1" applyFill="1" applyBorder="1" applyAlignment="1">
      <alignment horizontal="center" vertical="center" wrapText="1"/>
    </xf>
    <xf numFmtId="49" fontId="10" fillId="2" borderId="32" xfId="0" applyNumberFormat="1" applyFont="1" applyFill="1" applyBorder="1" applyAlignment="1">
      <alignment horizontal="center" vertical="center" wrapText="1"/>
    </xf>
    <xf numFmtId="0" fontId="10" fillId="2" borderId="32" xfId="0" applyFont="1" applyFill="1" applyBorder="1" applyAlignment="1">
      <alignment vertical="center" wrapText="1"/>
    </xf>
    <xf numFmtId="0" fontId="78" fillId="0" borderId="0" xfId="0" applyFont="1" applyAlignment="1">
      <alignment vertical="center"/>
    </xf>
    <xf numFmtId="0" fontId="10" fillId="0" borderId="1" xfId="9" applyNumberFormat="1" applyFont="1" applyFill="1" applyBorder="1" applyAlignment="1">
      <alignment horizontal="center" vertical="center" wrapText="1"/>
    </xf>
    <xf numFmtId="168" fontId="10" fillId="0" borderId="11" xfId="7" applyNumberFormat="1" applyFont="1" applyFill="1" applyBorder="1" applyAlignment="1">
      <alignment horizontal="left" vertical="center" wrapText="1"/>
    </xf>
    <xf numFmtId="0" fontId="86" fillId="0" borderId="1" xfId="9" applyFont="1" applyFill="1" applyBorder="1" applyAlignment="1">
      <alignment horizontal="center" vertical="center" wrapText="1"/>
    </xf>
    <xf numFmtId="0" fontId="10" fillId="0" borderId="11" xfId="9" applyFont="1" applyFill="1" applyBorder="1" applyAlignment="1">
      <alignment horizontal="left" vertical="center" wrapText="1"/>
    </xf>
    <xf numFmtId="0" fontId="10" fillId="0" borderId="0" xfId="9" applyNumberFormat="1" applyFont="1" applyFill="1" applyAlignment="1">
      <alignment horizontal="center" vertical="center" wrapText="1"/>
    </xf>
    <xf numFmtId="167" fontId="10" fillId="0" borderId="3" xfId="9" applyNumberFormat="1" applyFont="1" applyFill="1" applyBorder="1" applyAlignment="1">
      <alignment horizontal="center" vertical="center" wrapText="1"/>
    </xf>
    <xf numFmtId="0" fontId="10" fillId="57" borderId="32" xfId="423" applyNumberFormat="1" applyFont="1" applyFill="1" applyBorder="1" applyAlignment="1">
      <alignment horizontal="center" vertical="center" wrapText="1"/>
    </xf>
    <xf numFmtId="0" fontId="10" fillId="57" borderId="12" xfId="423" applyNumberFormat="1" applyFont="1" applyFill="1" applyBorder="1" applyAlignment="1">
      <alignment horizontal="center" vertical="center" wrapText="1"/>
    </xf>
    <xf numFmtId="0" fontId="10" fillId="57" borderId="32" xfId="423" applyNumberFormat="1" applyFont="1" applyFill="1" applyBorder="1" applyAlignment="1">
      <alignment horizontal="left" vertical="center" wrapText="1"/>
    </xf>
    <xf numFmtId="0" fontId="10" fillId="58" borderId="32" xfId="0" applyFont="1" applyFill="1" applyBorder="1" applyAlignment="1">
      <alignment vertical="center" wrapText="1"/>
    </xf>
    <xf numFmtId="168" fontId="78" fillId="56" borderId="32" xfId="7" applyNumberFormat="1" applyFont="1" applyFill="1" applyBorder="1" applyAlignment="1">
      <alignment horizontal="center" vertical="center"/>
    </xf>
    <xf numFmtId="0" fontId="10" fillId="0" borderId="0" xfId="9" applyNumberFormat="1" applyFont="1" applyFill="1" applyAlignment="1">
      <alignment horizontal="center" vertical="center" wrapText="1"/>
    </xf>
    <xf numFmtId="167" fontId="10" fillId="0" borderId="5" xfId="9" applyNumberFormat="1" applyFont="1" applyFill="1" applyBorder="1" applyAlignment="1">
      <alignment horizontal="right" vertical="center" wrapText="1"/>
    </xf>
    <xf numFmtId="0" fontId="10" fillId="0" borderId="8" xfId="9" applyNumberFormat="1" applyFont="1" applyFill="1" applyBorder="1" applyAlignment="1">
      <alignment horizontal="center" vertical="center" wrapText="1"/>
    </xf>
    <xf numFmtId="0" fontId="10" fillId="0" borderId="2" xfId="9" applyNumberFormat="1" applyFont="1" applyFill="1" applyBorder="1" applyAlignment="1">
      <alignment horizontal="center" vertical="center" wrapText="1"/>
    </xf>
    <xf numFmtId="0" fontId="10" fillId="0" borderId="3" xfId="9" applyNumberFormat="1" applyFont="1" applyFill="1" applyBorder="1" applyAlignment="1">
      <alignment horizontal="center" vertical="center" wrapText="1"/>
    </xf>
    <xf numFmtId="167" fontId="10" fillId="0" borderId="8" xfId="9" applyNumberFormat="1" applyFont="1" applyFill="1" applyBorder="1" applyAlignment="1">
      <alignment horizontal="center" vertical="center" wrapText="1"/>
    </xf>
    <xf numFmtId="167" fontId="10" fillId="0" borderId="3" xfId="9" applyNumberFormat="1" applyFont="1" applyFill="1" applyBorder="1" applyAlignment="1">
      <alignment horizontal="center" vertical="center" wrapText="1"/>
    </xf>
    <xf numFmtId="167" fontId="10" fillId="0" borderId="4" xfId="9" applyNumberFormat="1" applyFont="1" applyFill="1" applyBorder="1" applyAlignment="1">
      <alignment horizontal="center" vertical="center" wrapText="1"/>
    </xf>
    <xf numFmtId="167" fontId="10" fillId="0" borderId="6" xfId="9" applyNumberFormat="1" applyFont="1" applyFill="1" applyBorder="1" applyAlignment="1">
      <alignment horizontal="center" vertical="center" wrapText="1"/>
    </xf>
    <xf numFmtId="167" fontId="10" fillId="0" borderId="7" xfId="9" applyNumberFormat="1" applyFont="1" applyFill="1" applyBorder="1" applyAlignment="1">
      <alignment horizontal="center" vertical="center" wrapText="1"/>
    </xf>
    <xf numFmtId="49" fontId="10" fillId="0" borderId="1" xfId="9" applyNumberFormat="1" applyFont="1" applyFill="1" applyBorder="1" applyAlignment="1">
      <alignment horizontal="center" vertical="center" wrapText="1"/>
    </xf>
    <xf numFmtId="0" fontId="10" fillId="0" borderId="13" xfId="8" applyFont="1" applyBorder="1" applyAlignment="1">
      <alignment horizontal="right" wrapText="1"/>
    </xf>
    <xf numFmtId="0" fontId="10" fillId="0" borderId="0" xfId="8" applyFont="1" applyAlignment="1">
      <alignment horizontal="right" vertical="center" wrapText="1"/>
    </xf>
    <xf numFmtId="0" fontId="10" fillId="0" borderId="0" xfId="8" applyFont="1" applyAlignment="1">
      <alignment horizontal="center" vertical="center" wrapText="1"/>
    </xf>
    <xf numFmtId="0" fontId="10" fillId="0" borderId="35" xfId="8" applyFont="1" applyBorder="1" applyAlignment="1">
      <alignment horizontal="center" vertical="center" wrapText="1"/>
    </xf>
    <xf numFmtId="0" fontId="10" fillId="0" borderId="33" xfId="8" applyFont="1" applyBorder="1" applyAlignment="1">
      <alignment horizontal="center" vertical="center" wrapText="1"/>
    </xf>
    <xf numFmtId="0" fontId="10" fillId="0" borderId="34" xfId="8" applyFont="1" applyBorder="1" applyAlignment="1">
      <alignment horizontal="center" vertical="center" wrapText="1"/>
    </xf>
    <xf numFmtId="0" fontId="10" fillId="0" borderId="10" xfId="8" applyFont="1" applyBorder="1" applyAlignment="1">
      <alignment horizontal="center" vertical="center" wrapText="1"/>
    </xf>
    <xf numFmtId="0" fontId="10" fillId="0" borderId="12" xfId="8" applyFont="1" applyBorder="1" applyAlignment="1">
      <alignment horizontal="center" vertical="center" wrapText="1"/>
    </xf>
    <xf numFmtId="0" fontId="10" fillId="0" borderId="4" xfId="8" applyFont="1" applyBorder="1" applyAlignment="1">
      <alignment horizontal="center" vertical="center" wrapText="1"/>
    </xf>
    <xf numFmtId="0" fontId="10" fillId="0" borderId="7" xfId="8" applyFont="1" applyBorder="1" applyAlignment="1">
      <alignment horizontal="center" vertical="center" wrapText="1"/>
    </xf>
    <xf numFmtId="49" fontId="75" fillId="0" borderId="32" xfId="9" applyNumberFormat="1" applyFont="1" applyFill="1" applyBorder="1" applyAlignment="1">
      <alignment horizontal="center" vertical="center" wrapText="1"/>
    </xf>
    <xf numFmtId="0" fontId="75" fillId="0" borderId="10" xfId="9" applyNumberFormat="1" applyFont="1" applyFill="1" applyBorder="1" applyAlignment="1">
      <alignment horizontal="center" vertical="center" wrapText="1"/>
    </xf>
    <xf numFmtId="0" fontId="75" fillId="0" borderId="12" xfId="9" applyNumberFormat="1" applyFont="1" applyFill="1" applyBorder="1" applyAlignment="1">
      <alignment horizontal="center" vertical="center" wrapText="1"/>
    </xf>
    <xf numFmtId="167" fontId="75" fillId="0" borderId="4" xfId="9" applyNumberFormat="1" applyFont="1" applyFill="1" applyBorder="1" applyAlignment="1">
      <alignment horizontal="center" vertical="center" wrapText="1"/>
    </xf>
    <xf numFmtId="167" fontId="75" fillId="0" borderId="7" xfId="9" applyNumberFormat="1" applyFont="1" applyFill="1" applyBorder="1" applyAlignment="1">
      <alignment horizontal="center" vertical="center" wrapText="1"/>
    </xf>
    <xf numFmtId="0" fontId="75" fillId="0" borderId="35" xfId="0" applyFont="1" applyFill="1" applyBorder="1" applyAlignment="1">
      <alignment horizontal="center" vertical="top" wrapText="1"/>
    </xf>
    <xf numFmtId="0" fontId="75" fillId="0" borderId="34" xfId="0" applyFont="1" applyFill="1" applyBorder="1" applyAlignment="1">
      <alignment horizontal="center" vertical="top" wrapText="1"/>
    </xf>
    <xf numFmtId="0" fontId="10" fillId="0" borderId="32" xfId="9" applyFont="1" applyBorder="1" applyAlignment="1">
      <alignment horizontal="left" vertical="top" wrapText="1"/>
    </xf>
    <xf numFmtId="0" fontId="10" fillId="0" borderId="0" xfId="9" applyFont="1" applyAlignment="1">
      <alignment horizontal="center" vertical="top" wrapText="1"/>
    </xf>
    <xf numFmtId="0" fontId="75" fillId="0" borderId="0" xfId="0" applyFont="1" applyFill="1" applyAlignment="1">
      <alignment horizontal="center"/>
    </xf>
    <xf numFmtId="0" fontId="10" fillId="0" borderId="10" xfId="9" applyFont="1" applyBorder="1" applyAlignment="1">
      <alignment horizontal="center" vertical="top" wrapText="1"/>
    </xf>
    <xf numFmtId="0" fontId="10" fillId="0" borderId="2" xfId="9" applyFont="1" applyBorder="1" applyAlignment="1">
      <alignment horizontal="center" vertical="top" wrapText="1"/>
    </xf>
    <xf numFmtId="0" fontId="10" fillId="0" borderId="12" xfId="9" applyFont="1" applyBorder="1" applyAlignment="1">
      <alignment horizontal="center" vertical="top" wrapText="1"/>
    </xf>
    <xf numFmtId="0" fontId="10" fillId="0" borderId="4" xfId="9" applyFont="1" applyBorder="1" applyAlignment="1">
      <alignment horizontal="center" vertical="top" wrapText="1"/>
    </xf>
    <xf numFmtId="0" fontId="10" fillId="0" borderId="7" xfId="9" applyFont="1" applyBorder="1" applyAlignment="1">
      <alignment horizontal="center" vertical="top" wrapText="1"/>
    </xf>
    <xf numFmtId="0" fontId="10" fillId="0" borderId="39" xfId="9" applyFont="1" applyBorder="1" applyAlignment="1">
      <alignment horizontal="left" vertical="top" wrapText="1"/>
    </xf>
    <xf numFmtId="0" fontId="10" fillId="0" borderId="38" xfId="9" applyFont="1" applyBorder="1" applyAlignment="1">
      <alignment horizontal="left" vertical="top" wrapText="1"/>
    </xf>
    <xf numFmtId="0" fontId="10" fillId="0" borderId="39" xfId="9" applyFont="1" applyBorder="1" applyAlignment="1">
      <alignment horizontal="center" vertical="top" wrapText="1"/>
    </xf>
    <xf numFmtId="0" fontId="10" fillId="0" borderId="38" xfId="9" applyFont="1" applyBorder="1" applyAlignment="1">
      <alignment horizontal="center" vertical="top" wrapText="1"/>
    </xf>
    <xf numFmtId="0" fontId="10" fillId="0" borderId="32" xfId="9" applyFont="1" applyBorder="1" applyAlignment="1">
      <alignment horizontal="center" vertical="top" wrapText="1"/>
    </xf>
    <xf numFmtId="0" fontId="10" fillId="0" borderId="0" xfId="9" applyFont="1" applyBorder="1" applyAlignment="1">
      <alignment horizontal="center" vertical="top"/>
    </xf>
    <xf numFmtId="0" fontId="10" fillId="0" borderId="0" xfId="9" applyFont="1" applyBorder="1" applyAlignment="1">
      <alignment horizontal="left" vertical="top" wrapText="1"/>
    </xf>
    <xf numFmtId="0" fontId="10" fillId="0" borderId="35" xfId="9" applyFont="1" applyBorder="1" applyAlignment="1">
      <alignment horizontal="left" vertical="top" wrapText="1"/>
    </xf>
    <xf numFmtId="0" fontId="10" fillId="0" borderId="34" xfId="9" applyFont="1" applyBorder="1" applyAlignment="1">
      <alignment horizontal="left" vertical="top" wrapText="1"/>
    </xf>
    <xf numFmtId="0" fontId="11" fillId="0" borderId="0" xfId="8" applyFont="1" applyAlignment="1">
      <alignment horizontal="right" vertical="center" wrapText="1"/>
    </xf>
    <xf numFmtId="0" fontId="10" fillId="0" borderId="0" xfId="9" applyFont="1" applyAlignment="1">
      <alignment horizontal="center" wrapText="1"/>
    </xf>
    <xf numFmtId="0" fontId="10" fillId="0" borderId="39" xfId="0" applyFont="1" applyFill="1" applyBorder="1" applyAlignment="1">
      <alignment vertical="center" wrapText="1"/>
    </xf>
    <xf numFmtId="0" fontId="10" fillId="0" borderId="9" xfId="0" applyFont="1" applyFill="1" applyBorder="1" applyAlignment="1">
      <alignment vertical="center" wrapText="1"/>
    </xf>
    <xf numFmtId="0" fontId="10" fillId="0" borderId="7" xfId="0" applyFont="1" applyFill="1" applyBorder="1" applyAlignment="1">
      <alignment vertical="center" wrapText="1"/>
    </xf>
    <xf numFmtId="0" fontId="10" fillId="0" borderId="0" xfId="8" applyFont="1" applyFill="1" applyAlignment="1">
      <alignment horizontal="right" vertical="top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right" vertical="center" wrapText="1"/>
    </xf>
    <xf numFmtId="0" fontId="10" fillId="0" borderId="12" xfId="0" applyFont="1" applyFill="1" applyBorder="1" applyAlignment="1">
      <alignment horizontal="right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168" fontId="10" fillId="0" borderId="10" xfId="7" applyNumberFormat="1" applyFont="1" applyFill="1" applyBorder="1" applyAlignment="1">
      <alignment horizontal="center" vertical="center" wrapText="1"/>
    </xf>
    <xf numFmtId="168" fontId="10" fillId="0" borderId="12" xfId="7" applyNumberFormat="1" applyFont="1" applyFill="1" applyBorder="1" applyAlignment="1">
      <alignment horizontal="center" vertical="center" wrapText="1"/>
    </xf>
    <xf numFmtId="168" fontId="10" fillId="0" borderId="39" xfId="7" applyNumberFormat="1" applyFont="1" applyFill="1" applyBorder="1" applyAlignment="1">
      <alignment horizontal="center" vertical="center" wrapText="1"/>
    </xf>
    <xf numFmtId="168" fontId="10" fillId="0" borderId="7" xfId="7" applyNumberFormat="1" applyFont="1" applyFill="1" applyBorder="1" applyAlignment="1">
      <alignment horizontal="center" vertical="center" wrapText="1"/>
    </xf>
  </cellXfs>
  <cellStyles count="683">
    <cellStyle name="_artabyuje" xfId="141"/>
    <cellStyle name="_artabyuje_3.Havelvacner_N1_12 23.01.2018" xfId="142"/>
    <cellStyle name="20% - Accent1 2" xfId="18"/>
    <cellStyle name="20% - Accent1 2 2" xfId="81"/>
    <cellStyle name="20% - Accent1 2 2 2" xfId="143"/>
    <cellStyle name="20% - Accent1 2 2 2 2" xfId="144"/>
    <cellStyle name="20% - Accent1 2 2 2 3" xfId="145"/>
    <cellStyle name="20% - Accent1 2 2 3" xfId="146"/>
    <cellStyle name="20% - Accent1 2 2 4" xfId="147"/>
    <cellStyle name="20% - Accent1 2 3" xfId="148"/>
    <cellStyle name="20% - Accent1 2 3 2" xfId="149"/>
    <cellStyle name="20% - Accent1 2 3 3" xfId="150"/>
    <cellStyle name="20% - Accent1 2 4" xfId="151"/>
    <cellStyle name="20% - Accent1 2 4 2" xfId="152"/>
    <cellStyle name="20% - Accent1 2 4 3" xfId="153"/>
    <cellStyle name="20% - Accent1 2 5" xfId="154"/>
    <cellStyle name="20% - Accent1 2 6" xfId="155"/>
    <cellStyle name="20% - Accent1 3" xfId="381"/>
    <cellStyle name="20% - Accent2 2" xfId="19"/>
    <cellStyle name="20% - Accent2 2 2" xfId="82"/>
    <cellStyle name="20% - Accent2 2 2 2" xfId="156"/>
    <cellStyle name="20% - Accent2 2 2 2 2" xfId="157"/>
    <cellStyle name="20% - Accent2 2 2 2 3" xfId="158"/>
    <cellStyle name="20% - Accent2 2 2 3" xfId="159"/>
    <cellStyle name="20% - Accent2 2 2 4" xfId="160"/>
    <cellStyle name="20% - Accent2 2 3" xfId="161"/>
    <cellStyle name="20% - Accent2 2 3 2" xfId="162"/>
    <cellStyle name="20% - Accent2 2 3 3" xfId="163"/>
    <cellStyle name="20% - Accent2 2 4" xfId="164"/>
    <cellStyle name="20% - Accent2 2 4 2" xfId="165"/>
    <cellStyle name="20% - Accent2 2 4 3" xfId="166"/>
    <cellStyle name="20% - Accent2 2 5" xfId="167"/>
    <cellStyle name="20% - Accent2 2 6" xfId="168"/>
    <cellStyle name="20% - Accent2 3" xfId="382"/>
    <cellStyle name="20% - Accent3 2" xfId="20"/>
    <cellStyle name="20% - Accent3 2 2" xfId="83"/>
    <cellStyle name="20% - Accent3 2 2 2" xfId="169"/>
    <cellStyle name="20% - Accent3 2 2 2 2" xfId="170"/>
    <cellStyle name="20% - Accent3 2 2 2 3" xfId="171"/>
    <cellStyle name="20% - Accent3 2 2 3" xfId="172"/>
    <cellStyle name="20% - Accent3 2 2 4" xfId="173"/>
    <cellStyle name="20% - Accent3 2 3" xfId="174"/>
    <cellStyle name="20% - Accent3 2 3 2" xfId="175"/>
    <cellStyle name="20% - Accent3 2 3 3" xfId="176"/>
    <cellStyle name="20% - Accent3 2 4" xfId="177"/>
    <cellStyle name="20% - Accent3 2 4 2" xfId="178"/>
    <cellStyle name="20% - Accent3 2 4 3" xfId="179"/>
    <cellStyle name="20% - Accent3 2 5" xfId="180"/>
    <cellStyle name="20% - Accent3 2 6" xfId="181"/>
    <cellStyle name="20% - Accent3 3" xfId="383"/>
    <cellStyle name="20% - Accent4 2" xfId="21"/>
    <cellStyle name="20% - Accent4 2 2" xfId="84"/>
    <cellStyle name="20% - Accent4 2 2 2" xfId="182"/>
    <cellStyle name="20% - Accent4 2 2 2 2" xfId="183"/>
    <cellStyle name="20% - Accent4 2 2 2 3" xfId="184"/>
    <cellStyle name="20% - Accent4 2 2 3" xfId="185"/>
    <cellStyle name="20% - Accent4 2 2 4" xfId="186"/>
    <cellStyle name="20% - Accent4 2 3" xfId="187"/>
    <cellStyle name="20% - Accent4 2 3 2" xfId="188"/>
    <cellStyle name="20% - Accent4 2 3 3" xfId="189"/>
    <cellStyle name="20% - Accent4 2 4" xfId="190"/>
    <cellStyle name="20% - Accent4 2 4 2" xfId="191"/>
    <cellStyle name="20% - Accent4 2 4 3" xfId="192"/>
    <cellStyle name="20% - Accent4 2 5" xfId="193"/>
    <cellStyle name="20% - Accent4 2 6" xfId="194"/>
    <cellStyle name="20% - Accent4 3" xfId="384"/>
    <cellStyle name="20% - Accent5 2" xfId="22"/>
    <cellStyle name="20% - Accent5 2 2" xfId="85"/>
    <cellStyle name="20% - Accent5 2 2 2" xfId="195"/>
    <cellStyle name="20% - Accent5 2 2 2 2" xfId="196"/>
    <cellStyle name="20% - Accent5 2 2 2 3" xfId="197"/>
    <cellStyle name="20% - Accent5 2 2 3" xfId="198"/>
    <cellStyle name="20% - Accent5 2 2 4" xfId="199"/>
    <cellStyle name="20% - Accent5 2 3" xfId="200"/>
    <cellStyle name="20% - Accent5 2 3 2" xfId="201"/>
    <cellStyle name="20% - Accent5 2 3 3" xfId="202"/>
    <cellStyle name="20% - Accent5 2 4" xfId="203"/>
    <cellStyle name="20% - Accent5 2 4 2" xfId="204"/>
    <cellStyle name="20% - Accent5 2 4 3" xfId="205"/>
    <cellStyle name="20% - Accent5 2 5" xfId="206"/>
    <cellStyle name="20% - Accent5 2 6" xfId="207"/>
    <cellStyle name="20% - Accent5 3" xfId="385"/>
    <cellStyle name="20% - Accent6 2" xfId="23"/>
    <cellStyle name="20% - Accent6 2 2" xfId="86"/>
    <cellStyle name="20% - Accent6 2 2 2" xfId="208"/>
    <cellStyle name="20% - Accent6 2 2 2 2" xfId="209"/>
    <cellStyle name="20% - Accent6 2 2 2 3" xfId="210"/>
    <cellStyle name="20% - Accent6 2 2 3" xfId="211"/>
    <cellStyle name="20% - Accent6 2 2 4" xfId="212"/>
    <cellStyle name="20% - Accent6 2 3" xfId="213"/>
    <cellStyle name="20% - Accent6 2 3 2" xfId="214"/>
    <cellStyle name="20% - Accent6 2 3 3" xfId="215"/>
    <cellStyle name="20% - Accent6 2 4" xfId="216"/>
    <cellStyle name="20% - Accent6 2 4 2" xfId="217"/>
    <cellStyle name="20% - Accent6 2 4 3" xfId="218"/>
    <cellStyle name="20% - Accent6 2 5" xfId="219"/>
    <cellStyle name="20% - Accent6 2 6" xfId="220"/>
    <cellStyle name="20% - Accent6 3" xfId="386"/>
    <cellStyle name="20% - Акцент1" xfId="631"/>
    <cellStyle name="20% — акцент1" xfId="430"/>
    <cellStyle name="20% - Акцент1 2" xfId="431"/>
    <cellStyle name="20% - Акцент1 3" xfId="611"/>
    <cellStyle name="20% - Акцент2" xfId="632"/>
    <cellStyle name="20% — акцент2" xfId="435"/>
    <cellStyle name="20% - Акцент2 2" xfId="434"/>
    <cellStyle name="20% - Акцент2 3" xfId="612"/>
    <cellStyle name="20% - Акцент3" xfId="633"/>
    <cellStyle name="20% — акцент3" xfId="437"/>
    <cellStyle name="20% - Акцент3 2" xfId="436"/>
    <cellStyle name="20% - Акцент3 3" xfId="613"/>
    <cellStyle name="20% - Акцент4" xfId="634"/>
    <cellStyle name="20% — акцент4" xfId="439"/>
    <cellStyle name="20% - Акцент4 2" xfId="438"/>
    <cellStyle name="20% - Акцент4 3" xfId="614"/>
    <cellStyle name="20% - Акцент5" xfId="635"/>
    <cellStyle name="20% — акцент5" xfId="441"/>
    <cellStyle name="20% - Акцент5 2" xfId="440"/>
    <cellStyle name="20% - Акцент5 3" xfId="615"/>
    <cellStyle name="20% - Акцент6" xfId="636"/>
    <cellStyle name="20% — акцент6" xfId="443"/>
    <cellStyle name="20% - Акцент6 2" xfId="442"/>
    <cellStyle name="20% - Акцент6 3" xfId="616"/>
    <cellStyle name="40% - Accent1 2" xfId="24"/>
    <cellStyle name="40% - Accent1 2 2" xfId="87"/>
    <cellStyle name="40% - Accent1 2 2 2" xfId="221"/>
    <cellStyle name="40% - Accent1 2 2 2 2" xfId="222"/>
    <cellStyle name="40% - Accent1 2 2 2 3" xfId="223"/>
    <cellStyle name="40% - Accent1 2 2 3" xfId="224"/>
    <cellStyle name="40% - Accent1 2 2 4" xfId="225"/>
    <cellStyle name="40% - Accent1 2 3" xfId="226"/>
    <cellStyle name="40% - Accent1 2 3 2" xfId="227"/>
    <cellStyle name="40% - Accent1 2 3 3" xfId="228"/>
    <cellStyle name="40% - Accent1 2 4" xfId="229"/>
    <cellStyle name="40% - Accent1 2 4 2" xfId="230"/>
    <cellStyle name="40% - Accent1 2 4 3" xfId="231"/>
    <cellStyle name="40% - Accent1 2 5" xfId="232"/>
    <cellStyle name="40% - Accent1 2 6" xfId="233"/>
    <cellStyle name="40% - Accent1 3" xfId="387"/>
    <cellStyle name="40% - Accent2 2" xfId="25"/>
    <cellStyle name="40% - Accent2 2 2" xfId="88"/>
    <cellStyle name="40% - Accent2 2 2 2" xfId="234"/>
    <cellStyle name="40% - Accent2 2 2 2 2" xfId="235"/>
    <cellStyle name="40% - Accent2 2 2 2 3" xfId="236"/>
    <cellStyle name="40% - Accent2 2 2 3" xfId="237"/>
    <cellStyle name="40% - Accent2 2 2 4" xfId="238"/>
    <cellStyle name="40% - Accent2 2 3" xfId="239"/>
    <cellStyle name="40% - Accent2 2 3 2" xfId="240"/>
    <cellStyle name="40% - Accent2 2 3 3" xfId="241"/>
    <cellStyle name="40% - Accent2 2 4" xfId="242"/>
    <cellStyle name="40% - Accent2 2 4 2" xfId="243"/>
    <cellStyle name="40% - Accent2 2 4 3" xfId="244"/>
    <cellStyle name="40% - Accent2 2 5" xfId="245"/>
    <cellStyle name="40% - Accent2 2 6" xfId="246"/>
    <cellStyle name="40% - Accent2 3" xfId="388"/>
    <cellStyle name="40% - Accent3 2" xfId="26"/>
    <cellStyle name="40% - Accent3 2 2" xfId="89"/>
    <cellStyle name="40% - Accent3 2 2 2" xfId="247"/>
    <cellStyle name="40% - Accent3 2 2 2 2" xfId="248"/>
    <cellStyle name="40% - Accent3 2 2 2 3" xfId="249"/>
    <cellStyle name="40% - Accent3 2 2 3" xfId="250"/>
    <cellStyle name="40% - Accent3 2 2 4" xfId="251"/>
    <cellStyle name="40% - Accent3 2 3" xfId="252"/>
    <cellStyle name="40% - Accent3 2 3 2" xfId="253"/>
    <cellStyle name="40% - Accent3 2 3 3" xfId="254"/>
    <cellStyle name="40% - Accent3 2 4" xfId="255"/>
    <cellStyle name="40% - Accent3 2 4 2" xfId="256"/>
    <cellStyle name="40% - Accent3 2 4 3" xfId="257"/>
    <cellStyle name="40% - Accent3 2 5" xfId="258"/>
    <cellStyle name="40% - Accent3 2 6" xfId="259"/>
    <cellStyle name="40% - Accent3 3" xfId="389"/>
    <cellStyle name="40% - Accent4 2" xfId="27"/>
    <cellStyle name="40% - Accent4 2 2" xfId="90"/>
    <cellStyle name="40% - Accent4 2 2 2" xfId="260"/>
    <cellStyle name="40% - Accent4 2 2 2 2" xfId="261"/>
    <cellStyle name="40% - Accent4 2 2 2 3" xfId="262"/>
    <cellStyle name="40% - Accent4 2 2 3" xfId="263"/>
    <cellStyle name="40% - Accent4 2 2 4" xfId="264"/>
    <cellStyle name="40% - Accent4 2 3" xfId="265"/>
    <cellStyle name="40% - Accent4 2 3 2" xfId="266"/>
    <cellStyle name="40% - Accent4 2 3 3" xfId="267"/>
    <cellStyle name="40% - Accent4 2 4" xfId="268"/>
    <cellStyle name="40% - Accent4 2 4 2" xfId="269"/>
    <cellStyle name="40% - Accent4 2 4 3" xfId="270"/>
    <cellStyle name="40% - Accent4 2 5" xfId="271"/>
    <cellStyle name="40% - Accent4 2 6" xfId="272"/>
    <cellStyle name="40% - Accent4 3" xfId="390"/>
    <cellStyle name="40% - Accent5 2" xfId="28"/>
    <cellStyle name="40% - Accent5 2 2" xfId="91"/>
    <cellStyle name="40% - Accent5 2 2 2" xfId="273"/>
    <cellStyle name="40% - Accent5 2 2 2 2" xfId="274"/>
    <cellStyle name="40% - Accent5 2 2 2 3" xfId="275"/>
    <cellStyle name="40% - Accent5 2 2 3" xfId="276"/>
    <cellStyle name="40% - Accent5 2 2 4" xfId="277"/>
    <cellStyle name="40% - Accent5 2 3" xfId="278"/>
    <cellStyle name="40% - Accent5 2 3 2" xfId="279"/>
    <cellStyle name="40% - Accent5 2 3 3" xfId="280"/>
    <cellStyle name="40% - Accent5 2 4" xfId="281"/>
    <cellStyle name="40% - Accent5 2 4 2" xfId="282"/>
    <cellStyle name="40% - Accent5 2 4 3" xfId="283"/>
    <cellStyle name="40% - Accent5 2 5" xfId="284"/>
    <cellStyle name="40% - Accent5 2 6" xfId="285"/>
    <cellStyle name="40% - Accent5 3" xfId="391"/>
    <cellStyle name="40% - Accent6 2" xfId="29"/>
    <cellStyle name="40% - Accent6 2 2" xfId="92"/>
    <cellStyle name="40% - Accent6 2 2 2" xfId="286"/>
    <cellStyle name="40% - Accent6 2 2 2 2" xfId="287"/>
    <cellStyle name="40% - Accent6 2 2 2 3" xfId="288"/>
    <cellStyle name="40% - Accent6 2 2 3" xfId="289"/>
    <cellStyle name="40% - Accent6 2 2 4" xfId="290"/>
    <cellStyle name="40% - Accent6 2 3" xfId="291"/>
    <cellStyle name="40% - Accent6 2 3 2" xfId="292"/>
    <cellStyle name="40% - Accent6 2 3 3" xfId="293"/>
    <cellStyle name="40% - Accent6 2 4" xfId="294"/>
    <cellStyle name="40% - Accent6 2 4 2" xfId="295"/>
    <cellStyle name="40% - Accent6 2 4 3" xfId="296"/>
    <cellStyle name="40% - Accent6 2 5" xfId="297"/>
    <cellStyle name="40% - Accent6 2 6" xfId="298"/>
    <cellStyle name="40% - Accent6 3" xfId="392"/>
    <cellStyle name="40% - Акцент1" xfId="637"/>
    <cellStyle name="40% — акцент1" xfId="445"/>
    <cellStyle name="40% - Акцент1 2" xfId="444"/>
    <cellStyle name="40% - Акцент1 3" xfId="617"/>
    <cellStyle name="40% - Акцент2" xfId="638"/>
    <cellStyle name="40% — акцент2" xfId="447"/>
    <cellStyle name="40% - Акцент2 2" xfId="446"/>
    <cellStyle name="40% - Акцент2 3" xfId="618"/>
    <cellStyle name="40% - Акцент3" xfId="639"/>
    <cellStyle name="40% — акцент3" xfId="449"/>
    <cellStyle name="40% - Акцент3 2" xfId="448"/>
    <cellStyle name="40% - Акцент3 3" xfId="619"/>
    <cellStyle name="40% - Акцент4" xfId="640"/>
    <cellStyle name="40% — акцент4" xfId="451"/>
    <cellStyle name="40% - Акцент4 2" xfId="450"/>
    <cellStyle name="40% - Акцент4 3" xfId="620"/>
    <cellStyle name="40% - Акцент5" xfId="641"/>
    <cellStyle name="40% — акцент5" xfId="453"/>
    <cellStyle name="40% - Акцент5 2" xfId="452"/>
    <cellStyle name="40% - Акцент5 3" xfId="621"/>
    <cellStyle name="40% - Акцент6" xfId="642"/>
    <cellStyle name="40% — акцент6" xfId="455"/>
    <cellStyle name="40% - Акцент6 2" xfId="454"/>
    <cellStyle name="40% - Акцент6 3" xfId="622"/>
    <cellStyle name="60% - Accent1 2" xfId="30"/>
    <cellStyle name="60% - Accent1 2 2" xfId="93"/>
    <cellStyle name="60% - Accent1 3" xfId="393"/>
    <cellStyle name="60% - Accent2 2" xfId="31"/>
    <cellStyle name="60% - Accent2 2 2" xfId="94"/>
    <cellStyle name="60% - Accent2 3" xfId="394"/>
    <cellStyle name="60% - Accent3 2" xfId="32"/>
    <cellStyle name="60% - Accent3 2 2" xfId="95"/>
    <cellStyle name="60% - Accent3 3" xfId="395"/>
    <cellStyle name="60% - Accent4 2" xfId="33"/>
    <cellStyle name="60% - Accent4 2 2" xfId="96"/>
    <cellStyle name="60% - Accent4 3" xfId="396"/>
    <cellStyle name="60% - Accent5 2" xfId="34"/>
    <cellStyle name="60% - Accent5 2 2" xfId="97"/>
    <cellStyle name="60% - Accent5 3" xfId="397"/>
    <cellStyle name="60% - Accent6 2" xfId="35"/>
    <cellStyle name="60% - Accent6 2 2" xfId="98"/>
    <cellStyle name="60% - Accent6 3" xfId="398"/>
    <cellStyle name="60% - Акцент1" xfId="643"/>
    <cellStyle name="60% — акцент1" xfId="457"/>
    <cellStyle name="60% - Акцент1 2" xfId="456"/>
    <cellStyle name="60% - Акцент1 3" xfId="623"/>
    <cellStyle name="60% - Акцент2" xfId="644"/>
    <cellStyle name="60% — акцент2" xfId="459"/>
    <cellStyle name="60% - Акцент2 2" xfId="458"/>
    <cellStyle name="60% - Акцент2 3" xfId="624"/>
    <cellStyle name="60% - Акцент3" xfId="645"/>
    <cellStyle name="60% — акцент3" xfId="461"/>
    <cellStyle name="60% - Акцент3 2" xfId="460"/>
    <cellStyle name="60% - Акцент3 3" xfId="625"/>
    <cellStyle name="60% - Акцент4" xfId="646"/>
    <cellStyle name="60% — акцент4" xfId="463"/>
    <cellStyle name="60% - Акцент4 2" xfId="462"/>
    <cellStyle name="60% - Акцент4 3" xfId="626"/>
    <cellStyle name="60% - Акцент5" xfId="647"/>
    <cellStyle name="60% — акцент5" xfId="465"/>
    <cellStyle name="60% - Акцент5 2" xfId="464"/>
    <cellStyle name="60% - Акцент5 3" xfId="627"/>
    <cellStyle name="60% - Акцент6" xfId="648"/>
    <cellStyle name="60% — акцент6" xfId="467"/>
    <cellStyle name="60% - Акцент6 2" xfId="466"/>
    <cellStyle name="60% - Акцент6 3" xfId="628"/>
    <cellStyle name="Accent1 2" xfId="36"/>
    <cellStyle name="Accent1 2 2" xfId="99"/>
    <cellStyle name="Accent1 3" xfId="399"/>
    <cellStyle name="Accent2 2" xfId="37"/>
    <cellStyle name="Accent2 2 2" xfId="100"/>
    <cellStyle name="Accent2 3" xfId="400"/>
    <cellStyle name="Accent3 2" xfId="38"/>
    <cellStyle name="Accent3 2 2" xfId="101"/>
    <cellStyle name="Accent3 3" xfId="401"/>
    <cellStyle name="Accent4 2" xfId="39"/>
    <cellStyle name="Accent4 2 2" xfId="102"/>
    <cellStyle name="Accent4 3" xfId="402"/>
    <cellStyle name="Accent5 2" xfId="40"/>
    <cellStyle name="Accent5 2 2" xfId="103"/>
    <cellStyle name="Accent5 3" xfId="403"/>
    <cellStyle name="Accent6 2" xfId="41"/>
    <cellStyle name="Accent6 2 2" xfId="104"/>
    <cellStyle name="Accent6 3" xfId="404"/>
    <cellStyle name="Bad 2" xfId="42"/>
    <cellStyle name="Bad 2 2" xfId="105"/>
    <cellStyle name="Bad 3" xfId="405"/>
    <cellStyle name="Calculation 2" xfId="43"/>
    <cellStyle name="Calculation 2 2" xfId="106"/>
    <cellStyle name="Calculation 3" xfId="406"/>
    <cellStyle name="Check Cell 2" xfId="44"/>
    <cellStyle name="Check Cell 2 2" xfId="107"/>
    <cellStyle name="Check Cell 3" xfId="407"/>
    <cellStyle name="Comma 10" xfId="630"/>
    <cellStyle name="Comma 11" xfId="677"/>
    <cellStyle name="Comma 2" xfId="10"/>
    <cellStyle name="Comma 2 2" xfId="73"/>
    <cellStyle name="Comma 2 2 2" xfId="108"/>
    <cellStyle name="Comma 2 2 2 2" xfId="299"/>
    <cellStyle name="Comma 2 2 3" xfId="507"/>
    <cellStyle name="Comma 2 3" xfId="76"/>
    <cellStyle name="Comma 2 3 2" xfId="300"/>
    <cellStyle name="Comma 2 4" xfId="69"/>
    <cellStyle name="Comma 2 5" xfId="17"/>
    <cellStyle name="Comma 3" xfId="12"/>
    <cellStyle name="Comma 3 2" xfId="109"/>
    <cellStyle name="Comma 3 2 2" xfId="301"/>
    <cellStyle name="Comma 3 2 2 2" xfId="302"/>
    <cellStyle name="Comma 3 3" xfId="72"/>
    <cellStyle name="Comma 3 4" xfId="505"/>
    <cellStyle name="Comma 4" xfId="75"/>
    <cellStyle name="Comma 4 2" xfId="303"/>
    <cellStyle name="Comma 4 2 2" xfId="304"/>
    <cellStyle name="Comma 4 3" xfId="305"/>
    <cellStyle name="Comma 4 3 2" xfId="306"/>
    <cellStyle name="Comma 5" xfId="67"/>
    <cellStyle name="Comma 5 2" xfId="307"/>
    <cellStyle name="Comma 5 2 2" xfId="308"/>
    <cellStyle name="Comma 6" xfId="15"/>
    <cellStyle name="Comma 6 2" xfId="309"/>
    <cellStyle name="Comma 6 3" xfId="310"/>
    <cellStyle name="Comma 6 3 2" xfId="311"/>
    <cellStyle name="Comma 6 3 2 2" xfId="312"/>
    <cellStyle name="Comma 6 3 2 3" xfId="313"/>
    <cellStyle name="Comma 6 3 3" xfId="314"/>
    <cellStyle name="Comma 6 3 4" xfId="315"/>
    <cellStyle name="Comma 6 4" xfId="316"/>
    <cellStyle name="Comma 6 4 2" xfId="317"/>
    <cellStyle name="Comma 6 4 2 2" xfId="318"/>
    <cellStyle name="Comma 6 4 2 3" xfId="319"/>
    <cellStyle name="Comma 6 4 3" xfId="320"/>
    <cellStyle name="Comma 6 4 4" xfId="321"/>
    <cellStyle name="Comma 6 5" xfId="322"/>
    <cellStyle name="Comma 6 5 2" xfId="323"/>
    <cellStyle name="Comma 6 5 3" xfId="324"/>
    <cellStyle name="Comma 6 6" xfId="325"/>
    <cellStyle name="Comma 6 6 2" xfId="326"/>
    <cellStyle name="Comma 6 6 3" xfId="327"/>
    <cellStyle name="Comma 6 7" xfId="328"/>
    <cellStyle name="Comma 6 8" xfId="329"/>
    <cellStyle name="Comma 7" xfId="330"/>
    <cellStyle name="Comma 8" xfId="331"/>
    <cellStyle name="Comma 8 2" xfId="332"/>
    <cellStyle name="Comma 9" xfId="333"/>
    <cellStyle name="Comma 9 2" xfId="334"/>
    <cellStyle name="Currency 2" xfId="468"/>
    <cellStyle name="Currency 3" xfId="508"/>
    <cellStyle name="Currency 3 2" xfId="509"/>
    <cellStyle name="Currency 3 3" xfId="510"/>
    <cellStyle name="Currency 4" xfId="528"/>
    <cellStyle name="edRascen" xfId="529"/>
    <cellStyle name="Explanatory Text 2" xfId="45"/>
    <cellStyle name="Explanatory Text 2 2" xfId="110"/>
    <cellStyle name="Explanatory Text 3" xfId="408"/>
    <cellStyle name="Good 2" xfId="46"/>
    <cellStyle name="Good 2 2" xfId="111"/>
    <cellStyle name="Good 3" xfId="409"/>
    <cellStyle name="Heading 1 2" xfId="47"/>
    <cellStyle name="Heading 1 2 2" xfId="112"/>
    <cellStyle name="Heading 1 3" xfId="410"/>
    <cellStyle name="Heading 2 2" xfId="48"/>
    <cellStyle name="Heading 2 2 2" xfId="113"/>
    <cellStyle name="Heading 2 3" xfId="411"/>
    <cellStyle name="Heading 3 2" xfId="49"/>
    <cellStyle name="Heading 3 2 2" xfId="114"/>
    <cellStyle name="Heading 3 3" xfId="412"/>
    <cellStyle name="Heading 4 2" xfId="50"/>
    <cellStyle name="Heading 4 2 2" xfId="115"/>
    <cellStyle name="Heading 4 3" xfId="413"/>
    <cellStyle name="Input 2" xfId="51"/>
    <cellStyle name="Input 2 2" xfId="116"/>
    <cellStyle name="Input 3" xfId="414"/>
    <cellStyle name="Linked Cell 2" xfId="52"/>
    <cellStyle name="Linked Cell 2 2" xfId="117"/>
    <cellStyle name="Linked Cell 3" xfId="415"/>
    <cellStyle name="Neutral 2" xfId="53"/>
    <cellStyle name="Neutral 2 2" xfId="79"/>
    <cellStyle name="Neutral 2 3" xfId="335"/>
    <cellStyle name="Neutral 3" xfId="118"/>
    <cellStyle name="Neutral 4" xfId="336"/>
    <cellStyle name="Neutral 4 2" xfId="416"/>
    <cellStyle name="Normal 10" xfId="4"/>
    <cellStyle name="Normal 10 10" xfId="530"/>
    <cellStyle name="Normal 10 11" xfId="531"/>
    <cellStyle name="Normal 10 12" xfId="532"/>
    <cellStyle name="Normal 10 13" xfId="533"/>
    <cellStyle name="Normal 10 14" xfId="511"/>
    <cellStyle name="Normal 10 2" xfId="337"/>
    <cellStyle name="Normal 10 2 2" xfId="338"/>
    <cellStyle name="Normal 10 2 2 2" xfId="339"/>
    <cellStyle name="Normal 10 2 2 3" xfId="340"/>
    <cellStyle name="Normal 10 2 2 4" xfId="535"/>
    <cellStyle name="Normal 10 2 3" xfId="341"/>
    <cellStyle name="Normal 10 2 4" xfId="342"/>
    <cellStyle name="Normal 10 2 5" xfId="534"/>
    <cellStyle name="Normal 10 3" xfId="343"/>
    <cellStyle name="Normal 10 3 2" xfId="344"/>
    <cellStyle name="Normal 10 3 3" xfId="345"/>
    <cellStyle name="Normal 10 3 4" xfId="536"/>
    <cellStyle name="Normal 10 4" xfId="346"/>
    <cellStyle name="Normal 10 4 2" xfId="347"/>
    <cellStyle name="Normal 10 4 3" xfId="348"/>
    <cellStyle name="Normal 10 4 4" xfId="537"/>
    <cellStyle name="Normal 10 5" xfId="349"/>
    <cellStyle name="Normal 10 5 2" xfId="538"/>
    <cellStyle name="Normal 10 6" xfId="350"/>
    <cellStyle name="Normal 10 6 2" xfId="539"/>
    <cellStyle name="Normal 10 7" xfId="540"/>
    <cellStyle name="Normal 10 8" xfId="541"/>
    <cellStyle name="Normal 10 9" xfId="542"/>
    <cellStyle name="Normal 11" xfId="351"/>
    <cellStyle name="Normal 11 2" xfId="352"/>
    <cellStyle name="Normal 11 2 2" xfId="521"/>
    <cellStyle name="Normal 11 3" xfId="543"/>
    <cellStyle name="Normal 11 4" xfId="544"/>
    <cellStyle name="Normal 11 5" xfId="545"/>
    <cellStyle name="Normal 11 6" xfId="546"/>
    <cellStyle name="Normal 11 7" xfId="547"/>
    <cellStyle name="Normal 11 8" xfId="548"/>
    <cellStyle name="Normal 11 9" xfId="512"/>
    <cellStyle name="Normal 12" xfId="353"/>
    <cellStyle name="Normal 12 10" xfId="527"/>
    <cellStyle name="Normal 12 10 2" xfId="549"/>
    <cellStyle name="Normal 12 10 2 2" xfId="550"/>
    <cellStyle name="Normal 12 10 3" xfId="551"/>
    <cellStyle name="Normal 12 10 3 2" xfId="552"/>
    <cellStyle name="Normal 12 10 3 2 2" xfId="553"/>
    <cellStyle name="Normal 12 10 4" xfId="554"/>
    <cellStyle name="Normal 12 10 5" xfId="555"/>
    <cellStyle name="Normal 12 10 5 2" xfId="556"/>
    <cellStyle name="Normal 12 11" xfId="557"/>
    <cellStyle name="Normal 12 12" xfId="558"/>
    <cellStyle name="Normal 12 13" xfId="559"/>
    <cellStyle name="Normal 12 14" xfId="560"/>
    <cellStyle name="Normal 12 15" xfId="513"/>
    <cellStyle name="Normal 12 2" xfId="354"/>
    <cellStyle name="Normal 12 2 2" xfId="562"/>
    <cellStyle name="Normal 12 2 3" xfId="561"/>
    <cellStyle name="Normal 12 3" xfId="563"/>
    <cellStyle name="Normal 12 4" xfId="564"/>
    <cellStyle name="Normal 12 5" xfId="565"/>
    <cellStyle name="Normal 12 6" xfId="566"/>
    <cellStyle name="Normal 12 7" xfId="567"/>
    <cellStyle name="Normal 12 8" xfId="568"/>
    <cellStyle name="Normal 12 9" xfId="569"/>
    <cellStyle name="Normal 13" xfId="514"/>
    <cellStyle name="Normal 13 2" xfId="523"/>
    <cellStyle name="Normal 14" xfId="524"/>
    <cellStyle name="Normal 14 2" xfId="522"/>
    <cellStyle name="Normal 15" xfId="607"/>
    <cellStyle name="Normal 16" xfId="608"/>
    <cellStyle name="Normal 17" xfId="609"/>
    <cellStyle name="Normal 18" xfId="610"/>
    <cellStyle name="Normal 19" xfId="629"/>
    <cellStyle name="Normal 2" xfId="1"/>
    <cellStyle name="Normal 2 2" xfId="54"/>
    <cellStyle name="Normal 2 2 2" xfId="136"/>
    <cellStyle name="Normal 2 2 3" xfId="119"/>
    <cellStyle name="Normal 2 2 4" xfId="427"/>
    <cellStyle name="Normal 2 3" xfId="120"/>
    <cellStyle name="Normal 2 3 2" xfId="470"/>
    <cellStyle name="Normal 2 3 2 2" xfId="650"/>
    <cellStyle name="Normal 2 3 2 3" xfId="679"/>
    <cellStyle name="Normal 2 3 3" xfId="520"/>
    <cellStyle name="Normal 2 3 4" xfId="469"/>
    <cellStyle name="Normal 2 3 5" xfId="649"/>
    <cellStyle name="Normal 2 3 6" xfId="678"/>
    <cellStyle name="Normal 2 4" xfId="68"/>
    <cellStyle name="Normal 2 4 2" xfId="433"/>
    <cellStyle name="Normal 2 5" xfId="16"/>
    <cellStyle name="Normal 2 6" xfId="426"/>
    <cellStyle name="Normal 2_2" xfId="471"/>
    <cellStyle name="Normal 20" xfId="676"/>
    <cellStyle name="Normal 3" xfId="3"/>
    <cellStyle name="Normal 3 2" xfId="55"/>
    <cellStyle name="Normal 3 2 2" xfId="121"/>
    <cellStyle name="Normal 3 2 3" xfId="77"/>
    <cellStyle name="Normal 3 3" xfId="71"/>
    <cellStyle name="Normal 3 3 2" xfId="472"/>
    <cellStyle name="Normal 3 4" xfId="425"/>
    <cellStyle name="Normal 3_HavelvacN2axjusakN3" xfId="80"/>
    <cellStyle name="Normal 4" xfId="5"/>
    <cellStyle name="Normal 4 2" xfId="78"/>
    <cellStyle name="Normal 4 2 2" xfId="355"/>
    <cellStyle name="Normal 4 2 3" xfId="473"/>
    <cellStyle name="Normal 4 3" xfId="74"/>
    <cellStyle name="Normal 4 3 2" xfId="570"/>
    <cellStyle name="Normal 4_2" xfId="474"/>
    <cellStyle name="Normal 5" xfId="9"/>
    <cellStyle name="Normal 5 2" xfId="56"/>
    <cellStyle name="Normal 5 2 2" xfId="122"/>
    <cellStyle name="Normal 5 3" xfId="356"/>
    <cellStyle name="Normal 5 3 2" xfId="357"/>
    <cellStyle name="Normal 5 3 2 2" xfId="358"/>
    <cellStyle name="Normal 5 3 2 3" xfId="359"/>
    <cellStyle name="Normal 5 3 3" xfId="360"/>
    <cellStyle name="Normal 5 3 4" xfId="361"/>
    <cellStyle name="Normal 5 4" xfId="362"/>
    <cellStyle name="Normal 5 4 2" xfId="363"/>
    <cellStyle name="Normal 5 4 2 2" xfId="364"/>
    <cellStyle name="Normal 5 4 2 3" xfId="365"/>
    <cellStyle name="Normal 5 4 3" xfId="366"/>
    <cellStyle name="Normal 5 4 4" xfId="367"/>
    <cellStyle name="Normal 5 5" xfId="368"/>
    <cellStyle name="Normal 5 5 2" xfId="369"/>
    <cellStyle name="Normal 5 5 3" xfId="370"/>
    <cellStyle name="Normal 5 6" xfId="371"/>
    <cellStyle name="Normal 5 6 2" xfId="372"/>
    <cellStyle name="Normal 5 6 3" xfId="373"/>
    <cellStyle name="Normal 5 7" xfId="374"/>
    <cellStyle name="Normal 5 8" xfId="375"/>
    <cellStyle name="Normal 5 9" xfId="376"/>
    <cellStyle name="Normal 6" xfId="123"/>
    <cellStyle name="Normal 6 2" xfId="571"/>
    <cellStyle name="Normal 6 3" xfId="475"/>
    <cellStyle name="Normal 7" xfId="124"/>
    <cellStyle name="Normal 7 10" xfId="572"/>
    <cellStyle name="Normal 7 11" xfId="573"/>
    <cellStyle name="Normal 7 12" xfId="574"/>
    <cellStyle name="Normal 7 13" xfId="575"/>
    <cellStyle name="Normal 7 14" xfId="576"/>
    <cellStyle name="Normal 7 15" xfId="476"/>
    <cellStyle name="Normal 7 2" xfId="515"/>
    <cellStyle name="Normal 7 3" xfId="516"/>
    <cellStyle name="Normal 7 3 2" xfId="525"/>
    <cellStyle name="Normal 7 3 2 2" xfId="674"/>
    <cellStyle name="Normal 7 3 2 3" xfId="681"/>
    <cellStyle name="Normal 7 3 3" xfId="673"/>
    <cellStyle name="Normal 7 3 4" xfId="680"/>
    <cellStyle name="Normal 7 4" xfId="577"/>
    <cellStyle name="Normal 7 4 2" xfId="578"/>
    <cellStyle name="Normal 7 5" xfId="579"/>
    <cellStyle name="Normal 7 6" xfId="580"/>
    <cellStyle name="Normal 7 7" xfId="581"/>
    <cellStyle name="Normal 7 8" xfId="582"/>
    <cellStyle name="Normal 7 9" xfId="583"/>
    <cellStyle name="Normal 8" xfId="8"/>
    <cellStyle name="Normal 8 10" xfId="584"/>
    <cellStyle name="Normal 8 11" xfId="585"/>
    <cellStyle name="Normal 8 12" xfId="586"/>
    <cellStyle name="Normal 8 13" xfId="587"/>
    <cellStyle name="Normal 8 14" xfId="588"/>
    <cellStyle name="Normal 8 15" xfId="504"/>
    <cellStyle name="Normal 8 2" xfId="135"/>
    <cellStyle name="Normal 8 2 10" xfId="589"/>
    <cellStyle name="Normal 8 2 11" xfId="590"/>
    <cellStyle name="Normal 8 2 12" xfId="591"/>
    <cellStyle name="Normal 8 2 13" xfId="592"/>
    <cellStyle name="Normal 8 2 14" xfId="517"/>
    <cellStyle name="Normal 8 2 2" xfId="593"/>
    <cellStyle name="Normal 8 2 3" xfId="594"/>
    <cellStyle name="Normal 8 2 4" xfId="595"/>
    <cellStyle name="Normal 8 2 5" xfId="596"/>
    <cellStyle name="Normal 8 2 6" xfId="597"/>
    <cellStyle name="Normal 8 2 7" xfId="598"/>
    <cellStyle name="Normal 8 2 8" xfId="599"/>
    <cellStyle name="Normal 8 2 9" xfId="600"/>
    <cellStyle name="Normal 8 3" xfId="518"/>
    <cellStyle name="Normal 8 3 2" xfId="601"/>
    <cellStyle name="Normal 8 3 2 2" xfId="675"/>
    <cellStyle name="Normal 8 3 2 3" xfId="682"/>
    <cellStyle name="Normal 8 4" xfId="519"/>
    <cellStyle name="Normal 8 4 2" xfId="606"/>
    <cellStyle name="Normal 8 5" xfId="526"/>
    <cellStyle name="Normal 8 6" xfId="602"/>
    <cellStyle name="Normal 8 7" xfId="603"/>
    <cellStyle name="Normal 8 8" xfId="604"/>
    <cellStyle name="Normal 8 9" xfId="605"/>
    <cellStyle name="Normal 9" xfId="13"/>
    <cellStyle name="Normal 9 2" xfId="506"/>
    <cellStyle name="Normal 9 3_հավ1-3" xfId="57"/>
    <cellStyle name="Note 2" xfId="58"/>
    <cellStyle name="Note 2 2" xfId="125"/>
    <cellStyle name="Note 3" xfId="59"/>
    <cellStyle name="Output 2" xfId="60"/>
    <cellStyle name="Output 2 2" xfId="126"/>
    <cellStyle name="Output 2 2 2" xfId="421"/>
    <cellStyle name="Output 3" xfId="417"/>
    <cellStyle name="Percent 2" xfId="2"/>
    <cellStyle name="Percent 2 2" xfId="70"/>
    <cellStyle name="Percent 2 2 2" xfId="377"/>
    <cellStyle name="Percent 2 3" xfId="61"/>
    <cellStyle name="Percent 2 4" xfId="477"/>
    <cellStyle name="Percent 3" xfId="11"/>
    <cellStyle name="Percent 3 2" xfId="378"/>
    <cellStyle name="RowLevel_1_N6+artabyuje" xfId="379"/>
    <cellStyle name="SN_241" xfId="6"/>
    <cellStyle name="Style 1" xfId="127"/>
    <cellStyle name="Style 1 2" xfId="128"/>
    <cellStyle name="Style 1 3" xfId="478"/>
    <cellStyle name="Style 1_verchnakan_ax21-25_2018" xfId="129"/>
    <cellStyle name="Title 2" xfId="62"/>
    <cellStyle name="Title 2 2" xfId="130"/>
    <cellStyle name="Title 3" xfId="418"/>
    <cellStyle name="Total 2" xfId="63"/>
    <cellStyle name="Total 2 2" xfId="131"/>
    <cellStyle name="Total 2 2 2" xfId="422"/>
    <cellStyle name="Total 3" xfId="419"/>
    <cellStyle name="Warning Text 2" xfId="64"/>
    <cellStyle name="Warning Text 2 2" xfId="132"/>
    <cellStyle name="Warning Text 3" xfId="420"/>
    <cellStyle name="Акцент1" xfId="651"/>
    <cellStyle name="Акцент1 2" xfId="479"/>
    <cellStyle name="Акцент2" xfId="652"/>
    <cellStyle name="Акцент2 2" xfId="480"/>
    <cellStyle name="Акцент3" xfId="653"/>
    <cellStyle name="Акцент3 2" xfId="481"/>
    <cellStyle name="Акцент4" xfId="654"/>
    <cellStyle name="Акцент4 2" xfId="482"/>
    <cellStyle name="Акцент5" xfId="655"/>
    <cellStyle name="Акцент5 2" xfId="483"/>
    <cellStyle name="Акцент6" xfId="656"/>
    <cellStyle name="Акцент6 2" xfId="484"/>
    <cellStyle name="Ввод " xfId="657"/>
    <cellStyle name="Ввод  2" xfId="485"/>
    <cellStyle name="Вывод" xfId="658"/>
    <cellStyle name="Вывод 2" xfId="486"/>
    <cellStyle name="Вычисление" xfId="659"/>
    <cellStyle name="Вычисление 2" xfId="487"/>
    <cellStyle name="Заголовок 1" xfId="660"/>
    <cellStyle name="Заголовок 1 2" xfId="488"/>
    <cellStyle name="Заголовок 2" xfId="661"/>
    <cellStyle name="Заголовок 2 2" xfId="489"/>
    <cellStyle name="Заголовок 3" xfId="662"/>
    <cellStyle name="Заголовок 3 2" xfId="490"/>
    <cellStyle name="Заголовок 4" xfId="663"/>
    <cellStyle name="Заголовок 4 2" xfId="491"/>
    <cellStyle name="Итог" xfId="664"/>
    <cellStyle name="Итог 2" xfId="492"/>
    <cellStyle name="Контрольная ячейка" xfId="665"/>
    <cellStyle name="Контрольная ячейка 2" xfId="493"/>
    <cellStyle name="Название" xfId="666"/>
    <cellStyle name="Название 2" xfId="380"/>
    <cellStyle name="Название 3" xfId="494"/>
    <cellStyle name="Нейтральный" xfId="423" builtinId="28"/>
    <cellStyle name="Нейтральный 2" xfId="495"/>
    <cellStyle name="Обычный" xfId="0" builtinId="0"/>
    <cellStyle name="Обычный 2" xfId="14"/>
    <cellStyle name="Обычный 2 2" xfId="134"/>
    <cellStyle name="Обычный 2 2 2" xfId="428"/>
    <cellStyle name="Обычный 2 3" xfId="133"/>
    <cellStyle name="Обычный 2 4" xfId="432"/>
    <cellStyle name="Обычный 3" xfId="137"/>
    <cellStyle name="Обычный 3 2" xfId="496"/>
    <cellStyle name="Обычный 4" xfId="138"/>
    <cellStyle name="Обычный 4 2" xfId="429"/>
    <cellStyle name="Обычный 5" xfId="139"/>
    <cellStyle name="Обычный 6" xfId="140"/>
    <cellStyle name="Плохой" xfId="667"/>
    <cellStyle name="Плохой 2" xfId="497"/>
    <cellStyle name="Пояснение" xfId="668"/>
    <cellStyle name="Пояснение 2" xfId="498"/>
    <cellStyle name="Примечание" xfId="669"/>
    <cellStyle name="Примечание 2" xfId="499"/>
    <cellStyle name="Связанная ячейка" xfId="670"/>
    <cellStyle name="Связанная ячейка 2" xfId="500"/>
    <cellStyle name="Стиль 1" xfId="65"/>
    <cellStyle name="Текст предупреждения" xfId="671"/>
    <cellStyle name="Текст предупреждения 2" xfId="501"/>
    <cellStyle name="Финансовый" xfId="7" builtinId="3"/>
    <cellStyle name="Финансовый 2" xfId="66"/>
    <cellStyle name="Финансовый 2 2" xfId="502"/>
    <cellStyle name="Финансовый 3" xfId="424"/>
    <cellStyle name="Хороший" xfId="672"/>
    <cellStyle name="Хороший 2" xfId="50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abSelected="1" zoomScaleNormal="100" workbookViewId="0">
      <selection activeCell="B1" sqref="B1"/>
    </sheetView>
  </sheetViews>
  <sheetFormatPr defaultRowHeight="17.25"/>
  <cols>
    <col min="1" max="1" width="7.42578125" style="28" customWidth="1"/>
    <col min="2" max="2" width="8.7109375" style="28" customWidth="1"/>
    <col min="3" max="3" width="57.42578125" style="4" customWidth="1"/>
    <col min="4" max="4" width="17" style="8" bestFit="1" customWidth="1"/>
    <col min="5" max="5" width="17.7109375" style="8" customWidth="1"/>
    <col min="6" max="6" width="20.140625" style="8" customWidth="1"/>
    <col min="7" max="7" width="17.5703125" style="8" customWidth="1"/>
    <col min="8" max="8" width="18.140625" style="8" customWidth="1"/>
    <col min="9" max="16384" width="9.140625" style="4"/>
  </cols>
  <sheetData>
    <row r="1" spans="1:8" ht="16.5" customHeight="1">
      <c r="B1" s="27"/>
      <c r="C1" s="27"/>
      <c r="D1" s="27"/>
      <c r="E1" s="27"/>
      <c r="F1" s="27"/>
      <c r="G1" s="27"/>
      <c r="H1" s="26" t="s">
        <v>65</v>
      </c>
    </row>
    <row r="2" spans="1:8" ht="16.5" customHeight="1">
      <c r="B2" s="27"/>
      <c r="C2" s="27"/>
      <c r="D2" s="27"/>
      <c r="E2" s="27"/>
      <c r="F2" s="27"/>
      <c r="G2" s="27"/>
      <c r="H2" s="26" t="s">
        <v>91</v>
      </c>
    </row>
    <row r="3" spans="1:8" ht="16.5" customHeight="1">
      <c r="B3" s="27"/>
      <c r="C3" s="27"/>
      <c r="D3" s="27"/>
      <c r="E3" s="27"/>
      <c r="F3" s="27"/>
      <c r="G3" s="27"/>
      <c r="H3" s="26" t="s">
        <v>0</v>
      </c>
    </row>
    <row r="4" spans="1:8" ht="52.5" customHeight="1">
      <c r="A4" s="115" t="s">
        <v>138</v>
      </c>
      <c r="B4" s="115"/>
      <c r="C4" s="115"/>
      <c r="D4" s="115"/>
      <c r="E4" s="115"/>
      <c r="F4" s="115"/>
      <c r="G4" s="115"/>
      <c r="H4" s="115"/>
    </row>
    <row r="5" spans="1:8">
      <c r="A5" s="25"/>
      <c r="B5" s="25"/>
      <c r="C5" s="108"/>
      <c r="D5" s="21"/>
      <c r="E5" s="21"/>
      <c r="F5" s="21"/>
      <c r="G5" s="116" t="s">
        <v>100</v>
      </c>
      <c r="H5" s="116"/>
    </row>
    <row r="6" spans="1:8" s="28" customFormat="1" ht="36.75" customHeight="1">
      <c r="A6" s="125" t="s">
        <v>26</v>
      </c>
      <c r="B6" s="125"/>
      <c r="C6" s="117" t="s">
        <v>27</v>
      </c>
      <c r="D6" s="122" t="s">
        <v>42</v>
      </c>
      <c r="E6" s="123"/>
      <c r="F6" s="123"/>
      <c r="G6" s="123"/>
      <c r="H6" s="124"/>
    </row>
    <row r="7" spans="1:8" s="28" customFormat="1" ht="19.5" customHeight="1">
      <c r="A7" s="125"/>
      <c r="B7" s="125"/>
      <c r="C7" s="118"/>
      <c r="D7" s="120" t="s">
        <v>28</v>
      </c>
      <c r="E7" s="122" t="s">
        <v>10</v>
      </c>
      <c r="F7" s="123"/>
      <c r="G7" s="123"/>
      <c r="H7" s="124"/>
    </row>
    <row r="8" spans="1:8" s="28" customFormat="1" ht="103.5">
      <c r="A8" s="20" t="s">
        <v>29</v>
      </c>
      <c r="B8" s="20" t="s">
        <v>30</v>
      </c>
      <c r="C8" s="119"/>
      <c r="D8" s="121"/>
      <c r="E8" s="5" t="s">
        <v>31</v>
      </c>
      <c r="F8" s="5" t="s">
        <v>32</v>
      </c>
      <c r="G8" s="5" t="s">
        <v>33</v>
      </c>
      <c r="H8" s="5" t="s">
        <v>34</v>
      </c>
    </row>
    <row r="9" spans="1:8" s="28" customFormat="1" ht="30.75" customHeight="1">
      <c r="A9" s="20"/>
      <c r="B9" s="20"/>
      <c r="C9" s="104" t="s">
        <v>35</v>
      </c>
      <c r="D9" s="105">
        <f>+E9+F9+G9+H9</f>
        <v>0</v>
      </c>
      <c r="E9" s="105">
        <f t="shared" ref="E9:H9" si="0">E11</f>
        <v>0</v>
      </c>
      <c r="F9" s="105">
        <f t="shared" si="0"/>
        <v>0</v>
      </c>
      <c r="G9" s="105">
        <f t="shared" si="0"/>
        <v>0</v>
      </c>
      <c r="H9" s="105">
        <f t="shared" si="0"/>
        <v>0</v>
      </c>
    </row>
    <row r="10" spans="1:8">
      <c r="A10" s="20"/>
      <c r="B10" s="20"/>
      <c r="C10" s="104" t="s">
        <v>36</v>
      </c>
      <c r="D10" s="109"/>
      <c r="E10" s="109"/>
      <c r="F10" s="109"/>
      <c r="G10" s="109"/>
      <c r="H10" s="109"/>
    </row>
    <row r="11" spans="1:8" s="28" customFormat="1" ht="51.75">
      <c r="A11" s="2"/>
      <c r="B11" s="106"/>
      <c r="C11" s="106" t="s">
        <v>40</v>
      </c>
      <c r="D11" s="105">
        <f>+E11+F11+G11+H11</f>
        <v>0</v>
      </c>
      <c r="E11" s="105">
        <f>+E13+E29</f>
        <v>0</v>
      </c>
      <c r="F11" s="105">
        <f>+F13+F29</f>
        <v>0</v>
      </c>
      <c r="G11" s="105">
        <f>+G13+G29</f>
        <v>0</v>
      </c>
      <c r="H11" s="105">
        <f>+H13+H29</f>
        <v>0</v>
      </c>
    </row>
    <row r="12" spans="1:8" s="28" customFormat="1">
      <c r="A12" s="2"/>
      <c r="B12" s="2"/>
      <c r="C12" s="2" t="s">
        <v>37</v>
      </c>
      <c r="D12" s="5"/>
      <c r="E12" s="5"/>
      <c r="F12" s="5"/>
      <c r="G12" s="5"/>
      <c r="H12" s="5"/>
    </row>
    <row r="13" spans="1:8" ht="34.5">
      <c r="A13" s="6">
        <v>1049</v>
      </c>
      <c r="B13" s="6">
        <v>21001</v>
      </c>
      <c r="C13" s="107" t="s">
        <v>41</v>
      </c>
      <c r="D13" s="105">
        <f>+E13+F13+G13+H13</f>
        <v>8845753.4000000004</v>
      </c>
      <c r="E13" s="105">
        <f>+E15+E24+E26</f>
        <v>0</v>
      </c>
      <c r="F13" s="105">
        <f>+F15+F24+F26</f>
        <v>8845753.4000000004</v>
      </c>
      <c r="G13" s="105">
        <f t="shared" ref="G13:H13" si="1">+G15+G24+G26</f>
        <v>0</v>
      </c>
      <c r="H13" s="105">
        <f t="shared" si="1"/>
        <v>0</v>
      </c>
    </row>
    <row r="14" spans="1:8">
      <c r="A14" s="6"/>
      <c r="B14" s="6"/>
      <c r="C14" s="2" t="s">
        <v>37</v>
      </c>
      <c r="D14" s="7"/>
      <c r="E14" s="7"/>
      <c r="F14" s="7"/>
      <c r="G14" s="7"/>
      <c r="H14" s="7"/>
    </row>
    <row r="15" spans="1:8" ht="34.5">
      <c r="A15" s="3"/>
      <c r="B15" s="110">
        <v>1</v>
      </c>
      <c r="C15" s="111" t="s">
        <v>62</v>
      </c>
      <c r="D15" s="29">
        <f>+E15+F15+G15+H15</f>
        <v>8180268.4000000004</v>
      </c>
      <c r="E15" s="29">
        <f>+E16+E20+E22</f>
        <v>0</v>
      </c>
      <c r="F15" s="29">
        <f>+F16+F20+F22</f>
        <v>8180268.4000000004</v>
      </c>
      <c r="G15" s="29">
        <f t="shared" ref="G15:H15" si="2">+G16+G20+G22</f>
        <v>0</v>
      </c>
      <c r="H15" s="29">
        <f t="shared" si="2"/>
        <v>0</v>
      </c>
    </row>
    <row r="16" spans="1:8">
      <c r="A16" s="3"/>
      <c r="B16" s="110"/>
      <c r="C16" s="112" t="s">
        <v>115</v>
      </c>
      <c r="D16" s="29">
        <f t="shared" ref="D16:D18" si="3">+E16+F16+G16+H16</f>
        <v>8093337.4000000004</v>
      </c>
      <c r="E16" s="43">
        <f t="shared" ref="E16:H16" si="4">SUM(E17:E17)</f>
        <v>0</v>
      </c>
      <c r="F16" s="43">
        <f>SUM(F17:F19)</f>
        <v>8093337.4000000004</v>
      </c>
      <c r="G16" s="43">
        <f t="shared" si="4"/>
        <v>0</v>
      </c>
      <c r="H16" s="43">
        <f t="shared" si="4"/>
        <v>0</v>
      </c>
    </row>
    <row r="17" spans="1:8">
      <c r="A17" s="3"/>
      <c r="B17" s="110"/>
      <c r="C17" s="113" t="s">
        <v>116</v>
      </c>
      <c r="D17" s="29">
        <f t="shared" si="3"/>
        <v>3137629</v>
      </c>
      <c r="E17" s="29">
        <v>0</v>
      </c>
      <c r="F17" s="29">
        <f>+'3'!E20</f>
        <v>3137629</v>
      </c>
      <c r="G17" s="29">
        <v>0</v>
      </c>
      <c r="H17" s="29">
        <v>0</v>
      </c>
    </row>
    <row r="18" spans="1:8">
      <c r="A18" s="3"/>
      <c r="B18" s="110"/>
      <c r="C18" s="113" t="s">
        <v>117</v>
      </c>
      <c r="D18" s="29">
        <f t="shared" si="3"/>
        <v>3014261.2</v>
      </c>
      <c r="E18" s="29">
        <v>0</v>
      </c>
      <c r="F18" s="29">
        <f>+'3'!E21</f>
        <v>3014261.2</v>
      </c>
      <c r="G18" s="29">
        <v>0</v>
      </c>
      <c r="H18" s="29">
        <v>0</v>
      </c>
    </row>
    <row r="19" spans="1:8" ht="34.5">
      <c r="A19" s="3"/>
      <c r="B19" s="110"/>
      <c r="C19" s="113" t="s">
        <v>118</v>
      </c>
      <c r="D19" s="29">
        <f>+E19+F19+G19+H19</f>
        <v>1941447.2</v>
      </c>
      <c r="E19" s="29">
        <v>0</v>
      </c>
      <c r="F19" s="29">
        <f>+'3'!E22</f>
        <v>1941447.2</v>
      </c>
      <c r="G19" s="29">
        <v>0</v>
      </c>
      <c r="H19" s="29">
        <v>0</v>
      </c>
    </row>
    <row r="20" spans="1:8">
      <c r="A20" s="3"/>
      <c r="B20" s="110"/>
      <c r="C20" s="112" t="s">
        <v>119</v>
      </c>
      <c r="D20" s="29">
        <f t="shared" ref="D20:D28" si="5">+E20+F20+G20+H20</f>
        <v>26015.5</v>
      </c>
      <c r="E20" s="43">
        <f>+E194</f>
        <v>0</v>
      </c>
      <c r="F20" s="43">
        <f>+'3'!E23</f>
        <v>26015.5</v>
      </c>
      <c r="G20" s="43">
        <f>+G21</f>
        <v>0</v>
      </c>
      <c r="H20" s="43">
        <f>+H21</f>
        <v>0</v>
      </c>
    </row>
    <row r="21" spans="1:8">
      <c r="A21" s="3"/>
      <c r="B21" s="110"/>
      <c r="C21" s="113" t="s">
        <v>120</v>
      </c>
      <c r="D21" s="29">
        <f t="shared" si="5"/>
        <v>26015.5</v>
      </c>
      <c r="E21" s="43">
        <v>0</v>
      </c>
      <c r="F21" s="43">
        <f>+'3'!E24</f>
        <v>26015.5</v>
      </c>
      <c r="G21" s="43">
        <v>0</v>
      </c>
      <c r="H21" s="43">
        <v>0</v>
      </c>
    </row>
    <row r="22" spans="1:8">
      <c r="A22" s="3"/>
      <c r="B22" s="110"/>
      <c r="C22" s="110" t="s">
        <v>121</v>
      </c>
      <c r="D22" s="29">
        <f t="shared" si="5"/>
        <v>60915.5</v>
      </c>
      <c r="E22" s="29">
        <f>+E23</f>
        <v>0</v>
      </c>
      <c r="F22" s="29">
        <f>+'3'!E25</f>
        <v>60915.5</v>
      </c>
      <c r="G22" s="29">
        <f>+G23</f>
        <v>0</v>
      </c>
      <c r="H22" s="29">
        <f>+H23</f>
        <v>0</v>
      </c>
    </row>
    <row r="23" spans="1:8" ht="51.75">
      <c r="A23" s="3"/>
      <c r="B23" s="110"/>
      <c r="C23" s="113" t="s">
        <v>141</v>
      </c>
      <c r="D23" s="29">
        <f t="shared" si="5"/>
        <v>60915.5</v>
      </c>
      <c r="E23" s="43">
        <v>0</v>
      </c>
      <c r="F23" s="43">
        <f>+'3'!E26</f>
        <v>60915.5</v>
      </c>
      <c r="G23" s="43">
        <v>0</v>
      </c>
      <c r="H23" s="43">
        <v>0</v>
      </c>
    </row>
    <row r="24" spans="1:8" ht="34.5">
      <c r="A24" s="3"/>
      <c r="B24" s="110">
        <v>2</v>
      </c>
      <c r="C24" s="111" t="s">
        <v>82</v>
      </c>
      <c r="D24" s="29">
        <f t="shared" si="5"/>
        <v>78254.7</v>
      </c>
      <c r="E24" s="43">
        <f>+E25</f>
        <v>0</v>
      </c>
      <c r="F24" s="43">
        <f>+'3'!E27</f>
        <v>78254.7</v>
      </c>
      <c r="G24" s="43">
        <f>+G25</f>
        <v>0</v>
      </c>
      <c r="H24" s="43">
        <f>+H25</f>
        <v>0</v>
      </c>
    </row>
    <row r="25" spans="1:8" ht="51.75">
      <c r="A25" s="3"/>
      <c r="B25" s="110"/>
      <c r="C25" s="113" t="s">
        <v>122</v>
      </c>
      <c r="D25" s="29">
        <f t="shared" si="5"/>
        <v>78254.7</v>
      </c>
      <c r="E25" s="43">
        <v>0</v>
      </c>
      <c r="F25" s="43">
        <f>+'3'!E28</f>
        <v>78254.7</v>
      </c>
      <c r="G25" s="43">
        <v>0</v>
      </c>
      <c r="H25" s="43">
        <v>0</v>
      </c>
    </row>
    <row r="26" spans="1:8" ht="34.5">
      <c r="A26" s="3"/>
      <c r="B26" s="111" t="s">
        <v>113</v>
      </c>
      <c r="C26" s="110" t="s">
        <v>114</v>
      </c>
      <c r="D26" s="29">
        <f t="shared" si="5"/>
        <v>587230.30000000005</v>
      </c>
      <c r="E26" s="29">
        <f t="shared" ref="E26:G26" si="6">+E27+E28</f>
        <v>0</v>
      </c>
      <c r="F26" s="29">
        <f t="shared" si="6"/>
        <v>587230.30000000005</v>
      </c>
      <c r="G26" s="29">
        <f t="shared" si="6"/>
        <v>0</v>
      </c>
      <c r="H26" s="29">
        <f>+H27+H28</f>
        <v>0</v>
      </c>
    </row>
    <row r="27" spans="1:8" ht="51.75">
      <c r="A27" s="3"/>
      <c r="B27" s="111"/>
      <c r="C27" s="113" t="s">
        <v>123</v>
      </c>
      <c r="D27" s="29">
        <f t="shared" si="5"/>
        <v>275447.2</v>
      </c>
      <c r="E27" s="43">
        <v>0</v>
      </c>
      <c r="F27" s="43">
        <f>+'3'!E30</f>
        <v>275447.2</v>
      </c>
      <c r="G27" s="43">
        <v>0</v>
      </c>
      <c r="H27" s="43">
        <v>0</v>
      </c>
    </row>
    <row r="28" spans="1:8" ht="34.5">
      <c r="A28" s="3"/>
      <c r="B28" s="111"/>
      <c r="C28" s="113" t="s">
        <v>140</v>
      </c>
      <c r="D28" s="29">
        <f t="shared" si="5"/>
        <v>311783.09999999998</v>
      </c>
      <c r="E28" s="43">
        <v>0</v>
      </c>
      <c r="F28" s="43">
        <f>+'3'!E31</f>
        <v>311783.09999999998</v>
      </c>
      <c r="G28" s="43">
        <v>0</v>
      </c>
      <c r="H28" s="43">
        <v>0</v>
      </c>
    </row>
    <row r="29" spans="1:8" ht="34.5">
      <c r="A29" s="6">
        <v>1049</v>
      </c>
      <c r="B29" s="6">
        <v>21001</v>
      </c>
      <c r="C29" s="107" t="s">
        <v>41</v>
      </c>
      <c r="D29" s="105">
        <f>+E29+F29+G29+H29</f>
        <v>-8845753.4000000004</v>
      </c>
      <c r="E29" s="105">
        <f>+E31</f>
        <v>0</v>
      </c>
      <c r="F29" s="105">
        <f>-F13</f>
        <v>-8845753.4000000004</v>
      </c>
      <c r="G29" s="105">
        <f>+G31</f>
        <v>0</v>
      </c>
      <c r="H29" s="105">
        <f>+H31</f>
        <v>0</v>
      </c>
    </row>
  </sheetData>
  <mergeCells count="7">
    <mergeCell ref="A4:H4"/>
    <mergeCell ref="G5:H5"/>
    <mergeCell ref="C6:C8"/>
    <mergeCell ref="D7:D8"/>
    <mergeCell ref="E7:H7"/>
    <mergeCell ref="D6:H6"/>
    <mergeCell ref="A6:B7"/>
  </mergeCells>
  <printOptions horizontalCentered="1"/>
  <pageMargins left="0.15748031496062992" right="0.15748031496062992" top="0.19685039370078741" bottom="0.23622047244094491" header="0.15748031496062992" footer="0.19685039370078741"/>
  <pageSetup paperSize="9" scale="85" firstPageNumber="236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zoomScaleNormal="100" workbookViewId="0">
      <selection sqref="A1:H1"/>
    </sheetView>
  </sheetViews>
  <sheetFormatPr defaultRowHeight="17.25"/>
  <cols>
    <col min="1" max="1" width="8.42578125" style="49" customWidth="1"/>
    <col min="2" max="2" width="7.7109375" style="49" customWidth="1"/>
    <col min="3" max="3" width="6.28515625" style="49" customWidth="1"/>
    <col min="4" max="4" width="10" style="49" customWidth="1"/>
    <col min="5" max="5" width="10.85546875" style="49" customWidth="1"/>
    <col min="6" max="6" width="76.140625" style="24" customWidth="1"/>
    <col min="7" max="8" width="19.85546875" style="24" customWidth="1"/>
    <col min="9" max="254" width="9.140625" style="24"/>
    <col min="255" max="255" width="7.5703125" style="24" bestFit="1" customWidth="1"/>
    <col min="256" max="256" width="7" style="24" bestFit="1" customWidth="1"/>
    <col min="257" max="257" width="5.5703125" style="24" bestFit="1" customWidth="1"/>
    <col min="258" max="258" width="8.7109375" style="24" bestFit="1" customWidth="1"/>
    <col min="259" max="259" width="8.42578125" style="24" bestFit="1" customWidth="1"/>
    <col min="260" max="260" width="76.140625" style="24" customWidth="1"/>
    <col min="261" max="262" width="16.5703125" style="24" customWidth="1"/>
    <col min="263" max="263" width="16.7109375" style="24" customWidth="1"/>
    <col min="264" max="264" width="18.5703125" style="24" customWidth="1"/>
    <col min="265" max="510" width="9.140625" style="24"/>
    <col min="511" max="511" width="7.5703125" style="24" bestFit="1" customWidth="1"/>
    <col min="512" max="512" width="7" style="24" bestFit="1" customWidth="1"/>
    <col min="513" max="513" width="5.5703125" style="24" bestFit="1" customWidth="1"/>
    <col min="514" max="514" width="8.7109375" style="24" bestFit="1" customWidth="1"/>
    <col min="515" max="515" width="8.42578125" style="24" bestFit="1" customWidth="1"/>
    <col min="516" max="516" width="76.140625" style="24" customWidth="1"/>
    <col min="517" max="518" width="16.5703125" style="24" customWidth="1"/>
    <col min="519" max="519" width="16.7109375" style="24" customWidth="1"/>
    <col min="520" max="520" width="18.5703125" style="24" customWidth="1"/>
    <col min="521" max="766" width="9.140625" style="24"/>
    <col min="767" max="767" width="7.5703125" style="24" bestFit="1" customWidth="1"/>
    <col min="768" max="768" width="7" style="24" bestFit="1" customWidth="1"/>
    <col min="769" max="769" width="5.5703125" style="24" bestFit="1" customWidth="1"/>
    <col min="770" max="770" width="8.7109375" style="24" bestFit="1" customWidth="1"/>
    <col min="771" max="771" width="8.42578125" style="24" bestFit="1" customWidth="1"/>
    <col min="772" max="772" width="76.140625" style="24" customWidth="1"/>
    <col min="773" max="774" width="16.5703125" style="24" customWidth="1"/>
    <col min="775" max="775" width="16.7109375" style="24" customWidth="1"/>
    <col min="776" max="776" width="18.5703125" style="24" customWidth="1"/>
    <col min="777" max="1022" width="9.140625" style="24"/>
    <col min="1023" max="1023" width="7.5703125" style="24" bestFit="1" customWidth="1"/>
    <col min="1024" max="1024" width="7" style="24" bestFit="1" customWidth="1"/>
    <col min="1025" max="1025" width="5.5703125" style="24" bestFit="1" customWidth="1"/>
    <col min="1026" max="1026" width="8.7109375" style="24" bestFit="1" customWidth="1"/>
    <col min="1027" max="1027" width="8.42578125" style="24" bestFit="1" customWidth="1"/>
    <col min="1028" max="1028" width="76.140625" style="24" customWidth="1"/>
    <col min="1029" max="1030" width="16.5703125" style="24" customWidth="1"/>
    <col min="1031" max="1031" width="16.7109375" style="24" customWidth="1"/>
    <col min="1032" max="1032" width="18.5703125" style="24" customWidth="1"/>
    <col min="1033" max="1278" width="9.140625" style="24"/>
    <col min="1279" max="1279" width="7.5703125" style="24" bestFit="1" customWidth="1"/>
    <col min="1280" max="1280" width="7" style="24" bestFit="1" customWidth="1"/>
    <col min="1281" max="1281" width="5.5703125" style="24" bestFit="1" customWidth="1"/>
    <col min="1282" max="1282" width="8.7109375" style="24" bestFit="1" customWidth="1"/>
    <col min="1283" max="1283" width="8.42578125" style="24" bestFit="1" customWidth="1"/>
    <col min="1284" max="1284" width="76.140625" style="24" customWidth="1"/>
    <col min="1285" max="1286" width="16.5703125" style="24" customWidth="1"/>
    <col min="1287" max="1287" width="16.7109375" style="24" customWidth="1"/>
    <col min="1288" max="1288" width="18.5703125" style="24" customWidth="1"/>
    <col min="1289" max="1534" width="9.140625" style="24"/>
    <col min="1535" max="1535" width="7.5703125" style="24" bestFit="1" customWidth="1"/>
    <col min="1536" max="1536" width="7" style="24" bestFit="1" customWidth="1"/>
    <col min="1537" max="1537" width="5.5703125" style="24" bestFit="1" customWidth="1"/>
    <col min="1538" max="1538" width="8.7109375" style="24" bestFit="1" customWidth="1"/>
    <col min="1539" max="1539" width="8.42578125" style="24" bestFit="1" customWidth="1"/>
    <col min="1540" max="1540" width="76.140625" style="24" customWidth="1"/>
    <col min="1541" max="1542" width="16.5703125" style="24" customWidth="1"/>
    <col min="1543" max="1543" width="16.7109375" style="24" customWidth="1"/>
    <col min="1544" max="1544" width="18.5703125" style="24" customWidth="1"/>
    <col min="1545" max="1790" width="9.140625" style="24"/>
    <col min="1791" max="1791" width="7.5703125" style="24" bestFit="1" customWidth="1"/>
    <col min="1792" max="1792" width="7" style="24" bestFit="1" customWidth="1"/>
    <col min="1793" max="1793" width="5.5703125" style="24" bestFit="1" customWidth="1"/>
    <col min="1794" max="1794" width="8.7109375" style="24" bestFit="1" customWidth="1"/>
    <col min="1795" max="1795" width="8.42578125" style="24" bestFit="1" customWidth="1"/>
    <col min="1796" max="1796" width="76.140625" style="24" customWidth="1"/>
    <col min="1797" max="1798" width="16.5703125" style="24" customWidth="1"/>
    <col min="1799" max="1799" width="16.7109375" style="24" customWidth="1"/>
    <col min="1800" max="1800" width="18.5703125" style="24" customWidth="1"/>
    <col min="1801" max="2046" width="9.140625" style="24"/>
    <col min="2047" max="2047" width="7.5703125" style="24" bestFit="1" customWidth="1"/>
    <col min="2048" max="2048" width="7" style="24" bestFit="1" customWidth="1"/>
    <col min="2049" max="2049" width="5.5703125" style="24" bestFit="1" customWidth="1"/>
    <col min="2050" max="2050" width="8.7109375" style="24" bestFit="1" customWidth="1"/>
    <col min="2051" max="2051" width="8.42578125" style="24" bestFit="1" customWidth="1"/>
    <col min="2052" max="2052" width="76.140625" style="24" customWidth="1"/>
    <col min="2053" max="2054" width="16.5703125" style="24" customWidth="1"/>
    <col min="2055" max="2055" width="16.7109375" style="24" customWidth="1"/>
    <col min="2056" max="2056" width="18.5703125" style="24" customWidth="1"/>
    <col min="2057" max="2302" width="9.140625" style="24"/>
    <col min="2303" max="2303" width="7.5703125" style="24" bestFit="1" customWidth="1"/>
    <col min="2304" max="2304" width="7" style="24" bestFit="1" customWidth="1"/>
    <col min="2305" max="2305" width="5.5703125" style="24" bestFit="1" customWidth="1"/>
    <col min="2306" max="2306" width="8.7109375" style="24" bestFit="1" customWidth="1"/>
    <col min="2307" max="2307" width="8.42578125" style="24" bestFit="1" customWidth="1"/>
    <col min="2308" max="2308" width="76.140625" style="24" customWidth="1"/>
    <col min="2309" max="2310" width="16.5703125" style="24" customWidth="1"/>
    <col min="2311" max="2311" width="16.7109375" style="24" customWidth="1"/>
    <col min="2312" max="2312" width="18.5703125" style="24" customWidth="1"/>
    <col min="2313" max="2558" width="9.140625" style="24"/>
    <col min="2559" max="2559" width="7.5703125" style="24" bestFit="1" customWidth="1"/>
    <col min="2560" max="2560" width="7" style="24" bestFit="1" customWidth="1"/>
    <col min="2561" max="2561" width="5.5703125" style="24" bestFit="1" customWidth="1"/>
    <col min="2562" max="2562" width="8.7109375" style="24" bestFit="1" customWidth="1"/>
    <col min="2563" max="2563" width="8.42578125" style="24" bestFit="1" customWidth="1"/>
    <col min="2564" max="2564" width="76.140625" style="24" customWidth="1"/>
    <col min="2565" max="2566" width="16.5703125" style="24" customWidth="1"/>
    <col min="2567" max="2567" width="16.7109375" style="24" customWidth="1"/>
    <col min="2568" max="2568" width="18.5703125" style="24" customWidth="1"/>
    <col min="2569" max="2814" width="9.140625" style="24"/>
    <col min="2815" max="2815" width="7.5703125" style="24" bestFit="1" customWidth="1"/>
    <col min="2816" max="2816" width="7" style="24" bestFit="1" customWidth="1"/>
    <col min="2817" max="2817" width="5.5703125" style="24" bestFit="1" customWidth="1"/>
    <col min="2818" max="2818" width="8.7109375" style="24" bestFit="1" customWidth="1"/>
    <col min="2819" max="2819" width="8.42578125" style="24" bestFit="1" customWidth="1"/>
    <col min="2820" max="2820" width="76.140625" style="24" customWidth="1"/>
    <col min="2821" max="2822" width="16.5703125" style="24" customWidth="1"/>
    <col min="2823" max="2823" width="16.7109375" style="24" customWidth="1"/>
    <col min="2824" max="2824" width="18.5703125" style="24" customWidth="1"/>
    <col min="2825" max="3070" width="9.140625" style="24"/>
    <col min="3071" max="3071" width="7.5703125" style="24" bestFit="1" customWidth="1"/>
    <col min="3072" max="3072" width="7" style="24" bestFit="1" customWidth="1"/>
    <col min="3073" max="3073" width="5.5703125" style="24" bestFit="1" customWidth="1"/>
    <col min="3074" max="3074" width="8.7109375" style="24" bestFit="1" customWidth="1"/>
    <col min="3075" max="3075" width="8.42578125" style="24" bestFit="1" customWidth="1"/>
    <col min="3076" max="3076" width="76.140625" style="24" customWidth="1"/>
    <col min="3077" max="3078" width="16.5703125" style="24" customWidth="1"/>
    <col min="3079" max="3079" width="16.7109375" style="24" customWidth="1"/>
    <col min="3080" max="3080" width="18.5703125" style="24" customWidth="1"/>
    <col min="3081" max="3326" width="9.140625" style="24"/>
    <col min="3327" max="3327" width="7.5703125" style="24" bestFit="1" customWidth="1"/>
    <col min="3328" max="3328" width="7" style="24" bestFit="1" customWidth="1"/>
    <col min="3329" max="3329" width="5.5703125" style="24" bestFit="1" customWidth="1"/>
    <col min="3330" max="3330" width="8.7109375" style="24" bestFit="1" customWidth="1"/>
    <col min="3331" max="3331" width="8.42578125" style="24" bestFit="1" customWidth="1"/>
    <col min="3332" max="3332" width="76.140625" style="24" customWidth="1"/>
    <col min="3333" max="3334" width="16.5703125" style="24" customWidth="1"/>
    <col min="3335" max="3335" width="16.7109375" style="24" customWidth="1"/>
    <col min="3336" max="3336" width="18.5703125" style="24" customWidth="1"/>
    <col min="3337" max="3582" width="9.140625" style="24"/>
    <col min="3583" max="3583" width="7.5703125" style="24" bestFit="1" customWidth="1"/>
    <col min="3584" max="3584" width="7" style="24" bestFit="1" customWidth="1"/>
    <col min="3585" max="3585" width="5.5703125" style="24" bestFit="1" customWidth="1"/>
    <col min="3586" max="3586" width="8.7109375" style="24" bestFit="1" customWidth="1"/>
    <col min="3587" max="3587" width="8.42578125" style="24" bestFit="1" customWidth="1"/>
    <col min="3588" max="3588" width="76.140625" style="24" customWidth="1"/>
    <col min="3589" max="3590" width="16.5703125" style="24" customWidth="1"/>
    <col min="3591" max="3591" width="16.7109375" style="24" customWidth="1"/>
    <col min="3592" max="3592" width="18.5703125" style="24" customWidth="1"/>
    <col min="3593" max="3838" width="9.140625" style="24"/>
    <col min="3839" max="3839" width="7.5703125" style="24" bestFit="1" customWidth="1"/>
    <col min="3840" max="3840" width="7" style="24" bestFit="1" customWidth="1"/>
    <col min="3841" max="3841" width="5.5703125" style="24" bestFit="1" customWidth="1"/>
    <col min="3842" max="3842" width="8.7109375" style="24" bestFit="1" customWidth="1"/>
    <col min="3843" max="3843" width="8.42578125" style="24" bestFit="1" customWidth="1"/>
    <col min="3844" max="3844" width="76.140625" style="24" customWidth="1"/>
    <col min="3845" max="3846" width="16.5703125" style="24" customWidth="1"/>
    <col min="3847" max="3847" width="16.7109375" style="24" customWidth="1"/>
    <col min="3848" max="3848" width="18.5703125" style="24" customWidth="1"/>
    <col min="3849" max="4094" width="9.140625" style="24"/>
    <col min="4095" max="4095" width="7.5703125" style="24" bestFit="1" customWidth="1"/>
    <col min="4096" max="4096" width="7" style="24" bestFit="1" customWidth="1"/>
    <col min="4097" max="4097" width="5.5703125" style="24" bestFit="1" customWidth="1"/>
    <col min="4098" max="4098" width="8.7109375" style="24" bestFit="1" customWidth="1"/>
    <col min="4099" max="4099" width="8.42578125" style="24" bestFit="1" customWidth="1"/>
    <col min="4100" max="4100" width="76.140625" style="24" customWidth="1"/>
    <col min="4101" max="4102" width="16.5703125" style="24" customWidth="1"/>
    <col min="4103" max="4103" width="16.7109375" style="24" customWidth="1"/>
    <col min="4104" max="4104" width="18.5703125" style="24" customWidth="1"/>
    <col min="4105" max="4350" width="9.140625" style="24"/>
    <col min="4351" max="4351" width="7.5703125" style="24" bestFit="1" customWidth="1"/>
    <col min="4352" max="4352" width="7" style="24" bestFit="1" customWidth="1"/>
    <col min="4353" max="4353" width="5.5703125" style="24" bestFit="1" customWidth="1"/>
    <col min="4354" max="4354" width="8.7109375" style="24" bestFit="1" customWidth="1"/>
    <col min="4355" max="4355" width="8.42578125" style="24" bestFit="1" customWidth="1"/>
    <col min="4356" max="4356" width="76.140625" style="24" customWidth="1"/>
    <col min="4357" max="4358" width="16.5703125" style="24" customWidth="1"/>
    <col min="4359" max="4359" width="16.7109375" style="24" customWidth="1"/>
    <col min="4360" max="4360" width="18.5703125" style="24" customWidth="1"/>
    <col min="4361" max="4606" width="9.140625" style="24"/>
    <col min="4607" max="4607" width="7.5703125" style="24" bestFit="1" customWidth="1"/>
    <col min="4608" max="4608" width="7" style="24" bestFit="1" customWidth="1"/>
    <col min="4609" max="4609" width="5.5703125" style="24" bestFit="1" customWidth="1"/>
    <col min="4610" max="4610" width="8.7109375" style="24" bestFit="1" customWidth="1"/>
    <col min="4611" max="4611" width="8.42578125" style="24" bestFit="1" customWidth="1"/>
    <col min="4612" max="4612" width="76.140625" style="24" customWidth="1"/>
    <col min="4613" max="4614" width="16.5703125" style="24" customWidth="1"/>
    <col min="4615" max="4615" width="16.7109375" style="24" customWidth="1"/>
    <col min="4616" max="4616" width="18.5703125" style="24" customWidth="1"/>
    <col min="4617" max="4862" width="9.140625" style="24"/>
    <col min="4863" max="4863" width="7.5703125" style="24" bestFit="1" customWidth="1"/>
    <col min="4864" max="4864" width="7" style="24" bestFit="1" customWidth="1"/>
    <col min="4865" max="4865" width="5.5703125" style="24" bestFit="1" customWidth="1"/>
    <col min="4866" max="4866" width="8.7109375" style="24" bestFit="1" customWidth="1"/>
    <col min="4867" max="4867" width="8.42578125" style="24" bestFit="1" customWidth="1"/>
    <col min="4868" max="4868" width="76.140625" style="24" customWidth="1"/>
    <col min="4869" max="4870" width="16.5703125" style="24" customWidth="1"/>
    <col min="4871" max="4871" width="16.7109375" style="24" customWidth="1"/>
    <col min="4872" max="4872" width="18.5703125" style="24" customWidth="1"/>
    <col min="4873" max="5118" width="9.140625" style="24"/>
    <col min="5119" max="5119" width="7.5703125" style="24" bestFit="1" customWidth="1"/>
    <col min="5120" max="5120" width="7" style="24" bestFit="1" customWidth="1"/>
    <col min="5121" max="5121" width="5.5703125" style="24" bestFit="1" customWidth="1"/>
    <col min="5122" max="5122" width="8.7109375" style="24" bestFit="1" customWidth="1"/>
    <col min="5123" max="5123" width="8.42578125" style="24" bestFit="1" customWidth="1"/>
    <col min="5124" max="5124" width="76.140625" style="24" customWidth="1"/>
    <col min="5125" max="5126" width="16.5703125" style="24" customWidth="1"/>
    <col min="5127" max="5127" width="16.7109375" style="24" customWidth="1"/>
    <col min="5128" max="5128" width="18.5703125" style="24" customWidth="1"/>
    <col min="5129" max="5374" width="9.140625" style="24"/>
    <col min="5375" max="5375" width="7.5703125" style="24" bestFit="1" customWidth="1"/>
    <col min="5376" max="5376" width="7" style="24" bestFit="1" customWidth="1"/>
    <col min="5377" max="5377" width="5.5703125" style="24" bestFit="1" customWidth="1"/>
    <col min="5378" max="5378" width="8.7109375" style="24" bestFit="1" customWidth="1"/>
    <col min="5379" max="5379" width="8.42578125" style="24" bestFit="1" customWidth="1"/>
    <col min="5380" max="5380" width="76.140625" style="24" customWidth="1"/>
    <col min="5381" max="5382" width="16.5703125" style="24" customWidth="1"/>
    <col min="5383" max="5383" width="16.7109375" style="24" customWidth="1"/>
    <col min="5384" max="5384" width="18.5703125" style="24" customWidth="1"/>
    <col min="5385" max="5630" width="9.140625" style="24"/>
    <col min="5631" max="5631" width="7.5703125" style="24" bestFit="1" customWidth="1"/>
    <col min="5632" max="5632" width="7" style="24" bestFit="1" customWidth="1"/>
    <col min="5633" max="5633" width="5.5703125" style="24" bestFit="1" customWidth="1"/>
    <col min="5634" max="5634" width="8.7109375" style="24" bestFit="1" customWidth="1"/>
    <col min="5635" max="5635" width="8.42578125" style="24" bestFit="1" customWidth="1"/>
    <col min="5636" max="5636" width="76.140625" style="24" customWidth="1"/>
    <col min="5637" max="5638" width="16.5703125" style="24" customWidth="1"/>
    <col min="5639" max="5639" width="16.7109375" style="24" customWidth="1"/>
    <col min="5640" max="5640" width="18.5703125" style="24" customWidth="1"/>
    <col min="5641" max="5886" width="9.140625" style="24"/>
    <col min="5887" max="5887" width="7.5703125" style="24" bestFit="1" customWidth="1"/>
    <col min="5888" max="5888" width="7" style="24" bestFit="1" customWidth="1"/>
    <col min="5889" max="5889" width="5.5703125" style="24" bestFit="1" customWidth="1"/>
    <col min="5890" max="5890" width="8.7109375" style="24" bestFit="1" customWidth="1"/>
    <col min="5891" max="5891" width="8.42578125" style="24" bestFit="1" customWidth="1"/>
    <col min="5892" max="5892" width="76.140625" style="24" customWidth="1"/>
    <col min="5893" max="5894" width="16.5703125" style="24" customWidth="1"/>
    <col min="5895" max="5895" width="16.7109375" style="24" customWidth="1"/>
    <col min="5896" max="5896" width="18.5703125" style="24" customWidth="1"/>
    <col min="5897" max="6142" width="9.140625" style="24"/>
    <col min="6143" max="6143" width="7.5703125" style="24" bestFit="1" customWidth="1"/>
    <col min="6144" max="6144" width="7" style="24" bestFit="1" customWidth="1"/>
    <col min="6145" max="6145" width="5.5703125" style="24" bestFit="1" customWidth="1"/>
    <col min="6146" max="6146" width="8.7109375" style="24" bestFit="1" customWidth="1"/>
    <col min="6147" max="6147" width="8.42578125" style="24" bestFit="1" customWidth="1"/>
    <col min="6148" max="6148" width="76.140625" style="24" customWidth="1"/>
    <col min="6149" max="6150" width="16.5703125" style="24" customWidth="1"/>
    <col min="6151" max="6151" width="16.7109375" style="24" customWidth="1"/>
    <col min="6152" max="6152" width="18.5703125" style="24" customWidth="1"/>
    <col min="6153" max="6398" width="9.140625" style="24"/>
    <col min="6399" max="6399" width="7.5703125" style="24" bestFit="1" customWidth="1"/>
    <col min="6400" max="6400" width="7" style="24" bestFit="1" customWidth="1"/>
    <col min="6401" max="6401" width="5.5703125" style="24" bestFit="1" customWidth="1"/>
    <col min="6402" max="6402" width="8.7109375" style="24" bestFit="1" customWidth="1"/>
    <col min="6403" max="6403" width="8.42578125" style="24" bestFit="1" customWidth="1"/>
    <col min="6404" max="6404" width="76.140625" style="24" customWidth="1"/>
    <col min="6405" max="6406" width="16.5703125" style="24" customWidth="1"/>
    <col min="6407" max="6407" width="16.7109375" style="24" customWidth="1"/>
    <col min="6408" max="6408" width="18.5703125" style="24" customWidth="1"/>
    <col min="6409" max="6654" width="9.140625" style="24"/>
    <col min="6655" max="6655" width="7.5703125" style="24" bestFit="1" customWidth="1"/>
    <col min="6656" max="6656" width="7" style="24" bestFit="1" customWidth="1"/>
    <col min="6657" max="6657" width="5.5703125" style="24" bestFit="1" customWidth="1"/>
    <col min="6658" max="6658" width="8.7109375" style="24" bestFit="1" customWidth="1"/>
    <col min="6659" max="6659" width="8.42578125" style="24" bestFit="1" customWidth="1"/>
    <col min="6660" max="6660" width="76.140625" style="24" customWidth="1"/>
    <col min="6661" max="6662" width="16.5703125" style="24" customWidth="1"/>
    <col min="6663" max="6663" width="16.7109375" style="24" customWidth="1"/>
    <col min="6664" max="6664" width="18.5703125" style="24" customWidth="1"/>
    <col min="6665" max="6910" width="9.140625" style="24"/>
    <col min="6911" max="6911" width="7.5703125" style="24" bestFit="1" customWidth="1"/>
    <col min="6912" max="6912" width="7" style="24" bestFit="1" customWidth="1"/>
    <col min="6913" max="6913" width="5.5703125" style="24" bestFit="1" customWidth="1"/>
    <col min="6914" max="6914" width="8.7109375" style="24" bestFit="1" customWidth="1"/>
    <col min="6915" max="6915" width="8.42578125" style="24" bestFit="1" customWidth="1"/>
    <col min="6916" max="6916" width="76.140625" style="24" customWidth="1"/>
    <col min="6917" max="6918" width="16.5703125" style="24" customWidth="1"/>
    <col min="6919" max="6919" width="16.7109375" style="24" customWidth="1"/>
    <col min="6920" max="6920" width="18.5703125" style="24" customWidth="1"/>
    <col min="6921" max="7166" width="9.140625" style="24"/>
    <col min="7167" max="7167" width="7.5703125" style="24" bestFit="1" customWidth="1"/>
    <col min="7168" max="7168" width="7" style="24" bestFit="1" customWidth="1"/>
    <col min="7169" max="7169" width="5.5703125" style="24" bestFit="1" customWidth="1"/>
    <col min="7170" max="7170" width="8.7109375" style="24" bestFit="1" customWidth="1"/>
    <col min="7171" max="7171" width="8.42578125" style="24" bestFit="1" customWidth="1"/>
    <col min="7172" max="7172" width="76.140625" style="24" customWidth="1"/>
    <col min="7173" max="7174" width="16.5703125" style="24" customWidth="1"/>
    <col min="7175" max="7175" width="16.7109375" style="24" customWidth="1"/>
    <col min="7176" max="7176" width="18.5703125" style="24" customWidth="1"/>
    <col min="7177" max="7422" width="9.140625" style="24"/>
    <col min="7423" max="7423" width="7.5703125" style="24" bestFit="1" customWidth="1"/>
    <col min="7424" max="7424" width="7" style="24" bestFit="1" customWidth="1"/>
    <col min="7425" max="7425" width="5.5703125" style="24" bestFit="1" customWidth="1"/>
    <col min="7426" max="7426" width="8.7109375" style="24" bestFit="1" customWidth="1"/>
    <col min="7427" max="7427" width="8.42578125" style="24" bestFit="1" customWidth="1"/>
    <col min="7428" max="7428" width="76.140625" style="24" customWidth="1"/>
    <col min="7429" max="7430" width="16.5703125" style="24" customWidth="1"/>
    <col min="7431" max="7431" width="16.7109375" style="24" customWidth="1"/>
    <col min="7432" max="7432" width="18.5703125" style="24" customWidth="1"/>
    <col min="7433" max="7678" width="9.140625" style="24"/>
    <col min="7679" max="7679" width="7.5703125" style="24" bestFit="1" customWidth="1"/>
    <col min="7680" max="7680" width="7" style="24" bestFit="1" customWidth="1"/>
    <col min="7681" max="7681" width="5.5703125" style="24" bestFit="1" customWidth="1"/>
    <col min="7682" max="7682" width="8.7109375" style="24" bestFit="1" customWidth="1"/>
    <col min="7683" max="7683" width="8.42578125" style="24" bestFit="1" customWidth="1"/>
    <col min="7684" max="7684" width="76.140625" style="24" customWidth="1"/>
    <col min="7685" max="7686" width="16.5703125" style="24" customWidth="1"/>
    <col min="7687" max="7687" width="16.7109375" style="24" customWidth="1"/>
    <col min="7688" max="7688" width="18.5703125" style="24" customWidth="1"/>
    <col min="7689" max="7934" width="9.140625" style="24"/>
    <col min="7935" max="7935" width="7.5703125" style="24" bestFit="1" customWidth="1"/>
    <col min="7936" max="7936" width="7" style="24" bestFit="1" customWidth="1"/>
    <col min="7937" max="7937" width="5.5703125" style="24" bestFit="1" customWidth="1"/>
    <col min="7938" max="7938" width="8.7109375" style="24" bestFit="1" customWidth="1"/>
    <col min="7939" max="7939" width="8.42578125" style="24" bestFit="1" customWidth="1"/>
    <col min="7940" max="7940" width="76.140625" style="24" customWidth="1"/>
    <col min="7941" max="7942" width="16.5703125" style="24" customWidth="1"/>
    <col min="7943" max="7943" width="16.7109375" style="24" customWidth="1"/>
    <col min="7944" max="7944" width="18.5703125" style="24" customWidth="1"/>
    <col min="7945" max="8190" width="9.140625" style="24"/>
    <col min="8191" max="8191" width="7.5703125" style="24" bestFit="1" customWidth="1"/>
    <col min="8192" max="8192" width="7" style="24" bestFit="1" customWidth="1"/>
    <col min="8193" max="8193" width="5.5703125" style="24" bestFit="1" customWidth="1"/>
    <col min="8194" max="8194" width="8.7109375" style="24" bestFit="1" customWidth="1"/>
    <col min="8195" max="8195" width="8.42578125" style="24" bestFit="1" customWidth="1"/>
    <col min="8196" max="8196" width="76.140625" style="24" customWidth="1"/>
    <col min="8197" max="8198" width="16.5703125" style="24" customWidth="1"/>
    <col min="8199" max="8199" width="16.7109375" style="24" customWidth="1"/>
    <col min="8200" max="8200" width="18.5703125" style="24" customWidth="1"/>
    <col min="8201" max="8446" width="9.140625" style="24"/>
    <col min="8447" max="8447" width="7.5703125" style="24" bestFit="1" customWidth="1"/>
    <col min="8448" max="8448" width="7" style="24" bestFit="1" customWidth="1"/>
    <col min="8449" max="8449" width="5.5703125" style="24" bestFit="1" customWidth="1"/>
    <col min="8450" max="8450" width="8.7109375" style="24" bestFit="1" customWidth="1"/>
    <col min="8451" max="8451" width="8.42578125" style="24" bestFit="1" customWidth="1"/>
    <col min="8452" max="8452" width="76.140625" style="24" customWidth="1"/>
    <col min="8453" max="8454" width="16.5703125" style="24" customWidth="1"/>
    <col min="8455" max="8455" width="16.7109375" style="24" customWidth="1"/>
    <col min="8456" max="8456" width="18.5703125" style="24" customWidth="1"/>
    <col min="8457" max="8702" width="9.140625" style="24"/>
    <col min="8703" max="8703" width="7.5703125" style="24" bestFit="1" customWidth="1"/>
    <col min="8704" max="8704" width="7" style="24" bestFit="1" customWidth="1"/>
    <col min="8705" max="8705" width="5.5703125" style="24" bestFit="1" customWidth="1"/>
    <col min="8706" max="8706" width="8.7109375" style="24" bestFit="1" customWidth="1"/>
    <col min="8707" max="8707" width="8.42578125" style="24" bestFit="1" customWidth="1"/>
    <col min="8708" max="8708" width="76.140625" style="24" customWidth="1"/>
    <col min="8709" max="8710" width="16.5703125" style="24" customWidth="1"/>
    <col min="8711" max="8711" width="16.7109375" style="24" customWidth="1"/>
    <col min="8712" max="8712" width="18.5703125" style="24" customWidth="1"/>
    <col min="8713" max="8958" width="9.140625" style="24"/>
    <col min="8959" max="8959" width="7.5703125" style="24" bestFit="1" customWidth="1"/>
    <col min="8960" max="8960" width="7" style="24" bestFit="1" customWidth="1"/>
    <col min="8961" max="8961" width="5.5703125" style="24" bestFit="1" customWidth="1"/>
    <col min="8962" max="8962" width="8.7109375" style="24" bestFit="1" customWidth="1"/>
    <col min="8963" max="8963" width="8.42578125" style="24" bestFit="1" customWidth="1"/>
    <col min="8964" max="8964" width="76.140625" style="24" customWidth="1"/>
    <col min="8965" max="8966" width="16.5703125" style="24" customWidth="1"/>
    <col min="8967" max="8967" width="16.7109375" style="24" customWidth="1"/>
    <col min="8968" max="8968" width="18.5703125" style="24" customWidth="1"/>
    <col min="8969" max="9214" width="9.140625" style="24"/>
    <col min="9215" max="9215" width="7.5703125" style="24" bestFit="1" customWidth="1"/>
    <col min="9216" max="9216" width="7" style="24" bestFit="1" customWidth="1"/>
    <col min="9217" max="9217" width="5.5703125" style="24" bestFit="1" customWidth="1"/>
    <col min="9218" max="9218" width="8.7109375" style="24" bestFit="1" customWidth="1"/>
    <col min="9219" max="9219" width="8.42578125" style="24" bestFit="1" customWidth="1"/>
    <col min="9220" max="9220" width="76.140625" style="24" customWidth="1"/>
    <col min="9221" max="9222" width="16.5703125" style="24" customWidth="1"/>
    <col min="9223" max="9223" width="16.7109375" style="24" customWidth="1"/>
    <col min="9224" max="9224" width="18.5703125" style="24" customWidth="1"/>
    <col min="9225" max="9470" width="9.140625" style="24"/>
    <col min="9471" max="9471" width="7.5703125" style="24" bestFit="1" customWidth="1"/>
    <col min="9472" max="9472" width="7" style="24" bestFit="1" customWidth="1"/>
    <col min="9473" max="9473" width="5.5703125" style="24" bestFit="1" customWidth="1"/>
    <col min="9474" max="9474" width="8.7109375" style="24" bestFit="1" customWidth="1"/>
    <col min="9475" max="9475" width="8.42578125" style="24" bestFit="1" customWidth="1"/>
    <col min="9476" max="9476" width="76.140625" style="24" customWidth="1"/>
    <col min="9477" max="9478" width="16.5703125" style="24" customWidth="1"/>
    <col min="9479" max="9479" width="16.7109375" style="24" customWidth="1"/>
    <col min="9480" max="9480" width="18.5703125" style="24" customWidth="1"/>
    <col min="9481" max="9726" width="9.140625" style="24"/>
    <col min="9727" max="9727" width="7.5703125" style="24" bestFit="1" customWidth="1"/>
    <col min="9728" max="9728" width="7" style="24" bestFit="1" customWidth="1"/>
    <col min="9729" max="9729" width="5.5703125" style="24" bestFit="1" customWidth="1"/>
    <col min="9730" max="9730" width="8.7109375" style="24" bestFit="1" customWidth="1"/>
    <col min="9731" max="9731" width="8.42578125" style="24" bestFit="1" customWidth="1"/>
    <col min="9732" max="9732" width="76.140625" style="24" customWidth="1"/>
    <col min="9733" max="9734" width="16.5703125" style="24" customWidth="1"/>
    <col min="9735" max="9735" width="16.7109375" style="24" customWidth="1"/>
    <col min="9736" max="9736" width="18.5703125" style="24" customWidth="1"/>
    <col min="9737" max="9982" width="9.140625" style="24"/>
    <col min="9983" max="9983" width="7.5703125" style="24" bestFit="1" customWidth="1"/>
    <col min="9984" max="9984" width="7" style="24" bestFit="1" customWidth="1"/>
    <col min="9985" max="9985" width="5.5703125" style="24" bestFit="1" customWidth="1"/>
    <col min="9986" max="9986" width="8.7109375" style="24" bestFit="1" customWidth="1"/>
    <col min="9987" max="9987" width="8.42578125" style="24" bestFit="1" customWidth="1"/>
    <col min="9988" max="9988" width="76.140625" style="24" customWidth="1"/>
    <col min="9989" max="9990" width="16.5703125" style="24" customWidth="1"/>
    <col min="9991" max="9991" width="16.7109375" style="24" customWidth="1"/>
    <col min="9992" max="9992" width="18.5703125" style="24" customWidth="1"/>
    <col min="9993" max="10238" width="9.140625" style="24"/>
    <col min="10239" max="10239" width="7.5703125" style="24" bestFit="1" customWidth="1"/>
    <col min="10240" max="10240" width="7" style="24" bestFit="1" customWidth="1"/>
    <col min="10241" max="10241" width="5.5703125" style="24" bestFit="1" customWidth="1"/>
    <col min="10242" max="10242" width="8.7109375" style="24" bestFit="1" customWidth="1"/>
    <col min="10243" max="10243" width="8.42578125" style="24" bestFit="1" customWidth="1"/>
    <col min="10244" max="10244" width="76.140625" style="24" customWidth="1"/>
    <col min="10245" max="10246" width="16.5703125" style="24" customWidth="1"/>
    <col min="10247" max="10247" width="16.7109375" style="24" customWidth="1"/>
    <col min="10248" max="10248" width="18.5703125" style="24" customWidth="1"/>
    <col min="10249" max="10494" width="9.140625" style="24"/>
    <col min="10495" max="10495" width="7.5703125" style="24" bestFit="1" customWidth="1"/>
    <col min="10496" max="10496" width="7" style="24" bestFit="1" customWidth="1"/>
    <col min="10497" max="10497" width="5.5703125" style="24" bestFit="1" customWidth="1"/>
    <col min="10498" max="10498" width="8.7109375" style="24" bestFit="1" customWidth="1"/>
    <col min="10499" max="10499" width="8.42578125" style="24" bestFit="1" customWidth="1"/>
    <col min="10500" max="10500" width="76.140625" style="24" customWidth="1"/>
    <col min="10501" max="10502" width="16.5703125" style="24" customWidth="1"/>
    <col min="10503" max="10503" width="16.7109375" style="24" customWidth="1"/>
    <col min="10504" max="10504" width="18.5703125" style="24" customWidth="1"/>
    <col min="10505" max="10750" width="9.140625" style="24"/>
    <col min="10751" max="10751" width="7.5703125" style="24" bestFit="1" customWidth="1"/>
    <col min="10752" max="10752" width="7" style="24" bestFit="1" customWidth="1"/>
    <col min="10753" max="10753" width="5.5703125" style="24" bestFit="1" customWidth="1"/>
    <col min="10754" max="10754" width="8.7109375" style="24" bestFit="1" customWidth="1"/>
    <col min="10755" max="10755" width="8.42578125" style="24" bestFit="1" customWidth="1"/>
    <col min="10756" max="10756" width="76.140625" style="24" customWidth="1"/>
    <col min="10757" max="10758" width="16.5703125" style="24" customWidth="1"/>
    <col min="10759" max="10759" width="16.7109375" style="24" customWidth="1"/>
    <col min="10760" max="10760" width="18.5703125" style="24" customWidth="1"/>
    <col min="10761" max="11006" width="9.140625" style="24"/>
    <col min="11007" max="11007" width="7.5703125" style="24" bestFit="1" customWidth="1"/>
    <col min="11008" max="11008" width="7" style="24" bestFit="1" customWidth="1"/>
    <col min="11009" max="11009" width="5.5703125" style="24" bestFit="1" customWidth="1"/>
    <col min="11010" max="11010" width="8.7109375" style="24" bestFit="1" customWidth="1"/>
    <col min="11011" max="11011" width="8.42578125" style="24" bestFit="1" customWidth="1"/>
    <col min="11012" max="11012" width="76.140625" style="24" customWidth="1"/>
    <col min="11013" max="11014" width="16.5703125" style="24" customWidth="1"/>
    <col min="11015" max="11015" width="16.7109375" style="24" customWidth="1"/>
    <col min="11016" max="11016" width="18.5703125" style="24" customWidth="1"/>
    <col min="11017" max="11262" width="9.140625" style="24"/>
    <col min="11263" max="11263" width="7.5703125" style="24" bestFit="1" customWidth="1"/>
    <col min="11264" max="11264" width="7" style="24" bestFit="1" customWidth="1"/>
    <col min="11265" max="11265" width="5.5703125" style="24" bestFit="1" customWidth="1"/>
    <col min="11266" max="11266" width="8.7109375" style="24" bestFit="1" customWidth="1"/>
    <col min="11267" max="11267" width="8.42578125" style="24" bestFit="1" customWidth="1"/>
    <col min="11268" max="11268" width="76.140625" style="24" customWidth="1"/>
    <col min="11269" max="11270" width="16.5703125" style="24" customWidth="1"/>
    <col min="11271" max="11271" width="16.7109375" style="24" customWidth="1"/>
    <col min="11272" max="11272" width="18.5703125" style="24" customWidth="1"/>
    <col min="11273" max="11518" width="9.140625" style="24"/>
    <col min="11519" max="11519" width="7.5703125" style="24" bestFit="1" customWidth="1"/>
    <col min="11520" max="11520" width="7" style="24" bestFit="1" customWidth="1"/>
    <col min="11521" max="11521" width="5.5703125" style="24" bestFit="1" customWidth="1"/>
    <col min="11522" max="11522" width="8.7109375" style="24" bestFit="1" customWidth="1"/>
    <col min="11523" max="11523" width="8.42578125" style="24" bestFit="1" customWidth="1"/>
    <col min="11524" max="11524" width="76.140625" style="24" customWidth="1"/>
    <col min="11525" max="11526" width="16.5703125" style="24" customWidth="1"/>
    <col min="11527" max="11527" width="16.7109375" style="24" customWidth="1"/>
    <col min="11528" max="11528" width="18.5703125" style="24" customWidth="1"/>
    <col min="11529" max="11774" width="9.140625" style="24"/>
    <col min="11775" max="11775" width="7.5703125" style="24" bestFit="1" customWidth="1"/>
    <col min="11776" max="11776" width="7" style="24" bestFit="1" customWidth="1"/>
    <col min="11777" max="11777" width="5.5703125" style="24" bestFit="1" customWidth="1"/>
    <col min="11778" max="11778" width="8.7109375" style="24" bestFit="1" customWidth="1"/>
    <col min="11779" max="11779" width="8.42578125" style="24" bestFit="1" customWidth="1"/>
    <col min="11780" max="11780" width="76.140625" style="24" customWidth="1"/>
    <col min="11781" max="11782" width="16.5703125" style="24" customWidth="1"/>
    <col min="11783" max="11783" width="16.7109375" style="24" customWidth="1"/>
    <col min="11784" max="11784" width="18.5703125" style="24" customWidth="1"/>
    <col min="11785" max="12030" width="9.140625" style="24"/>
    <col min="12031" max="12031" width="7.5703125" style="24" bestFit="1" customWidth="1"/>
    <col min="12032" max="12032" width="7" style="24" bestFit="1" customWidth="1"/>
    <col min="12033" max="12033" width="5.5703125" style="24" bestFit="1" customWidth="1"/>
    <col min="12034" max="12034" width="8.7109375" style="24" bestFit="1" customWidth="1"/>
    <col min="12035" max="12035" width="8.42578125" style="24" bestFit="1" customWidth="1"/>
    <col min="12036" max="12036" width="76.140625" style="24" customWidth="1"/>
    <col min="12037" max="12038" width="16.5703125" style="24" customWidth="1"/>
    <col min="12039" max="12039" width="16.7109375" style="24" customWidth="1"/>
    <col min="12040" max="12040" width="18.5703125" style="24" customWidth="1"/>
    <col min="12041" max="12286" width="9.140625" style="24"/>
    <col min="12287" max="12287" width="7.5703125" style="24" bestFit="1" customWidth="1"/>
    <col min="12288" max="12288" width="7" style="24" bestFit="1" customWidth="1"/>
    <col min="12289" max="12289" width="5.5703125" style="24" bestFit="1" customWidth="1"/>
    <col min="12290" max="12290" width="8.7109375" style="24" bestFit="1" customWidth="1"/>
    <col min="12291" max="12291" width="8.42578125" style="24" bestFit="1" customWidth="1"/>
    <col min="12292" max="12292" width="76.140625" style="24" customWidth="1"/>
    <col min="12293" max="12294" width="16.5703125" style="24" customWidth="1"/>
    <col min="12295" max="12295" width="16.7109375" style="24" customWidth="1"/>
    <col min="12296" max="12296" width="18.5703125" style="24" customWidth="1"/>
    <col min="12297" max="12542" width="9.140625" style="24"/>
    <col min="12543" max="12543" width="7.5703125" style="24" bestFit="1" customWidth="1"/>
    <col min="12544" max="12544" width="7" style="24" bestFit="1" customWidth="1"/>
    <col min="12545" max="12545" width="5.5703125" style="24" bestFit="1" customWidth="1"/>
    <col min="12546" max="12546" width="8.7109375" style="24" bestFit="1" customWidth="1"/>
    <col min="12547" max="12547" width="8.42578125" style="24" bestFit="1" customWidth="1"/>
    <col min="12548" max="12548" width="76.140625" style="24" customWidth="1"/>
    <col min="12549" max="12550" width="16.5703125" style="24" customWidth="1"/>
    <col min="12551" max="12551" width="16.7109375" style="24" customWidth="1"/>
    <col min="12552" max="12552" width="18.5703125" style="24" customWidth="1"/>
    <col min="12553" max="12798" width="9.140625" style="24"/>
    <col min="12799" max="12799" width="7.5703125" style="24" bestFit="1" customWidth="1"/>
    <col min="12800" max="12800" width="7" style="24" bestFit="1" customWidth="1"/>
    <col min="12801" max="12801" width="5.5703125" style="24" bestFit="1" customWidth="1"/>
    <col min="12802" max="12802" width="8.7109375" style="24" bestFit="1" customWidth="1"/>
    <col min="12803" max="12803" width="8.42578125" style="24" bestFit="1" customWidth="1"/>
    <col min="12804" max="12804" width="76.140625" style="24" customWidth="1"/>
    <col min="12805" max="12806" width="16.5703125" style="24" customWidth="1"/>
    <col min="12807" max="12807" width="16.7109375" style="24" customWidth="1"/>
    <col min="12808" max="12808" width="18.5703125" style="24" customWidth="1"/>
    <col min="12809" max="13054" width="9.140625" style="24"/>
    <col min="13055" max="13055" width="7.5703125" style="24" bestFit="1" customWidth="1"/>
    <col min="13056" max="13056" width="7" style="24" bestFit="1" customWidth="1"/>
    <col min="13057" max="13057" width="5.5703125" style="24" bestFit="1" customWidth="1"/>
    <col min="13058" max="13058" width="8.7109375" style="24" bestFit="1" customWidth="1"/>
    <col min="13059" max="13059" width="8.42578125" style="24" bestFit="1" customWidth="1"/>
    <col min="13060" max="13060" width="76.140625" style="24" customWidth="1"/>
    <col min="13061" max="13062" width="16.5703125" style="24" customWidth="1"/>
    <col min="13063" max="13063" width="16.7109375" style="24" customWidth="1"/>
    <col min="13064" max="13064" width="18.5703125" style="24" customWidth="1"/>
    <col min="13065" max="13310" width="9.140625" style="24"/>
    <col min="13311" max="13311" width="7.5703125" style="24" bestFit="1" customWidth="1"/>
    <col min="13312" max="13312" width="7" style="24" bestFit="1" customWidth="1"/>
    <col min="13313" max="13313" width="5.5703125" style="24" bestFit="1" customWidth="1"/>
    <col min="13314" max="13314" width="8.7109375" style="24" bestFit="1" customWidth="1"/>
    <col min="13315" max="13315" width="8.42578125" style="24" bestFit="1" customWidth="1"/>
    <col min="13316" max="13316" width="76.140625" style="24" customWidth="1"/>
    <col min="13317" max="13318" width="16.5703125" style="24" customWidth="1"/>
    <col min="13319" max="13319" width="16.7109375" style="24" customWidth="1"/>
    <col min="13320" max="13320" width="18.5703125" style="24" customWidth="1"/>
    <col min="13321" max="13566" width="9.140625" style="24"/>
    <col min="13567" max="13567" width="7.5703125" style="24" bestFit="1" customWidth="1"/>
    <col min="13568" max="13568" width="7" style="24" bestFit="1" customWidth="1"/>
    <col min="13569" max="13569" width="5.5703125" style="24" bestFit="1" customWidth="1"/>
    <col min="13570" max="13570" width="8.7109375" style="24" bestFit="1" customWidth="1"/>
    <col min="13571" max="13571" width="8.42578125" style="24" bestFit="1" customWidth="1"/>
    <col min="13572" max="13572" width="76.140625" style="24" customWidth="1"/>
    <col min="13573" max="13574" width="16.5703125" style="24" customWidth="1"/>
    <col min="13575" max="13575" width="16.7109375" style="24" customWidth="1"/>
    <col min="13576" max="13576" width="18.5703125" style="24" customWidth="1"/>
    <col min="13577" max="13822" width="9.140625" style="24"/>
    <col min="13823" max="13823" width="7.5703125" style="24" bestFit="1" customWidth="1"/>
    <col min="13824" max="13824" width="7" style="24" bestFit="1" customWidth="1"/>
    <col min="13825" max="13825" width="5.5703125" style="24" bestFit="1" customWidth="1"/>
    <col min="13826" max="13826" width="8.7109375" style="24" bestFit="1" customWidth="1"/>
    <col min="13827" max="13827" width="8.42578125" style="24" bestFit="1" customWidth="1"/>
    <col min="13828" max="13828" width="76.140625" style="24" customWidth="1"/>
    <col min="13829" max="13830" width="16.5703125" style="24" customWidth="1"/>
    <col min="13831" max="13831" width="16.7109375" style="24" customWidth="1"/>
    <col min="13832" max="13832" width="18.5703125" style="24" customWidth="1"/>
    <col min="13833" max="14078" width="9.140625" style="24"/>
    <col min="14079" max="14079" width="7.5703125" style="24" bestFit="1" customWidth="1"/>
    <col min="14080" max="14080" width="7" style="24" bestFit="1" customWidth="1"/>
    <col min="14081" max="14081" width="5.5703125" style="24" bestFit="1" customWidth="1"/>
    <col min="14082" max="14082" width="8.7109375" style="24" bestFit="1" customWidth="1"/>
    <col min="14083" max="14083" width="8.42578125" style="24" bestFit="1" customWidth="1"/>
    <col min="14084" max="14084" width="76.140625" style="24" customWidth="1"/>
    <col min="14085" max="14086" width="16.5703125" style="24" customWidth="1"/>
    <col min="14087" max="14087" width="16.7109375" style="24" customWidth="1"/>
    <col min="14088" max="14088" width="18.5703125" style="24" customWidth="1"/>
    <col min="14089" max="14334" width="9.140625" style="24"/>
    <col min="14335" max="14335" width="7.5703125" style="24" bestFit="1" customWidth="1"/>
    <col min="14336" max="14336" width="7" style="24" bestFit="1" customWidth="1"/>
    <col min="14337" max="14337" width="5.5703125" style="24" bestFit="1" customWidth="1"/>
    <col min="14338" max="14338" width="8.7109375" style="24" bestFit="1" customWidth="1"/>
    <col min="14339" max="14339" width="8.42578125" style="24" bestFit="1" customWidth="1"/>
    <col min="14340" max="14340" width="76.140625" style="24" customWidth="1"/>
    <col min="14341" max="14342" width="16.5703125" style="24" customWidth="1"/>
    <col min="14343" max="14343" width="16.7109375" style="24" customWidth="1"/>
    <col min="14344" max="14344" width="18.5703125" style="24" customWidth="1"/>
    <col min="14345" max="14590" width="9.140625" style="24"/>
    <col min="14591" max="14591" width="7.5703125" style="24" bestFit="1" customWidth="1"/>
    <col min="14592" max="14592" width="7" style="24" bestFit="1" customWidth="1"/>
    <col min="14593" max="14593" width="5.5703125" style="24" bestFit="1" customWidth="1"/>
    <col min="14594" max="14594" width="8.7109375" style="24" bestFit="1" customWidth="1"/>
    <col min="14595" max="14595" width="8.42578125" style="24" bestFit="1" customWidth="1"/>
    <col min="14596" max="14596" width="76.140625" style="24" customWidth="1"/>
    <col min="14597" max="14598" width="16.5703125" style="24" customWidth="1"/>
    <col min="14599" max="14599" width="16.7109375" style="24" customWidth="1"/>
    <col min="14600" max="14600" width="18.5703125" style="24" customWidth="1"/>
    <col min="14601" max="14846" width="9.140625" style="24"/>
    <col min="14847" max="14847" width="7.5703125" style="24" bestFit="1" customWidth="1"/>
    <col min="14848" max="14848" width="7" style="24" bestFit="1" customWidth="1"/>
    <col min="14849" max="14849" width="5.5703125" style="24" bestFit="1" customWidth="1"/>
    <col min="14850" max="14850" width="8.7109375" style="24" bestFit="1" customWidth="1"/>
    <col min="14851" max="14851" width="8.42578125" style="24" bestFit="1" customWidth="1"/>
    <col min="14852" max="14852" width="76.140625" style="24" customWidth="1"/>
    <col min="14853" max="14854" width="16.5703125" style="24" customWidth="1"/>
    <col min="14855" max="14855" width="16.7109375" style="24" customWidth="1"/>
    <col min="14856" max="14856" width="18.5703125" style="24" customWidth="1"/>
    <col min="14857" max="15102" width="9.140625" style="24"/>
    <col min="15103" max="15103" width="7.5703125" style="24" bestFit="1" customWidth="1"/>
    <col min="15104" max="15104" width="7" style="24" bestFit="1" customWidth="1"/>
    <col min="15105" max="15105" width="5.5703125" style="24" bestFit="1" customWidth="1"/>
    <col min="15106" max="15106" width="8.7109375" style="24" bestFit="1" customWidth="1"/>
    <col min="15107" max="15107" width="8.42578125" style="24" bestFit="1" customWidth="1"/>
    <col min="15108" max="15108" width="76.140625" style="24" customWidth="1"/>
    <col min="15109" max="15110" width="16.5703125" style="24" customWidth="1"/>
    <col min="15111" max="15111" width="16.7109375" style="24" customWidth="1"/>
    <col min="15112" max="15112" width="18.5703125" style="24" customWidth="1"/>
    <col min="15113" max="15358" width="9.140625" style="24"/>
    <col min="15359" max="15359" width="7.5703125" style="24" bestFit="1" customWidth="1"/>
    <col min="15360" max="15360" width="7" style="24" bestFit="1" customWidth="1"/>
    <col min="15361" max="15361" width="5.5703125" style="24" bestFit="1" customWidth="1"/>
    <col min="15362" max="15362" width="8.7109375" style="24" bestFit="1" customWidth="1"/>
    <col min="15363" max="15363" width="8.42578125" style="24" bestFit="1" customWidth="1"/>
    <col min="15364" max="15364" width="76.140625" style="24" customWidth="1"/>
    <col min="15365" max="15366" width="16.5703125" style="24" customWidth="1"/>
    <col min="15367" max="15367" width="16.7109375" style="24" customWidth="1"/>
    <col min="15368" max="15368" width="18.5703125" style="24" customWidth="1"/>
    <col min="15369" max="15614" width="9.140625" style="24"/>
    <col min="15615" max="15615" width="7.5703125" style="24" bestFit="1" customWidth="1"/>
    <col min="15616" max="15616" width="7" style="24" bestFit="1" customWidth="1"/>
    <col min="15617" max="15617" width="5.5703125" style="24" bestFit="1" customWidth="1"/>
    <col min="15618" max="15618" width="8.7109375" style="24" bestFit="1" customWidth="1"/>
    <col min="15619" max="15619" width="8.42578125" style="24" bestFit="1" customWidth="1"/>
    <col min="15620" max="15620" width="76.140625" style="24" customWidth="1"/>
    <col min="15621" max="15622" width="16.5703125" style="24" customWidth="1"/>
    <col min="15623" max="15623" width="16.7109375" style="24" customWidth="1"/>
    <col min="15624" max="15624" width="18.5703125" style="24" customWidth="1"/>
    <col min="15625" max="15870" width="9.140625" style="24"/>
    <col min="15871" max="15871" width="7.5703125" style="24" bestFit="1" customWidth="1"/>
    <col min="15872" max="15872" width="7" style="24" bestFit="1" customWidth="1"/>
    <col min="15873" max="15873" width="5.5703125" style="24" bestFit="1" customWidth="1"/>
    <col min="15874" max="15874" width="8.7109375" style="24" bestFit="1" customWidth="1"/>
    <col min="15875" max="15875" width="8.42578125" style="24" bestFit="1" customWidth="1"/>
    <col min="15876" max="15876" width="76.140625" style="24" customWidth="1"/>
    <col min="15877" max="15878" width="16.5703125" style="24" customWidth="1"/>
    <col min="15879" max="15879" width="16.7109375" style="24" customWidth="1"/>
    <col min="15880" max="15880" width="18.5703125" style="24" customWidth="1"/>
    <col min="15881" max="16126" width="9.140625" style="24"/>
    <col min="16127" max="16127" width="7.5703125" style="24" bestFit="1" customWidth="1"/>
    <col min="16128" max="16128" width="7" style="24" bestFit="1" customWidth="1"/>
    <col min="16129" max="16129" width="5.5703125" style="24" bestFit="1" customWidth="1"/>
    <col min="16130" max="16130" width="8.7109375" style="24" bestFit="1" customWidth="1"/>
    <col min="16131" max="16131" width="8.42578125" style="24" bestFit="1" customWidth="1"/>
    <col min="16132" max="16132" width="76.140625" style="24" customWidth="1"/>
    <col min="16133" max="16134" width="16.5703125" style="24" customWidth="1"/>
    <col min="16135" max="16135" width="16.7109375" style="24" customWidth="1"/>
    <col min="16136" max="16136" width="18.5703125" style="24" customWidth="1"/>
    <col min="16137" max="16384" width="9.140625" style="24"/>
  </cols>
  <sheetData>
    <row r="1" spans="1:8">
      <c r="A1" s="127" t="s">
        <v>87</v>
      </c>
      <c r="B1" s="127"/>
      <c r="C1" s="127"/>
      <c r="D1" s="127"/>
      <c r="E1" s="127"/>
      <c r="F1" s="127"/>
      <c r="G1" s="127"/>
      <c r="H1" s="127"/>
    </row>
    <row r="2" spans="1:8">
      <c r="A2" s="127" t="s">
        <v>91</v>
      </c>
      <c r="B2" s="127"/>
      <c r="C2" s="127"/>
      <c r="D2" s="127"/>
      <c r="E2" s="127"/>
      <c r="F2" s="127"/>
      <c r="G2" s="127"/>
      <c r="H2" s="127"/>
    </row>
    <row r="3" spans="1:8">
      <c r="A3" s="127" t="s">
        <v>0</v>
      </c>
      <c r="B3" s="127"/>
      <c r="C3" s="127"/>
      <c r="D3" s="127"/>
      <c r="E3" s="127"/>
      <c r="F3" s="127"/>
      <c r="G3" s="127"/>
      <c r="H3" s="127"/>
    </row>
    <row r="4" spans="1:8">
      <c r="A4" s="127"/>
      <c r="B4" s="127"/>
      <c r="C4" s="127"/>
      <c r="D4" s="127"/>
      <c r="E4" s="127"/>
      <c r="F4" s="127"/>
      <c r="G4" s="127"/>
      <c r="H4" s="127"/>
    </row>
    <row r="5" spans="1:8" ht="46.5" customHeight="1">
      <c r="A5" s="128" t="s">
        <v>103</v>
      </c>
      <c r="B5" s="128"/>
      <c r="C5" s="128"/>
      <c r="D5" s="128"/>
      <c r="E5" s="128"/>
      <c r="F5" s="128"/>
      <c r="G5" s="128"/>
      <c r="H5" s="128"/>
    </row>
    <row r="6" spans="1:8">
      <c r="F6" s="49"/>
      <c r="G6" s="49"/>
      <c r="H6" s="49"/>
    </row>
    <row r="7" spans="1:8">
      <c r="G7" s="126" t="s">
        <v>100</v>
      </c>
      <c r="H7" s="126"/>
    </row>
    <row r="8" spans="1:8" ht="73.5" customHeight="1">
      <c r="A8" s="129" t="s">
        <v>6</v>
      </c>
      <c r="B8" s="130"/>
      <c r="C8" s="131"/>
      <c r="D8" s="129" t="s">
        <v>1</v>
      </c>
      <c r="E8" s="131"/>
      <c r="F8" s="132" t="s">
        <v>25</v>
      </c>
      <c r="G8" s="134" t="s">
        <v>42</v>
      </c>
      <c r="H8" s="135"/>
    </row>
    <row r="9" spans="1:8" ht="41.25" customHeight="1">
      <c r="A9" s="83" t="s">
        <v>7</v>
      </c>
      <c r="B9" s="83" t="s">
        <v>8</v>
      </c>
      <c r="C9" s="83" t="s">
        <v>9</v>
      </c>
      <c r="D9" s="83" t="s">
        <v>3</v>
      </c>
      <c r="E9" s="83" t="s">
        <v>21</v>
      </c>
      <c r="F9" s="133"/>
      <c r="G9" s="83" t="s">
        <v>92</v>
      </c>
      <c r="H9" s="83" t="s">
        <v>2</v>
      </c>
    </row>
    <row r="10" spans="1:8">
      <c r="A10" s="83"/>
      <c r="B10" s="83"/>
      <c r="C10" s="83"/>
      <c r="D10" s="83"/>
      <c r="E10" s="83"/>
      <c r="F10" s="84" t="s">
        <v>5</v>
      </c>
      <c r="G10" s="85">
        <f>G12</f>
        <v>0</v>
      </c>
      <c r="H10" s="85">
        <f>H12</f>
        <v>0</v>
      </c>
    </row>
    <row r="11" spans="1:8" ht="18" customHeight="1">
      <c r="A11" s="83"/>
      <c r="B11" s="83"/>
      <c r="C11" s="83"/>
      <c r="D11" s="83"/>
      <c r="E11" s="83"/>
      <c r="F11" s="86" t="s">
        <v>4</v>
      </c>
      <c r="G11" s="85"/>
      <c r="H11" s="85"/>
    </row>
    <row r="12" spans="1:8">
      <c r="A12" s="87" t="s">
        <v>44</v>
      </c>
      <c r="B12" s="83"/>
      <c r="C12" s="83"/>
      <c r="D12" s="83"/>
      <c r="E12" s="83"/>
      <c r="F12" s="84" t="s">
        <v>45</v>
      </c>
      <c r="G12" s="85">
        <f>G14</f>
        <v>0</v>
      </c>
      <c r="H12" s="85">
        <f>H14</f>
        <v>0</v>
      </c>
    </row>
    <row r="13" spans="1:8">
      <c r="A13" s="83"/>
      <c r="B13" s="83"/>
      <c r="C13" s="83"/>
      <c r="D13" s="83"/>
      <c r="E13" s="83"/>
      <c r="F13" s="86" t="s">
        <v>4</v>
      </c>
      <c r="G13" s="88"/>
      <c r="H13" s="88"/>
    </row>
    <row r="14" spans="1:8">
      <c r="A14" s="83"/>
      <c r="B14" s="83" t="s">
        <v>46</v>
      </c>
      <c r="C14" s="83"/>
      <c r="D14" s="83"/>
      <c r="E14" s="83"/>
      <c r="F14" s="84" t="s">
        <v>47</v>
      </c>
      <c r="G14" s="85">
        <f>G16</f>
        <v>0</v>
      </c>
      <c r="H14" s="85">
        <f>H16</f>
        <v>0</v>
      </c>
    </row>
    <row r="15" spans="1:8">
      <c r="A15" s="83"/>
      <c r="B15" s="83"/>
      <c r="C15" s="83"/>
      <c r="D15" s="83"/>
      <c r="E15" s="83"/>
      <c r="F15" s="86" t="s">
        <v>4</v>
      </c>
      <c r="G15" s="88"/>
      <c r="H15" s="88"/>
    </row>
    <row r="16" spans="1:8">
      <c r="A16" s="83"/>
      <c r="B16" s="83"/>
      <c r="C16" s="87" t="s">
        <v>22</v>
      </c>
      <c r="D16" s="83"/>
      <c r="E16" s="83"/>
      <c r="F16" s="84" t="s">
        <v>48</v>
      </c>
      <c r="G16" s="85">
        <f>G18</f>
        <v>0</v>
      </c>
      <c r="H16" s="85">
        <f>H18</f>
        <v>0</v>
      </c>
    </row>
    <row r="17" spans="1:8">
      <c r="A17" s="83"/>
      <c r="B17" s="83"/>
      <c r="C17" s="83"/>
      <c r="D17" s="83"/>
      <c r="E17" s="83"/>
      <c r="F17" s="86" t="s">
        <v>4</v>
      </c>
      <c r="G17" s="88"/>
      <c r="H17" s="88"/>
    </row>
    <row r="18" spans="1:8" ht="42.75" customHeight="1">
      <c r="A18" s="129"/>
      <c r="B18" s="130"/>
      <c r="C18" s="130"/>
      <c r="D18" s="130"/>
      <c r="E18" s="131"/>
      <c r="F18" s="84" t="s">
        <v>40</v>
      </c>
      <c r="G18" s="85">
        <f>+G20</f>
        <v>0</v>
      </c>
      <c r="H18" s="85">
        <f>+H20</f>
        <v>0</v>
      </c>
    </row>
    <row r="19" spans="1:8">
      <c r="A19" s="83"/>
      <c r="B19" s="83"/>
      <c r="C19" s="83"/>
      <c r="D19" s="83"/>
      <c r="E19" s="83"/>
      <c r="F19" s="86" t="s">
        <v>4</v>
      </c>
      <c r="G19" s="88"/>
      <c r="H19" s="88"/>
    </row>
    <row r="20" spans="1:8">
      <c r="A20" s="83"/>
      <c r="B20" s="83"/>
      <c r="C20" s="83"/>
      <c r="D20" s="83" t="s">
        <v>49</v>
      </c>
      <c r="E20" s="83"/>
      <c r="F20" s="84" t="s">
        <v>50</v>
      </c>
      <c r="G20" s="85">
        <f t="shared" ref="G20:H20" si="0">+G22</f>
        <v>0</v>
      </c>
      <c r="H20" s="85">
        <f t="shared" si="0"/>
        <v>0</v>
      </c>
    </row>
    <row r="21" spans="1:8">
      <c r="A21" s="83"/>
      <c r="B21" s="83"/>
      <c r="C21" s="83"/>
      <c r="D21" s="83"/>
      <c r="E21" s="83"/>
      <c r="F21" s="86" t="s">
        <v>4</v>
      </c>
      <c r="G21" s="85"/>
      <c r="H21" s="85"/>
    </row>
    <row r="22" spans="1:8" ht="26.25" customHeight="1">
      <c r="A22" s="83"/>
      <c r="B22" s="83"/>
      <c r="C22" s="83"/>
      <c r="D22" s="83"/>
      <c r="E22" s="83" t="s">
        <v>51</v>
      </c>
      <c r="F22" s="84" t="s">
        <v>52</v>
      </c>
      <c r="G22" s="85">
        <f>+G24+G31</f>
        <v>0</v>
      </c>
      <c r="H22" s="85">
        <f>+H24+H31</f>
        <v>0</v>
      </c>
    </row>
    <row r="23" spans="1:8">
      <c r="A23" s="83"/>
      <c r="B23" s="83"/>
      <c r="C23" s="83"/>
      <c r="D23" s="83"/>
      <c r="E23" s="83"/>
      <c r="F23" s="86" t="s">
        <v>23</v>
      </c>
      <c r="G23" s="85"/>
      <c r="H23" s="85"/>
    </row>
    <row r="24" spans="1:8" s="92" customFormat="1" ht="24.75" customHeight="1">
      <c r="A24" s="89"/>
      <c r="B24" s="89"/>
      <c r="C24" s="89"/>
      <c r="D24" s="89"/>
      <c r="E24" s="89"/>
      <c r="F24" s="90" t="s">
        <v>88</v>
      </c>
      <c r="G24" s="91">
        <f>+G26</f>
        <v>-4786195.2500000009</v>
      </c>
      <c r="H24" s="91">
        <f>+H26</f>
        <v>-8845753.4000000004</v>
      </c>
    </row>
    <row r="25" spans="1:8" s="97" customFormat="1" ht="16.5" customHeight="1">
      <c r="A25" s="93"/>
      <c r="B25" s="94"/>
      <c r="C25" s="95"/>
      <c r="D25" s="95"/>
      <c r="E25" s="95"/>
      <c r="F25" s="86" t="s">
        <v>24</v>
      </c>
      <c r="G25" s="96"/>
      <c r="H25" s="96"/>
    </row>
    <row r="26" spans="1:8" s="97" customFormat="1" ht="15.75" customHeight="1">
      <c r="A26" s="93"/>
      <c r="B26" s="94"/>
      <c r="C26" s="95"/>
      <c r="D26" s="95"/>
      <c r="E26" s="95"/>
      <c r="F26" s="86" t="s">
        <v>5</v>
      </c>
      <c r="G26" s="98">
        <f t="shared" ref="G26:H29" si="1">+G27</f>
        <v>-4786195.2500000009</v>
      </c>
      <c r="H26" s="98">
        <f t="shared" si="1"/>
        <v>-8845753.4000000004</v>
      </c>
    </row>
    <row r="27" spans="1:8" s="97" customFormat="1" ht="15.75" customHeight="1">
      <c r="A27" s="93"/>
      <c r="B27" s="94"/>
      <c r="C27" s="95"/>
      <c r="D27" s="95"/>
      <c r="E27" s="95"/>
      <c r="F27" s="86" t="s">
        <v>83</v>
      </c>
      <c r="G27" s="98">
        <f t="shared" si="1"/>
        <v>-4786195.2500000009</v>
      </c>
      <c r="H27" s="98">
        <f t="shared" si="1"/>
        <v>-8845753.4000000004</v>
      </c>
    </row>
    <row r="28" spans="1:8" s="97" customFormat="1" ht="15.75" customHeight="1">
      <c r="A28" s="93"/>
      <c r="B28" s="94"/>
      <c r="C28" s="95"/>
      <c r="D28" s="95"/>
      <c r="E28" s="95"/>
      <c r="F28" s="86" t="s">
        <v>84</v>
      </c>
      <c r="G28" s="98">
        <f t="shared" si="1"/>
        <v>-4786195.2500000009</v>
      </c>
      <c r="H28" s="98">
        <f t="shared" si="1"/>
        <v>-8845753.4000000004</v>
      </c>
    </row>
    <row r="29" spans="1:8" s="97" customFormat="1" ht="15.75" customHeight="1">
      <c r="A29" s="93"/>
      <c r="B29" s="94"/>
      <c r="C29" s="95"/>
      <c r="D29" s="95"/>
      <c r="E29" s="95"/>
      <c r="F29" s="86" t="s">
        <v>85</v>
      </c>
      <c r="G29" s="98">
        <f t="shared" si="1"/>
        <v>-4786195.2500000009</v>
      </c>
      <c r="H29" s="98">
        <f t="shared" si="1"/>
        <v>-8845753.4000000004</v>
      </c>
    </row>
    <row r="30" spans="1:8" s="103" customFormat="1">
      <c r="A30" s="99"/>
      <c r="B30" s="100"/>
      <c r="C30" s="101"/>
      <c r="D30" s="99"/>
      <c r="E30" s="102"/>
      <c r="F30" s="86" t="s">
        <v>53</v>
      </c>
      <c r="G30" s="98">
        <f t="shared" ref="G30:H30" si="2">-G37</f>
        <v>-4786195.2500000009</v>
      </c>
      <c r="H30" s="98">
        <f t="shared" si="2"/>
        <v>-8845753.4000000004</v>
      </c>
    </row>
    <row r="31" spans="1:8" s="92" customFormat="1" ht="34.5">
      <c r="A31" s="89"/>
      <c r="B31" s="89"/>
      <c r="C31" s="89"/>
      <c r="D31" s="89"/>
      <c r="E31" s="89"/>
      <c r="F31" s="90" t="s">
        <v>66</v>
      </c>
      <c r="G31" s="91">
        <f>+G33</f>
        <v>4786195.2500000009</v>
      </c>
      <c r="H31" s="91">
        <f>+H33</f>
        <v>8845753.4000000004</v>
      </c>
    </row>
    <row r="32" spans="1:8" s="97" customFormat="1" ht="16.5" customHeight="1">
      <c r="A32" s="93"/>
      <c r="B32" s="94"/>
      <c r="C32" s="95"/>
      <c r="D32" s="95"/>
      <c r="E32" s="95"/>
      <c r="F32" s="86" t="s">
        <v>24</v>
      </c>
      <c r="G32" s="96"/>
      <c r="H32" s="96"/>
    </row>
    <row r="33" spans="1:8" s="97" customFormat="1" ht="15.75" customHeight="1">
      <c r="A33" s="93"/>
      <c r="B33" s="94"/>
      <c r="C33" s="95"/>
      <c r="D33" s="95"/>
      <c r="E33" s="95"/>
      <c r="F33" s="86" t="s">
        <v>5</v>
      </c>
      <c r="G33" s="98">
        <f t="shared" ref="G33:H36" si="3">+G34</f>
        <v>4786195.2500000009</v>
      </c>
      <c r="H33" s="98">
        <f t="shared" si="3"/>
        <v>8845753.4000000004</v>
      </c>
    </row>
    <row r="34" spans="1:8" s="97" customFormat="1" ht="15.75" customHeight="1">
      <c r="A34" s="93"/>
      <c r="B34" s="94"/>
      <c r="C34" s="95"/>
      <c r="D34" s="95"/>
      <c r="E34" s="95"/>
      <c r="F34" s="86" t="s">
        <v>83</v>
      </c>
      <c r="G34" s="98">
        <f t="shared" si="3"/>
        <v>4786195.2500000009</v>
      </c>
      <c r="H34" s="98">
        <f t="shared" si="3"/>
        <v>8845753.4000000004</v>
      </c>
    </row>
    <row r="35" spans="1:8" s="97" customFormat="1" ht="15.75" customHeight="1">
      <c r="A35" s="93"/>
      <c r="B35" s="94"/>
      <c r="C35" s="95"/>
      <c r="D35" s="95"/>
      <c r="E35" s="95"/>
      <c r="F35" s="86" t="s">
        <v>84</v>
      </c>
      <c r="G35" s="98">
        <f t="shared" si="3"/>
        <v>4786195.2500000009</v>
      </c>
      <c r="H35" s="98">
        <f t="shared" si="3"/>
        <v>8845753.4000000004</v>
      </c>
    </row>
    <row r="36" spans="1:8" s="97" customFormat="1" ht="15.75" customHeight="1">
      <c r="A36" s="93"/>
      <c r="B36" s="94"/>
      <c r="C36" s="95"/>
      <c r="D36" s="95"/>
      <c r="E36" s="95"/>
      <c r="F36" s="86" t="s">
        <v>96</v>
      </c>
      <c r="G36" s="98">
        <f t="shared" si="3"/>
        <v>4786195.2500000009</v>
      </c>
      <c r="H36" s="98">
        <f t="shared" si="3"/>
        <v>8845753.4000000004</v>
      </c>
    </row>
    <row r="37" spans="1:8" s="103" customFormat="1">
      <c r="A37" s="99"/>
      <c r="B37" s="100"/>
      <c r="C37" s="101"/>
      <c r="D37" s="99"/>
      <c r="E37" s="102"/>
      <c r="F37" s="86" t="s">
        <v>53</v>
      </c>
      <c r="G37" s="98">
        <f>+'3'!D16</f>
        <v>4786195.2500000009</v>
      </c>
      <c r="H37" s="98">
        <f>+'3'!E16</f>
        <v>8845753.4000000004</v>
      </c>
    </row>
  </sheetData>
  <mergeCells count="11">
    <mergeCell ref="A8:C8"/>
    <mergeCell ref="D8:E8"/>
    <mergeCell ref="F8:F9"/>
    <mergeCell ref="A18:E18"/>
    <mergeCell ref="G8:H8"/>
    <mergeCell ref="G7:H7"/>
    <mergeCell ref="A1:H1"/>
    <mergeCell ref="A2:H2"/>
    <mergeCell ref="A3:H3"/>
    <mergeCell ref="A4:H4"/>
    <mergeCell ref="A5:H5"/>
  </mergeCells>
  <pageMargins left="0.19685039370078741" right="0.19685039370078741" top="0.31496062992125984" bottom="0.35433070866141736" header="0.15748031496062992" footer="0.15748031496062992"/>
  <pageSetup paperSize="9" scale="90" orientation="landscape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1"/>
  <sheetViews>
    <sheetView zoomScaleNormal="100" workbookViewId="0">
      <selection sqref="A1:E1"/>
    </sheetView>
  </sheetViews>
  <sheetFormatPr defaultRowHeight="17.25"/>
  <cols>
    <col min="1" max="1" width="11.42578125" style="64" customWidth="1"/>
    <col min="2" max="2" width="12" style="64" customWidth="1"/>
    <col min="3" max="3" width="63.42578125" style="1" customWidth="1"/>
    <col min="4" max="4" width="20.7109375" style="1" customWidth="1"/>
    <col min="5" max="5" width="17.5703125" style="1" bestFit="1" customWidth="1"/>
    <col min="6" max="6" width="15.42578125" style="1" bestFit="1" customWidth="1"/>
    <col min="7" max="16384" width="9.140625" style="1"/>
  </cols>
  <sheetData>
    <row r="1" spans="1:5" ht="17.25" customHeight="1">
      <c r="A1" s="127" t="s">
        <v>64</v>
      </c>
      <c r="B1" s="127"/>
      <c r="C1" s="127"/>
      <c r="D1" s="127"/>
      <c r="E1" s="127"/>
    </row>
    <row r="2" spans="1:5" ht="17.25" customHeight="1">
      <c r="A2" s="127" t="s">
        <v>101</v>
      </c>
      <c r="B2" s="127"/>
      <c r="C2" s="127"/>
      <c r="D2" s="127"/>
      <c r="E2" s="127"/>
    </row>
    <row r="3" spans="1:5" ht="17.25" customHeight="1">
      <c r="A3" s="127" t="s">
        <v>0</v>
      </c>
      <c r="B3" s="127"/>
      <c r="C3" s="127"/>
      <c r="D3" s="127"/>
      <c r="E3" s="127"/>
    </row>
    <row r="4" spans="1:5">
      <c r="A4" s="127"/>
      <c r="B4" s="127"/>
      <c r="C4" s="127"/>
      <c r="D4" s="127"/>
      <c r="E4" s="127"/>
    </row>
    <row r="5" spans="1:5" ht="48" customHeight="1">
      <c r="A5" s="128" t="s">
        <v>104</v>
      </c>
      <c r="B5" s="128"/>
      <c r="C5" s="128"/>
      <c r="D5" s="128"/>
      <c r="E5" s="128"/>
    </row>
    <row r="6" spans="1:5" ht="17.25" customHeight="1">
      <c r="A6" s="25"/>
      <c r="B6" s="25"/>
      <c r="C6" s="108"/>
      <c r="D6" s="126" t="s">
        <v>100</v>
      </c>
      <c r="E6" s="126"/>
    </row>
    <row r="7" spans="1:5" s="64" customFormat="1" ht="63.75" customHeight="1">
      <c r="A7" s="136" t="s">
        <v>26</v>
      </c>
      <c r="B7" s="136"/>
      <c r="C7" s="137" t="s">
        <v>27</v>
      </c>
      <c r="D7" s="139" t="s">
        <v>42</v>
      </c>
      <c r="E7" s="140"/>
    </row>
    <row r="8" spans="1:5" s="64" customFormat="1" ht="53.25">
      <c r="A8" s="65" t="s">
        <v>29</v>
      </c>
      <c r="B8" s="65" t="s">
        <v>30</v>
      </c>
      <c r="C8" s="138"/>
      <c r="D8" s="66" t="s">
        <v>92</v>
      </c>
      <c r="E8" s="67" t="s">
        <v>2</v>
      </c>
    </row>
    <row r="9" spans="1:5" s="64" customFormat="1">
      <c r="A9" s="65"/>
      <c r="B9" s="65"/>
      <c r="C9" s="68" t="s">
        <v>35</v>
      </c>
      <c r="D9" s="43">
        <f>D11</f>
        <v>0</v>
      </c>
      <c r="E9" s="43">
        <f>E11</f>
        <v>0</v>
      </c>
    </row>
    <row r="10" spans="1:5">
      <c r="A10" s="65"/>
      <c r="B10" s="65"/>
      <c r="C10" s="68" t="s">
        <v>36</v>
      </c>
      <c r="D10" s="69"/>
      <c r="E10" s="69"/>
    </row>
    <row r="11" spans="1:5" s="64" customFormat="1" ht="34.5">
      <c r="A11" s="2"/>
      <c r="B11" s="70"/>
      <c r="C11" s="71" t="s">
        <v>40</v>
      </c>
      <c r="D11" s="43">
        <f>+D13</f>
        <v>0</v>
      </c>
      <c r="E11" s="43">
        <f>+E13</f>
        <v>0</v>
      </c>
    </row>
    <row r="12" spans="1:5" s="64" customFormat="1">
      <c r="A12" s="2"/>
      <c r="B12" s="2"/>
      <c r="C12" s="3" t="s">
        <v>37</v>
      </c>
      <c r="D12" s="72"/>
      <c r="E12" s="72"/>
    </row>
    <row r="13" spans="1:5" ht="34.5">
      <c r="A13" s="6">
        <v>1049</v>
      </c>
      <c r="B13" s="6">
        <v>21001</v>
      </c>
      <c r="C13" s="73" t="s">
        <v>41</v>
      </c>
      <c r="D13" s="43">
        <f>+D16+D15</f>
        <v>0</v>
      </c>
      <c r="E13" s="43">
        <f>+E16+E15</f>
        <v>0</v>
      </c>
    </row>
    <row r="14" spans="1:5" s="77" customFormat="1">
      <c r="A14" s="74"/>
      <c r="B14" s="74"/>
      <c r="C14" s="75" t="s">
        <v>23</v>
      </c>
      <c r="D14" s="76"/>
      <c r="E14" s="76"/>
    </row>
    <row r="15" spans="1:5" s="77" customFormat="1">
      <c r="A15" s="78"/>
      <c r="B15" s="78"/>
      <c r="C15" s="79" t="s">
        <v>89</v>
      </c>
      <c r="D15" s="80">
        <f>-D16</f>
        <v>-4786195.2500000009</v>
      </c>
      <c r="E15" s="80">
        <f>-E16</f>
        <v>-8845753.4000000004</v>
      </c>
    </row>
    <row r="16" spans="1:5" s="77" customFormat="1" ht="34.5">
      <c r="A16" s="81"/>
      <c r="B16" s="81"/>
      <c r="C16" s="3" t="s">
        <v>43</v>
      </c>
      <c r="D16" s="76">
        <f>+D18+D27+D29</f>
        <v>4786195.2500000009</v>
      </c>
      <c r="E16" s="76">
        <f>+E18+E27+E29</f>
        <v>8845753.4000000004</v>
      </c>
    </row>
    <row r="17" spans="1:5">
      <c r="A17" s="82"/>
      <c r="B17" s="82"/>
      <c r="C17" s="75" t="s">
        <v>38</v>
      </c>
      <c r="D17" s="44"/>
      <c r="E17" s="44"/>
    </row>
    <row r="18" spans="1:5" ht="34.5">
      <c r="A18" s="3"/>
      <c r="B18" s="110">
        <v>1</v>
      </c>
      <c r="C18" s="111" t="s">
        <v>62</v>
      </c>
      <c r="D18" s="114">
        <f>+D19+D23+D25</f>
        <v>4429976.4000000004</v>
      </c>
      <c r="E18" s="114">
        <f>+E19+E23+E25</f>
        <v>8180268.4000000004</v>
      </c>
    </row>
    <row r="19" spans="1:5">
      <c r="A19" s="3"/>
      <c r="B19" s="110"/>
      <c r="C19" s="110" t="s">
        <v>115</v>
      </c>
      <c r="D19" s="114">
        <f>+D20+D21+D22</f>
        <v>4360431.5999999996</v>
      </c>
      <c r="E19" s="114">
        <f>+E20+E21+E22</f>
        <v>8093337.4000000004</v>
      </c>
    </row>
    <row r="20" spans="1:5">
      <c r="A20" s="3"/>
      <c r="B20" s="110"/>
      <c r="C20" s="113" t="s">
        <v>116</v>
      </c>
      <c r="D20" s="114">
        <v>1882577.4</v>
      </c>
      <c r="E20" s="114">
        <v>3137629</v>
      </c>
    </row>
    <row r="21" spans="1:5">
      <c r="A21" s="3"/>
      <c r="B21" s="110"/>
      <c r="C21" s="113" t="s">
        <v>117</v>
      </c>
      <c r="D21" s="114">
        <v>1507130.6</v>
      </c>
      <c r="E21" s="114">
        <v>3014261.2</v>
      </c>
    </row>
    <row r="22" spans="1:5">
      <c r="A22" s="3"/>
      <c r="B22" s="110"/>
      <c r="C22" s="113" t="s">
        <v>118</v>
      </c>
      <c r="D22" s="114">
        <v>970723.6</v>
      </c>
      <c r="E22" s="114">
        <v>1941447.2</v>
      </c>
    </row>
    <row r="23" spans="1:5">
      <c r="A23" s="3"/>
      <c r="B23" s="110"/>
      <c r="C23" s="110" t="s">
        <v>119</v>
      </c>
      <c r="D23" s="114">
        <f>+D24</f>
        <v>20812.400000000001</v>
      </c>
      <c r="E23" s="114">
        <f>+E24</f>
        <v>26015.5</v>
      </c>
    </row>
    <row r="24" spans="1:5">
      <c r="A24" s="3"/>
      <c r="B24" s="110"/>
      <c r="C24" s="113" t="s">
        <v>120</v>
      </c>
      <c r="D24" s="114">
        <v>20812.400000000001</v>
      </c>
      <c r="E24" s="114">
        <v>26015.5</v>
      </c>
    </row>
    <row r="25" spans="1:5">
      <c r="A25" s="3"/>
      <c r="B25" s="110"/>
      <c r="C25" s="110" t="s">
        <v>121</v>
      </c>
      <c r="D25" s="114">
        <f>+D26</f>
        <v>48732.4</v>
      </c>
      <c r="E25" s="114">
        <f>+E26</f>
        <v>60915.5</v>
      </c>
    </row>
    <row r="26" spans="1:5" ht="51.75">
      <c r="A26" s="3"/>
      <c r="B26" s="110"/>
      <c r="C26" s="113" t="s">
        <v>141</v>
      </c>
      <c r="D26" s="114">
        <v>48732.4</v>
      </c>
      <c r="E26" s="114">
        <v>60915.5</v>
      </c>
    </row>
    <row r="27" spans="1:5" ht="34.5">
      <c r="A27" s="3"/>
      <c r="B27" s="110">
        <v>2</v>
      </c>
      <c r="C27" s="111" t="s">
        <v>82</v>
      </c>
      <c r="D27" s="114">
        <f>+D28</f>
        <v>62603.7</v>
      </c>
      <c r="E27" s="114">
        <f>+E28</f>
        <v>78254.7</v>
      </c>
    </row>
    <row r="28" spans="1:5" ht="51.75">
      <c r="A28" s="3"/>
      <c r="B28" s="110"/>
      <c r="C28" s="113" t="s">
        <v>122</v>
      </c>
      <c r="D28" s="114">
        <v>62603.7</v>
      </c>
      <c r="E28" s="114">
        <v>78254.7</v>
      </c>
    </row>
    <row r="29" spans="1:5" ht="34.5">
      <c r="A29" s="3"/>
      <c r="B29" s="111" t="s">
        <v>113</v>
      </c>
      <c r="C29" s="110" t="s">
        <v>114</v>
      </c>
      <c r="D29" s="114">
        <f>+D30+D31</f>
        <v>293615.15000000002</v>
      </c>
      <c r="E29" s="114">
        <f>+E30+E31</f>
        <v>587230.30000000005</v>
      </c>
    </row>
    <row r="30" spans="1:5" ht="51.75">
      <c r="A30" s="3"/>
      <c r="B30" s="111"/>
      <c r="C30" s="113" t="s">
        <v>123</v>
      </c>
      <c r="D30" s="114">
        <v>137723.6</v>
      </c>
      <c r="E30" s="114">
        <v>275447.2</v>
      </c>
    </row>
    <row r="31" spans="1:5" ht="34.5">
      <c r="A31" s="3"/>
      <c r="B31" s="111"/>
      <c r="C31" s="113" t="s">
        <v>140</v>
      </c>
      <c r="D31" s="114">
        <v>155891.54999999999</v>
      </c>
      <c r="E31" s="114">
        <v>311783.09999999998</v>
      </c>
    </row>
  </sheetData>
  <mergeCells count="9">
    <mergeCell ref="A7:B7"/>
    <mergeCell ref="C7:C8"/>
    <mergeCell ref="A1:E1"/>
    <mergeCell ref="A2:E2"/>
    <mergeCell ref="A3:E3"/>
    <mergeCell ref="A4:E4"/>
    <mergeCell ref="A5:E5"/>
    <mergeCell ref="D6:E6"/>
    <mergeCell ref="D7:E7"/>
  </mergeCells>
  <printOptions horizontalCentered="1"/>
  <pageMargins left="0.15748031496062992" right="0.15748031496062992" top="0.27559055118110237" bottom="0.47244094488188981" header="0.15748031496062992" footer="0.19685039370078741"/>
  <pageSetup paperSize="9" scale="80" firstPageNumber="236" orientation="portrait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4"/>
  <sheetViews>
    <sheetView zoomScaleNormal="100" zoomScaleSheetLayoutView="100" workbookViewId="0"/>
  </sheetViews>
  <sheetFormatPr defaultRowHeight="17.25"/>
  <cols>
    <col min="1" max="1" width="28.5703125" style="33" customWidth="1"/>
    <col min="2" max="2" width="74.28515625" style="33" customWidth="1"/>
    <col min="3" max="4" width="21.140625" style="33" customWidth="1"/>
    <col min="5" max="254" width="9.140625" style="33"/>
    <col min="255" max="255" width="28.5703125" style="33" customWidth="1"/>
    <col min="256" max="256" width="51.140625" style="33" customWidth="1"/>
    <col min="257" max="258" width="14" style="33" customWidth="1"/>
    <col min="259" max="259" width="14.28515625" style="33" customWidth="1"/>
    <col min="260" max="260" width="15.5703125" style="33" customWidth="1"/>
    <col min="261" max="510" width="9.140625" style="33"/>
    <col min="511" max="511" width="28.5703125" style="33" customWidth="1"/>
    <col min="512" max="512" width="51.140625" style="33" customWidth="1"/>
    <col min="513" max="514" width="14" style="33" customWidth="1"/>
    <col min="515" max="515" width="14.28515625" style="33" customWidth="1"/>
    <col min="516" max="516" width="15.5703125" style="33" customWidth="1"/>
    <col min="517" max="766" width="9.140625" style="33"/>
    <col min="767" max="767" width="28.5703125" style="33" customWidth="1"/>
    <col min="768" max="768" width="51.140625" style="33" customWidth="1"/>
    <col min="769" max="770" width="14" style="33" customWidth="1"/>
    <col min="771" max="771" width="14.28515625" style="33" customWidth="1"/>
    <col min="772" max="772" width="15.5703125" style="33" customWidth="1"/>
    <col min="773" max="1022" width="9.140625" style="33"/>
    <col min="1023" max="1023" width="28.5703125" style="33" customWidth="1"/>
    <col min="1024" max="1024" width="51.140625" style="33" customWidth="1"/>
    <col min="1025" max="1026" width="14" style="33" customWidth="1"/>
    <col min="1027" max="1027" width="14.28515625" style="33" customWidth="1"/>
    <col min="1028" max="1028" width="15.5703125" style="33" customWidth="1"/>
    <col min="1029" max="1278" width="9.140625" style="33"/>
    <col min="1279" max="1279" width="28.5703125" style="33" customWidth="1"/>
    <col min="1280" max="1280" width="51.140625" style="33" customWidth="1"/>
    <col min="1281" max="1282" width="14" style="33" customWidth="1"/>
    <col min="1283" max="1283" width="14.28515625" style="33" customWidth="1"/>
    <col min="1284" max="1284" width="15.5703125" style="33" customWidth="1"/>
    <col min="1285" max="1534" width="9.140625" style="33"/>
    <col min="1535" max="1535" width="28.5703125" style="33" customWidth="1"/>
    <col min="1536" max="1536" width="51.140625" style="33" customWidth="1"/>
    <col min="1537" max="1538" width="14" style="33" customWidth="1"/>
    <col min="1539" max="1539" width="14.28515625" style="33" customWidth="1"/>
    <col min="1540" max="1540" width="15.5703125" style="33" customWidth="1"/>
    <col min="1541" max="1790" width="9.140625" style="33"/>
    <col min="1791" max="1791" width="28.5703125" style="33" customWidth="1"/>
    <col min="1792" max="1792" width="51.140625" style="33" customWidth="1"/>
    <col min="1793" max="1794" width="14" style="33" customWidth="1"/>
    <col min="1795" max="1795" width="14.28515625" style="33" customWidth="1"/>
    <col min="1796" max="1796" width="15.5703125" style="33" customWidth="1"/>
    <col min="1797" max="2046" width="9.140625" style="33"/>
    <col min="2047" max="2047" width="28.5703125" style="33" customWidth="1"/>
    <col min="2048" max="2048" width="51.140625" style="33" customWidth="1"/>
    <col min="2049" max="2050" width="14" style="33" customWidth="1"/>
    <col min="2051" max="2051" width="14.28515625" style="33" customWidth="1"/>
    <col min="2052" max="2052" width="15.5703125" style="33" customWidth="1"/>
    <col min="2053" max="2302" width="9.140625" style="33"/>
    <col min="2303" max="2303" width="28.5703125" style="33" customWidth="1"/>
    <col min="2304" max="2304" width="51.140625" style="33" customWidth="1"/>
    <col min="2305" max="2306" width="14" style="33" customWidth="1"/>
    <col min="2307" max="2307" width="14.28515625" style="33" customWidth="1"/>
    <col min="2308" max="2308" width="15.5703125" style="33" customWidth="1"/>
    <col min="2309" max="2558" width="9.140625" style="33"/>
    <col min="2559" max="2559" width="28.5703125" style="33" customWidth="1"/>
    <col min="2560" max="2560" width="51.140625" style="33" customWidth="1"/>
    <col min="2561" max="2562" width="14" style="33" customWidth="1"/>
    <col min="2563" max="2563" width="14.28515625" style="33" customWidth="1"/>
    <col min="2564" max="2564" width="15.5703125" style="33" customWidth="1"/>
    <col min="2565" max="2814" width="9.140625" style="33"/>
    <col min="2815" max="2815" width="28.5703125" style="33" customWidth="1"/>
    <col min="2816" max="2816" width="51.140625" style="33" customWidth="1"/>
    <col min="2817" max="2818" width="14" style="33" customWidth="1"/>
    <col min="2819" max="2819" width="14.28515625" style="33" customWidth="1"/>
    <col min="2820" max="2820" width="15.5703125" style="33" customWidth="1"/>
    <col min="2821" max="3070" width="9.140625" style="33"/>
    <col min="3071" max="3071" width="28.5703125" style="33" customWidth="1"/>
    <col min="3072" max="3072" width="51.140625" style="33" customWidth="1"/>
    <col min="3073" max="3074" width="14" style="33" customWidth="1"/>
    <col min="3075" max="3075" width="14.28515625" style="33" customWidth="1"/>
    <col min="3076" max="3076" width="15.5703125" style="33" customWidth="1"/>
    <col min="3077" max="3326" width="9.140625" style="33"/>
    <col min="3327" max="3327" width="28.5703125" style="33" customWidth="1"/>
    <col min="3328" max="3328" width="51.140625" style="33" customWidth="1"/>
    <col min="3329" max="3330" width="14" style="33" customWidth="1"/>
    <col min="3331" max="3331" width="14.28515625" style="33" customWidth="1"/>
    <col min="3332" max="3332" width="15.5703125" style="33" customWidth="1"/>
    <col min="3333" max="3582" width="9.140625" style="33"/>
    <col min="3583" max="3583" width="28.5703125" style="33" customWidth="1"/>
    <col min="3584" max="3584" width="51.140625" style="33" customWidth="1"/>
    <col min="3585" max="3586" width="14" style="33" customWidth="1"/>
    <col min="3587" max="3587" width="14.28515625" style="33" customWidth="1"/>
    <col min="3588" max="3588" width="15.5703125" style="33" customWidth="1"/>
    <col min="3589" max="3838" width="9.140625" style="33"/>
    <col min="3839" max="3839" width="28.5703125" style="33" customWidth="1"/>
    <col min="3840" max="3840" width="51.140625" style="33" customWidth="1"/>
    <col min="3841" max="3842" width="14" style="33" customWidth="1"/>
    <col min="3843" max="3843" width="14.28515625" style="33" customWidth="1"/>
    <col min="3844" max="3844" width="15.5703125" style="33" customWidth="1"/>
    <col min="3845" max="4094" width="9.140625" style="33"/>
    <col min="4095" max="4095" width="28.5703125" style="33" customWidth="1"/>
    <col min="4096" max="4096" width="51.140625" style="33" customWidth="1"/>
    <col min="4097" max="4098" width="14" style="33" customWidth="1"/>
    <col min="4099" max="4099" width="14.28515625" style="33" customWidth="1"/>
    <col min="4100" max="4100" width="15.5703125" style="33" customWidth="1"/>
    <col min="4101" max="4350" width="9.140625" style="33"/>
    <col min="4351" max="4351" width="28.5703125" style="33" customWidth="1"/>
    <col min="4352" max="4352" width="51.140625" style="33" customWidth="1"/>
    <col min="4353" max="4354" width="14" style="33" customWidth="1"/>
    <col min="4355" max="4355" width="14.28515625" style="33" customWidth="1"/>
    <col min="4356" max="4356" width="15.5703125" style="33" customWidth="1"/>
    <col min="4357" max="4606" width="9.140625" style="33"/>
    <col min="4607" max="4607" width="28.5703125" style="33" customWidth="1"/>
    <col min="4608" max="4608" width="51.140625" style="33" customWidth="1"/>
    <col min="4609" max="4610" width="14" style="33" customWidth="1"/>
    <col min="4611" max="4611" width="14.28515625" style="33" customWidth="1"/>
    <col min="4612" max="4612" width="15.5703125" style="33" customWidth="1"/>
    <col min="4613" max="4862" width="9.140625" style="33"/>
    <col min="4863" max="4863" width="28.5703125" style="33" customWidth="1"/>
    <col min="4864" max="4864" width="51.140625" style="33" customWidth="1"/>
    <col min="4865" max="4866" width="14" style="33" customWidth="1"/>
    <col min="4867" max="4867" width="14.28515625" style="33" customWidth="1"/>
    <col min="4868" max="4868" width="15.5703125" style="33" customWidth="1"/>
    <col min="4869" max="5118" width="9.140625" style="33"/>
    <col min="5119" max="5119" width="28.5703125" style="33" customWidth="1"/>
    <col min="5120" max="5120" width="51.140625" style="33" customWidth="1"/>
    <col min="5121" max="5122" width="14" style="33" customWidth="1"/>
    <col min="5123" max="5123" width="14.28515625" style="33" customWidth="1"/>
    <col min="5124" max="5124" width="15.5703125" style="33" customWidth="1"/>
    <col min="5125" max="5374" width="9.140625" style="33"/>
    <col min="5375" max="5375" width="28.5703125" style="33" customWidth="1"/>
    <col min="5376" max="5376" width="51.140625" style="33" customWidth="1"/>
    <col min="5377" max="5378" width="14" style="33" customWidth="1"/>
    <col min="5379" max="5379" width="14.28515625" style="33" customWidth="1"/>
    <col min="5380" max="5380" width="15.5703125" style="33" customWidth="1"/>
    <col min="5381" max="5630" width="9.140625" style="33"/>
    <col min="5631" max="5631" width="28.5703125" style="33" customWidth="1"/>
    <col min="5632" max="5632" width="51.140625" style="33" customWidth="1"/>
    <col min="5633" max="5634" width="14" style="33" customWidth="1"/>
    <col min="5635" max="5635" width="14.28515625" style="33" customWidth="1"/>
    <col min="5636" max="5636" width="15.5703125" style="33" customWidth="1"/>
    <col min="5637" max="5886" width="9.140625" style="33"/>
    <col min="5887" max="5887" width="28.5703125" style="33" customWidth="1"/>
    <col min="5888" max="5888" width="51.140625" style="33" customWidth="1"/>
    <col min="5889" max="5890" width="14" style="33" customWidth="1"/>
    <col min="5891" max="5891" width="14.28515625" style="33" customWidth="1"/>
    <col min="5892" max="5892" width="15.5703125" style="33" customWidth="1"/>
    <col min="5893" max="6142" width="9.140625" style="33"/>
    <col min="6143" max="6143" width="28.5703125" style="33" customWidth="1"/>
    <col min="6144" max="6144" width="51.140625" style="33" customWidth="1"/>
    <col min="6145" max="6146" width="14" style="33" customWidth="1"/>
    <col min="6147" max="6147" width="14.28515625" style="33" customWidth="1"/>
    <col min="6148" max="6148" width="15.5703125" style="33" customWidth="1"/>
    <col min="6149" max="6398" width="9.140625" style="33"/>
    <col min="6399" max="6399" width="28.5703125" style="33" customWidth="1"/>
    <col min="6400" max="6400" width="51.140625" style="33" customWidth="1"/>
    <col min="6401" max="6402" width="14" style="33" customWidth="1"/>
    <col min="6403" max="6403" width="14.28515625" style="33" customWidth="1"/>
    <col min="6404" max="6404" width="15.5703125" style="33" customWidth="1"/>
    <col min="6405" max="6654" width="9.140625" style="33"/>
    <col min="6655" max="6655" width="28.5703125" style="33" customWidth="1"/>
    <col min="6656" max="6656" width="51.140625" style="33" customWidth="1"/>
    <col min="6657" max="6658" width="14" style="33" customWidth="1"/>
    <col min="6659" max="6659" width="14.28515625" style="33" customWidth="1"/>
    <col min="6660" max="6660" width="15.5703125" style="33" customWidth="1"/>
    <col min="6661" max="6910" width="9.140625" style="33"/>
    <col min="6911" max="6911" width="28.5703125" style="33" customWidth="1"/>
    <col min="6912" max="6912" width="51.140625" style="33" customWidth="1"/>
    <col min="6913" max="6914" width="14" style="33" customWidth="1"/>
    <col min="6915" max="6915" width="14.28515625" style="33" customWidth="1"/>
    <col min="6916" max="6916" width="15.5703125" style="33" customWidth="1"/>
    <col min="6917" max="7166" width="9.140625" style="33"/>
    <col min="7167" max="7167" width="28.5703125" style="33" customWidth="1"/>
    <col min="7168" max="7168" width="51.140625" style="33" customWidth="1"/>
    <col min="7169" max="7170" width="14" style="33" customWidth="1"/>
    <col min="7171" max="7171" width="14.28515625" style="33" customWidth="1"/>
    <col min="7172" max="7172" width="15.5703125" style="33" customWidth="1"/>
    <col min="7173" max="7422" width="9.140625" style="33"/>
    <col min="7423" max="7423" width="28.5703125" style="33" customWidth="1"/>
    <col min="7424" max="7424" width="51.140625" style="33" customWidth="1"/>
    <col min="7425" max="7426" width="14" style="33" customWidth="1"/>
    <col min="7427" max="7427" width="14.28515625" style="33" customWidth="1"/>
    <col min="7428" max="7428" width="15.5703125" style="33" customWidth="1"/>
    <col min="7429" max="7678" width="9.140625" style="33"/>
    <col min="7679" max="7679" width="28.5703125" style="33" customWidth="1"/>
    <col min="7680" max="7680" width="51.140625" style="33" customWidth="1"/>
    <col min="7681" max="7682" width="14" style="33" customWidth="1"/>
    <col min="7683" max="7683" width="14.28515625" style="33" customWidth="1"/>
    <col min="7684" max="7684" width="15.5703125" style="33" customWidth="1"/>
    <col min="7685" max="7934" width="9.140625" style="33"/>
    <col min="7935" max="7935" width="28.5703125" style="33" customWidth="1"/>
    <col min="7936" max="7936" width="51.140625" style="33" customWidth="1"/>
    <col min="7937" max="7938" width="14" style="33" customWidth="1"/>
    <col min="7939" max="7939" width="14.28515625" style="33" customWidth="1"/>
    <col min="7940" max="7940" width="15.5703125" style="33" customWidth="1"/>
    <col min="7941" max="8190" width="9.140625" style="33"/>
    <col min="8191" max="8191" width="28.5703125" style="33" customWidth="1"/>
    <col min="8192" max="8192" width="51.140625" style="33" customWidth="1"/>
    <col min="8193" max="8194" width="14" style="33" customWidth="1"/>
    <col min="8195" max="8195" width="14.28515625" style="33" customWidth="1"/>
    <col min="8196" max="8196" width="15.5703125" style="33" customWidth="1"/>
    <col min="8197" max="8446" width="9.140625" style="33"/>
    <col min="8447" max="8447" width="28.5703125" style="33" customWidth="1"/>
    <col min="8448" max="8448" width="51.140625" style="33" customWidth="1"/>
    <col min="8449" max="8450" width="14" style="33" customWidth="1"/>
    <col min="8451" max="8451" width="14.28515625" style="33" customWidth="1"/>
    <col min="8452" max="8452" width="15.5703125" style="33" customWidth="1"/>
    <col min="8453" max="8702" width="9.140625" style="33"/>
    <col min="8703" max="8703" width="28.5703125" style="33" customWidth="1"/>
    <col min="8704" max="8704" width="51.140625" style="33" customWidth="1"/>
    <col min="8705" max="8706" width="14" style="33" customWidth="1"/>
    <col min="8707" max="8707" width="14.28515625" style="33" customWidth="1"/>
    <col min="8708" max="8708" width="15.5703125" style="33" customWidth="1"/>
    <col min="8709" max="8958" width="9.140625" style="33"/>
    <col min="8959" max="8959" width="28.5703125" style="33" customWidth="1"/>
    <col min="8960" max="8960" width="51.140625" style="33" customWidth="1"/>
    <col min="8961" max="8962" width="14" style="33" customWidth="1"/>
    <col min="8963" max="8963" width="14.28515625" style="33" customWidth="1"/>
    <col min="8964" max="8964" width="15.5703125" style="33" customWidth="1"/>
    <col min="8965" max="9214" width="9.140625" style="33"/>
    <col min="9215" max="9215" width="28.5703125" style="33" customWidth="1"/>
    <col min="9216" max="9216" width="51.140625" style="33" customWidth="1"/>
    <col min="9217" max="9218" width="14" style="33" customWidth="1"/>
    <col min="9219" max="9219" width="14.28515625" style="33" customWidth="1"/>
    <col min="9220" max="9220" width="15.5703125" style="33" customWidth="1"/>
    <col min="9221" max="9470" width="9.140625" style="33"/>
    <col min="9471" max="9471" width="28.5703125" style="33" customWidth="1"/>
    <col min="9472" max="9472" width="51.140625" style="33" customWidth="1"/>
    <col min="9473" max="9474" width="14" style="33" customWidth="1"/>
    <col min="9475" max="9475" width="14.28515625" style="33" customWidth="1"/>
    <col min="9476" max="9476" width="15.5703125" style="33" customWidth="1"/>
    <col min="9477" max="9726" width="9.140625" style="33"/>
    <col min="9727" max="9727" width="28.5703125" style="33" customWidth="1"/>
    <col min="9728" max="9728" width="51.140625" style="33" customWidth="1"/>
    <col min="9729" max="9730" width="14" style="33" customWidth="1"/>
    <col min="9731" max="9731" width="14.28515625" style="33" customWidth="1"/>
    <col min="9732" max="9732" width="15.5703125" style="33" customWidth="1"/>
    <col min="9733" max="9982" width="9.140625" style="33"/>
    <col min="9983" max="9983" width="28.5703125" style="33" customWidth="1"/>
    <col min="9984" max="9984" width="51.140625" style="33" customWidth="1"/>
    <col min="9985" max="9986" width="14" style="33" customWidth="1"/>
    <col min="9987" max="9987" width="14.28515625" style="33" customWidth="1"/>
    <col min="9988" max="9988" width="15.5703125" style="33" customWidth="1"/>
    <col min="9989" max="10238" width="9.140625" style="33"/>
    <col min="10239" max="10239" width="28.5703125" style="33" customWidth="1"/>
    <col min="10240" max="10240" width="51.140625" style="33" customWidth="1"/>
    <col min="10241" max="10242" width="14" style="33" customWidth="1"/>
    <col min="10243" max="10243" width="14.28515625" style="33" customWidth="1"/>
    <col min="10244" max="10244" width="15.5703125" style="33" customWidth="1"/>
    <col min="10245" max="10494" width="9.140625" style="33"/>
    <col min="10495" max="10495" width="28.5703125" style="33" customWidth="1"/>
    <col min="10496" max="10496" width="51.140625" style="33" customWidth="1"/>
    <col min="10497" max="10498" width="14" style="33" customWidth="1"/>
    <col min="10499" max="10499" width="14.28515625" style="33" customWidth="1"/>
    <col min="10500" max="10500" width="15.5703125" style="33" customWidth="1"/>
    <col min="10501" max="10750" width="9.140625" style="33"/>
    <col min="10751" max="10751" width="28.5703125" style="33" customWidth="1"/>
    <col min="10752" max="10752" width="51.140625" style="33" customWidth="1"/>
    <col min="10753" max="10754" width="14" style="33" customWidth="1"/>
    <col min="10755" max="10755" width="14.28515625" style="33" customWidth="1"/>
    <col min="10756" max="10756" width="15.5703125" style="33" customWidth="1"/>
    <col min="10757" max="11006" width="9.140625" style="33"/>
    <col min="11007" max="11007" width="28.5703125" style="33" customWidth="1"/>
    <col min="11008" max="11008" width="51.140625" style="33" customWidth="1"/>
    <col min="11009" max="11010" width="14" style="33" customWidth="1"/>
    <col min="11011" max="11011" width="14.28515625" style="33" customWidth="1"/>
    <col min="11012" max="11012" width="15.5703125" style="33" customWidth="1"/>
    <col min="11013" max="11262" width="9.140625" style="33"/>
    <col min="11263" max="11263" width="28.5703125" style="33" customWidth="1"/>
    <col min="11264" max="11264" width="51.140625" style="33" customWidth="1"/>
    <col min="11265" max="11266" width="14" style="33" customWidth="1"/>
    <col min="11267" max="11267" width="14.28515625" style="33" customWidth="1"/>
    <col min="11268" max="11268" width="15.5703125" style="33" customWidth="1"/>
    <col min="11269" max="11518" width="9.140625" style="33"/>
    <col min="11519" max="11519" width="28.5703125" style="33" customWidth="1"/>
    <col min="11520" max="11520" width="51.140625" style="33" customWidth="1"/>
    <col min="11521" max="11522" width="14" style="33" customWidth="1"/>
    <col min="11523" max="11523" width="14.28515625" style="33" customWidth="1"/>
    <col min="11524" max="11524" width="15.5703125" style="33" customWidth="1"/>
    <col min="11525" max="11774" width="9.140625" style="33"/>
    <col min="11775" max="11775" width="28.5703125" style="33" customWidth="1"/>
    <col min="11776" max="11776" width="51.140625" style="33" customWidth="1"/>
    <col min="11777" max="11778" width="14" style="33" customWidth="1"/>
    <col min="11779" max="11779" width="14.28515625" style="33" customWidth="1"/>
    <col min="11780" max="11780" width="15.5703125" style="33" customWidth="1"/>
    <col min="11781" max="12030" width="9.140625" style="33"/>
    <col min="12031" max="12031" width="28.5703125" style="33" customWidth="1"/>
    <col min="12032" max="12032" width="51.140625" style="33" customWidth="1"/>
    <col min="12033" max="12034" width="14" style="33" customWidth="1"/>
    <col min="12035" max="12035" width="14.28515625" style="33" customWidth="1"/>
    <col min="12036" max="12036" width="15.5703125" style="33" customWidth="1"/>
    <col min="12037" max="12286" width="9.140625" style="33"/>
    <col min="12287" max="12287" width="28.5703125" style="33" customWidth="1"/>
    <col min="12288" max="12288" width="51.140625" style="33" customWidth="1"/>
    <col min="12289" max="12290" width="14" style="33" customWidth="1"/>
    <col min="12291" max="12291" width="14.28515625" style="33" customWidth="1"/>
    <col min="12292" max="12292" width="15.5703125" style="33" customWidth="1"/>
    <col min="12293" max="12542" width="9.140625" style="33"/>
    <col min="12543" max="12543" width="28.5703125" style="33" customWidth="1"/>
    <col min="12544" max="12544" width="51.140625" style="33" customWidth="1"/>
    <col min="12545" max="12546" width="14" style="33" customWidth="1"/>
    <col min="12547" max="12547" width="14.28515625" style="33" customWidth="1"/>
    <col min="12548" max="12548" width="15.5703125" style="33" customWidth="1"/>
    <col min="12549" max="12798" width="9.140625" style="33"/>
    <col min="12799" max="12799" width="28.5703125" style="33" customWidth="1"/>
    <col min="12800" max="12800" width="51.140625" style="33" customWidth="1"/>
    <col min="12801" max="12802" width="14" style="33" customWidth="1"/>
    <col min="12803" max="12803" width="14.28515625" style="33" customWidth="1"/>
    <col min="12804" max="12804" width="15.5703125" style="33" customWidth="1"/>
    <col min="12805" max="13054" width="9.140625" style="33"/>
    <col min="13055" max="13055" width="28.5703125" style="33" customWidth="1"/>
    <col min="13056" max="13056" width="51.140625" style="33" customWidth="1"/>
    <col min="13057" max="13058" width="14" style="33" customWidth="1"/>
    <col min="13059" max="13059" width="14.28515625" style="33" customWidth="1"/>
    <col min="13060" max="13060" width="15.5703125" style="33" customWidth="1"/>
    <col min="13061" max="13310" width="9.140625" style="33"/>
    <col min="13311" max="13311" width="28.5703125" style="33" customWidth="1"/>
    <col min="13312" max="13312" width="51.140625" style="33" customWidth="1"/>
    <col min="13313" max="13314" width="14" style="33" customWidth="1"/>
    <col min="13315" max="13315" width="14.28515625" style="33" customWidth="1"/>
    <col min="13316" max="13316" width="15.5703125" style="33" customWidth="1"/>
    <col min="13317" max="13566" width="9.140625" style="33"/>
    <col min="13567" max="13567" width="28.5703125" style="33" customWidth="1"/>
    <col min="13568" max="13568" width="51.140625" style="33" customWidth="1"/>
    <col min="13569" max="13570" width="14" style="33" customWidth="1"/>
    <col min="13571" max="13571" width="14.28515625" style="33" customWidth="1"/>
    <col min="13572" max="13572" width="15.5703125" style="33" customWidth="1"/>
    <col min="13573" max="13822" width="9.140625" style="33"/>
    <col min="13823" max="13823" width="28.5703125" style="33" customWidth="1"/>
    <col min="13824" max="13824" width="51.140625" style="33" customWidth="1"/>
    <col min="13825" max="13826" width="14" style="33" customWidth="1"/>
    <col min="13827" max="13827" width="14.28515625" style="33" customWidth="1"/>
    <col min="13828" max="13828" width="15.5703125" style="33" customWidth="1"/>
    <col min="13829" max="14078" width="9.140625" style="33"/>
    <col min="14079" max="14079" width="28.5703125" style="33" customWidth="1"/>
    <col min="14080" max="14080" width="51.140625" style="33" customWidth="1"/>
    <col min="14081" max="14082" width="14" style="33" customWidth="1"/>
    <col min="14083" max="14083" width="14.28515625" style="33" customWidth="1"/>
    <col min="14084" max="14084" width="15.5703125" style="33" customWidth="1"/>
    <col min="14085" max="14334" width="9.140625" style="33"/>
    <col min="14335" max="14335" width="28.5703125" style="33" customWidth="1"/>
    <col min="14336" max="14336" width="51.140625" style="33" customWidth="1"/>
    <col min="14337" max="14338" width="14" style="33" customWidth="1"/>
    <col min="14339" max="14339" width="14.28515625" style="33" customWidth="1"/>
    <col min="14340" max="14340" width="15.5703125" style="33" customWidth="1"/>
    <col min="14341" max="14590" width="9.140625" style="33"/>
    <col min="14591" max="14591" width="28.5703125" style="33" customWidth="1"/>
    <col min="14592" max="14592" width="51.140625" style="33" customWidth="1"/>
    <col min="14593" max="14594" width="14" style="33" customWidth="1"/>
    <col min="14595" max="14595" width="14.28515625" style="33" customWidth="1"/>
    <col min="14596" max="14596" width="15.5703125" style="33" customWidth="1"/>
    <col min="14597" max="14846" width="9.140625" style="33"/>
    <col min="14847" max="14847" width="28.5703125" style="33" customWidth="1"/>
    <col min="14848" max="14848" width="51.140625" style="33" customWidth="1"/>
    <col min="14849" max="14850" width="14" style="33" customWidth="1"/>
    <col min="14851" max="14851" width="14.28515625" style="33" customWidth="1"/>
    <col min="14852" max="14852" width="15.5703125" style="33" customWidth="1"/>
    <col min="14853" max="15102" width="9.140625" style="33"/>
    <col min="15103" max="15103" width="28.5703125" style="33" customWidth="1"/>
    <col min="15104" max="15104" width="51.140625" style="33" customWidth="1"/>
    <col min="15105" max="15106" width="14" style="33" customWidth="1"/>
    <col min="15107" max="15107" width="14.28515625" style="33" customWidth="1"/>
    <col min="15108" max="15108" width="15.5703125" style="33" customWidth="1"/>
    <col min="15109" max="15358" width="9.140625" style="33"/>
    <col min="15359" max="15359" width="28.5703125" style="33" customWidth="1"/>
    <col min="15360" max="15360" width="51.140625" style="33" customWidth="1"/>
    <col min="15361" max="15362" width="14" style="33" customWidth="1"/>
    <col min="15363" max="15363" width="14.28515625" style="33" customWidth="1"/>
    <col min="15364" max="15364" width="15.5703125" style="33" customWidth="1"/>
    <col min="15365" max="15614" width="9.140625" style="33"/>
    <col min="15615" max="15615" width="28.5703125" style="33" customWidth="1"/>
    <col min="15616" max="15616" width="51.140625" style="33" customWidth="1"/>
    <col min="15617" max="15618" width="14" style="33" customWidth="1"/>
    <col min="15619" max="15619" width="14.28515625" style="33" customWidth="1"/>
    <col min="15620" max="15620" width="15.5703125" style="33" customWidth="1"/>
    <col min="15621" max="15870" width="9.140625" style="33"/>
    <col min="15871" max="15871" width="28.5703125" style="33" customWidth="1"/>
    <col min="15872" max="15872" width="51.140625" style="33" customWidth="1"/>
    <col min="15873" max="15874" width="14" style="33" customWidth="1"/>
    <col min="15875" max="15875" width="14.28515625" style="33" customWidth="1"/>
    <col min="15876" max="15876" width="15.5703125" style="33" customWidth="1"/>
    <col min="15877" max="16126" width="9.140625" style="33"/>
    <col min="16127" max="16127" width="28.5703125" style="33" customWidth="1"/>
    <col min="16128" max="16128" width="51.140625" style="33" customWidth="1"/>
    <col min="16129" max="16130" width="14" style="33" customWidth="1"/>
    <col min="16131" max="16131" width="14.28515625" style="33" customWidth="1"/>
    <col min="16132" max="16132" width="15.5703125" style="33" customWidth="1"/>
    <col min="16133" max="16384" width="9.140625" style="33"/>
  </cols>
  <sheetData>
    <row r="1" spans="1:5">
      <c r="D1" s="23" t="s">
        <v>54</v>
      </c>
    </row>
    <row r="2" spans="1:5" s="1" customFormat="1" ht="17.25" customHeight="1">
      <c r="A2" s="127" t="s">
        <v>91</v>
      </c>
      <c r="B2" s="127"/>
      <c r="C2" s="127"/>
      <c r="D2" s="127"/>
      <c r="E2" s="60"/>
    </row>
    <row r="3" spans="1:5" s="1" customFormat="1" ht="17.25" customHeight="1">
      <c r="A3" s="127" t="s">
        <v>0</v>
      </c>
      <c r="B3" s="127"/>
      <c r="C3" s="127"/>
      <c r="D3" s="127"/>
      <c r="E3" s="60"/>
    </row>
    <row r="4" spans="1:5">
      <c r="D4" s="23"/>
    </row>
    <row r="5" spans="1:5" ht="43.5" customHeight="1">
      <c r="A5" s="144" t="s">
        <v>105</v>
      </c>
      <c r="B5" s="144"/>
      <c r="C5" s="144"/>
      <c r="D5" s="144"/>
    </row>
    <row r="6" spans="1:5">
      <c r="D6" s="33" t="s">
        <v>139</v>
      </c>
    </row>
    <row r="7" spans="1:5" s="34" customFormat="1">
      <c r="A7" s="145" t="s">
        <v>40</v>
      </c>
      <c r="B7" s="145"/>
      <c r="C7" s="145"/>
      <c r="D7" s="145"/>
    </row>
    <row r="8" spans="1:5" s="34" customFormat="1">
      <c r="A8" s="22" t="s">
        <v>39</v>
      </c>
    </row>
    <row r="9" spans="1:5" s="34" customFormat="1">
      <c r="A9" s="22"/>
    </row>
    <row r="10" spans="1:5" s="34" customFormat="1">
      <c r="A10" s="9" t="s">
        <v>11</v>
      </c>
      <c r="B10" s="9" t="s">
        <v>12</v>
      </c>
    </row>
    <row r="11" spans="1:5" s="34" customFormat="1">
      <c r="A11" s="9" t="s">
        <v>55</v>
      </c>
      <c r="B11" s="9" t="s">
        <v>56</v>
      </c>
    </row>
    <row r="12" spans="1:5" s="34" customFormat="1">
      <c r="A12" s="10"/>
      <c r="B12" s="10"/>
    </row>
    <row r="13" spans="1:5" s="34" customFormat="1">
      <c r="A13" s="61" t="s">
        <v>13</v>
      </c>
    </row>
    <row r="14" spans="1:5" s="34" customFormat="1" ht="10.5" customHeight="1">
      <c r="A14" s="62"/>
    </row>
    <row r="15" spans="1:5" ht="54" customHeight="1">
      <c r="A15" s="9" t="s">
        <v>14</v>
      </c>
      <c r="B15" s="63" t="s">
        <v>55</v>
      </c>
      <c r="C15" s="149" t="s">
        <v>97</v>
      </c>
      <c r="D15" s="150"/>
    </row>
    <row r="16" spans="1:5" ht="35.25" customHeight="1">
      <c r="A16" s="9" t="s">
        <v>15</v>
      </c>
      <c r="B16" s="63" t="s">
        <v>57</v>
      </c>
      <c r="C16" s="52" t="s">
        <v>92</v>
      </c>
      <c r="D16" s="52" t="s">
        <v>2</v>
      </c>
    </row>
    <row r="17" spans="1:5" ht="34.5">
      <c r="A17" s="11" t="s">
        <v>16</v>
      </c>
      <c r="B17" s="63" t="s">
        <v>58</v>
      </c>
      <c r="C17" s="146"/>
      <c r="D17" s="146"/>
    </row>
    <row r="18" spans="1:5" ht="51.75">
      <c r="A18" s="11" t="s">
        <v>17</v>
      </c>
      <c r="B18" s="63" t="s">
        <v>93</v>
      </c>
      <c r="C18" s="147"/>
      <c r="D18" s="147"/>
    </row>
    <row r="19" spans="1:5" ht="34.5">
      <c r="A19" s="11" t="s">
        <v>18</v>
      </c>
      <c r="B19" s="63" t="s">
        <v>67</v>
      </c>
      <c r="C19" s="148"/>
      <c r="D19" s="148"/>
    </row>
    <row r="20" spans="1:5">
      <c r="A20" s="141" t="s">
        <v>19</v>
      </c>
      <c r="B20" s="142"/>
      <c r="C20" s="50"/>
      <c r="D20" s="12"/>
    </row>
    <row r="21" spans="1:5">
      <c r="A21" s="143" t="s">
        <v>124</v>
      </c>
      <c r="B21" s="143"/>
      <c r="C21" s="13">
        <v>0</v>
      </c>
      <c r="D21" s="13">
        <v>44.899999999999991</v>
      </c>
      <c r="E21" s="33" t="s">
        <v>102</v>
      </c>
    </row>
    <row r="22" spans="1:5">
      <c r="A22" s="143" t="s">
        <v>125</v>
      </c>
      <c r="B22" s="143"/>
      <c r="C22" s="13">
        <v>0</v>
      </c>
      <c r="D22" s="13">
        <v>1.7</v>
      </c>
      <c r="E22" s="33" t="s">
        <v>102</v>
      </c>
    </row>
    <row r="23" spans="1:5">
      <c r="A23" s="143" t="s">
        <v>126</v>
      </c>
      <c r="B23" s="143"/>
      <c r="C23" s="13">
        <v>0</v>
      </c>
      <c r="D23" s="13">
        <v>4.1479999999999997</v>
      </c>
      <c r="E23" s="33" t="s">
        <v>102</v>
      </c>
    </row>
    <row r="24" spans="1:5">
      <c r="A24" s="143" t="s">
        <v>20</v>
      </c>
      <c r="B24" s="143"/>
      <c r="C24" s="13">
        <v>0</v>
      </c>
      <c r="D24" s="13">
        <v>0</v>
      </c>
    </row>
  </sheetData>
  <mergeCells count="12">
    <mergeCell ref="A2:D2"/>
    <mergeCell ref="A3:D3"/>
    <mergeCell ref="A20:B20"/>
    <mergeCell ref="A24:B24"/>
    <mergeCell ref="A5:D5"/>
    <mergeCell ref="A7:D7"/>
    <mergeCell ref="C17:C19"/>
    <mergeCell ref="D17:D19"/>
    <mergeCell ref="A21:B21"/>
    <mergeCell ref="A22:B22"/>
    <mergeCell ref="A23:B23"/>
    <mergeCell ref="C15:D15"/>
  </mergeCells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0"/>
  <sheetViews>
    <sheetView zoomScaleNormal="100" zoomScaleSheetLayoutView="85" workbookViewId="0"/>
  </sheetViews>
  <sheetFormatPr defaultColWidth="8.28515625" defaultRowHeight="15"/>
  <cols>
    <col min="1" max="1" width="28.5703125" style="35" customWidth="1"/>
    <col min="2" max="2" width="58" style="35" customWidth="1"/>
    <col min="3" max="4" width="22.42578125" style="35" customWidth="1"/>
    <col min="5" max="254" width="8.28515625" style="35"/>
    <col min="255" max="255" width="28.5703125" style="35" customWidth="1"/>
    <col min="256" max="256" width="47.7109375" style="35" customWidth="1"/>
    <col min="257" max="259" width="13.85546875" style="35" customWidth="1"/>
    <col min="260" max="260" width="15.42578125" style="35" customWidth="1"/>
    <col min="261" max="510" width="8.28515625" style="35"/>
    <col min="511" max="511" width="28.5703125" style="35" customWidth="1"/>
    <col min="512" max="512" width="47.7109375" style="35" customWidth="1"/>
    <col min="513" max="515" width="13.85546875" style="35" customWidth="1"/>
    <col min="516" max="516" width="15.42578125" style="35" customWidth="1"/>
    <col min="517" max="766" width="8.28515625" style="35"/>
    <col min="767" max="767" width="28.5703125" style="35" customWidth="1"/>
    <col min="768" max="768" width="47.7109375" style="35" customWidth="1"/>
    <col min="769" max="771" width="13.85546875" style="35" customWidth="1"/>
    <col min="772" max="772" width="15.42578125" style="35" customWidth="1"/>
    <col min="773" max="1022" width="8.28515625" style="35"/>
    <col min="1023" max="1023" width="28.5703125" style="35" customWidth="1"/>
    <col min="1024" max="1024" width="47.7109375" style="35" customWidth="1"/>
    <col min="1025" max="1027" width="13.85546875" style="35" customWidth="1"/>
    <col min="1028" max="1028" width="15.42578125" style="35" customWidth="1"/>
    <col min="1029" max="1278" width="8.28515625" style="35"/>
    <col min="1279" max="1279" width="28.5703125" style="35" customWidth="1"/>
    <col min="1280" max="1280" width="47.7109375" style="35" customWidth="1"/>
    <col min="1281" max="1283" width="13.85546875" style="35" customWidth="1"/>
    <col min="1284" max="1284" width="15.42578125" style="35" customWidth="1"/>
    <col min="1285" max="1534" width="8.28515625" style="35"/>
    <col min="1535" max="1535" width="28.5703125" style="35" customWidth="1"/>
    <col min="1536" max="1536" width="47.7109375" style="35" customWidth="1"/>
    <col min="1537" max="1539" width="13.85546875" style="35" customWidth="1"/>
    <col min="1540" max="1540" width="15.42578125" style="35" customWidth="1"/>
    <col min="1541" max="1790" width="8.28515625" style="35"/>
    <col min="1791" max="1791" width="28.5703125" style="35" customWidth="1"/>
    <col min="1792" max="1792" width="47.7109375" style="35" customWidth="1"/>
    <col min="1793" max="1795" width="13.85546875" style="35" customWidth="1"/>
    <col min="1796" max="1796" width="15.42578125" style="35" customWidth="1"/>
    <col min="1797" max="2046" width="8.28515625" style="35"/>
    <col min="2047" max="2047" width="28.5703125" style="35" customWidth="1"/>
    <col min="2048" max="2048" width="47.7109375" style="35" customWidth="1"/>
    <col min="2049" max="2051" width="13.85546875" style="35" customWidth="1"/>
    <col min="2052" max="2052" width="15.42578125" style="35" customWidth="1"/>
    <col min="2053" max="2302" width="8.28515625" style="35"/>
    <col min="2303" max="2303" width="28.5703125" style="35" customWidth="1"/>
    <col min="2304" max="2304" width="47.7109375" style="35" customWidth="1"/>
    <col min="2305" max="2307" width="13.85546875" style="35" customWidth="1"/>
    <col min="2308" max="2308" width="15.42578125" style="35" customWidth="1"/>
    <col min="2309" max="2558" width="8.28515625" style="35"/>
    <col min="2559" max="2559" width="28.5703125" style="35" customWidth="1"/>
    <col min="2560" max="2560" width="47.7109375" style="35" customWidth="1"/>
    <col min="2561" max="2563" width="13.85546875" style="35" customWidth="1"/>
    <col min="2564" max="2564" width="15.42578125" style="35" customWidth="1"/>
    <col min="2565" max="2814" width="8.28515625" style="35"/>
    <col min="2815" max="2815" width="28.5703125" style="35" customWidth="1"/>
    <col min="2816" max="2816" width="47.7109375" style="35" customWidth="1"/>
    <col min="2817" max="2819" width="13.85546875" style="35" customWidth="1"/>
    <col min="2820" max="2820" width="15.42578125" style="35" customWidth="1"/>
    <col min="2821" max="3070" width="8.28515625" style="35"/>
    <col min="3071" max="3071" width="28.5703125" style="35" customWidth="1"/>
    <col min="3072" max="3072" width="47.7109375" style="35" customWidth="1"/>
    <col min="3073" max="3075" width="13.85546875" style="35" customWidth="1"/>
    <col min="3076" max="3076" width="15.42578125" style="35" customWidth="1"/>
    <col min="3077" max="3326" width="8.28515625" style="35"/>
    <col min="3327" max="3327" width="28.5703125" style="35" customWidth="1"/>
    <col min="3328" max="3328" width="47.7109375" style="35" customWidth="1"/>
    <col min="3329" max="3331" width="13.85546875" style="35" customWidth="1"/>
    <col min="3332" max="3332" width="15.42578125" style="35" customWidth="1"/>
    <col min="3333" max="3582" width="8.28515625" style="35"/>
    <col min="3583" max="3583" width="28.5703125" style="35" customWidth="1"/>
    <col min="3584" max="3584" width="47.7109375" style="35" customWidth="1"/>
    <col min="3585" max="3587" width="13.85546875" style="35" customWidth="1"/>
    <col min="3588" max="3588" width="15.42578125" style="35" customWidth="1"/>
    <col min="3589" max="3838" width="8.28515625" style="35"/>
    <col min="3839" max="3839" width="28.5703125" style="35" customWidth="1"/>
    <col min="3840" max="3840" width="47.7109375" style="35" customWidth="1"/>
    <col min="3841" max="3843" width="13.85546875" style="35" customWidth="1"/>
    <col min="3844" max="3844" width="15.42578125" style="35" customWidth="1"/>
    <col min="3845" max="4094" width="8.28515625" style="35"/>
    <col min="4095" max="4095" width="28.5703125" style="35" customWidth="1"/>
    <col min="4096" max="4096" width="47.7109375" style="35" customWidth="1"/>
    <col min="4097" max="4099" width="13.85546875" style="35" customWidth="1"/>
    <col min="4100" max="4100" width="15.42578125" style="35" customWidth="1"/>
    <col min="4101" max="4350" width="8.28515625" style="35"/>
    <col min="4351" max="4351" width="28.5703125" style="35" customWidth="1"/>
    <col min="4352" max="4352" width="47.7109375" style="35" customWidth="1"/>
    <col min="4353" max="4355" width="13.85546875" style="35" customWidth="1"/>
    <col min="4356" max="4356" width="15.42578125" style="35" customWidth="1"/>
    <col min="4357" max="4606" width="8.28515625" style="35"/>
    <col min="4607" max="4607" width="28.5703125" style="35" customWidth="1"/>
    <col min="4608" max="4608" width="47.7109375" style="35" customWidth="1"/>
    <col min="4609" max="4611" width="13.85546875" style="35" customWidth="1"/>
    <col min="4612" max="4612" width="15.42578125" style="35" customWidth="1"/>
    <col min="4613" max="4862" width="8.28515625" style="35"/>
    <col min="4863" max="4863" width="28.5703125" style="35" customWidth="1"/>
    <col min="4864" max="4864" width="47.7109375" style="35" customWidth="1"/>
    <col min="4865" max="4867" width="13.85546875" style="35" customWidth="1"/>
    <col min="4868" max="4868" width="15.42578125" style="35" customWidth="1"/>
    <col min="4869" max="5118" width="8.28515625" style="35"/>
    <col min="5119" max="5119" width="28.5703125" style="35" customWidth="1"/>
    <col min="5120" max="5120" width="47.7109375" style="35" customWidth="1"/>
    <col min="5121" max="5123" width="13.85546875" style="35" customWidth="1"/>
    <col min="5124" max="5124" width="15.42578125" style="35" customWidth="1"/>
    <col min="5125" max="5374" width="8.28515625" style="35"/>
    <col min="5375" max="5375" width="28.5703125" style="35" customWidth="1"/>
    <col min="5376" max="5376" width="47.7109375" style="35" customWidth="1"/>
    <col min="5377" max="5379" width="13.85546875" style="35" customWidth="1"/>
    <col min="5380" max="5380" width="15.42578125" style="35" customWidth="1"/>
    <col min="5381" max="5630" width="8.28515625" style="35"/>
    <col min="5631" max="5631" width="28.5703125" style="35" customWidth="1"/>
    <col min="5632" max="5632" width="47.7109375" style="35" customWidth="1"/>
    <col min="5633" max="5635" width="13.85546875" style="35" customWidth="1"/>
    <col min="5636" max="5636" width="15.42578125" style="35" customWidth="1"/>
    <col min="5637" max="5886" width="8.28515625" style="35"/>
    <col min="5887" max="5887" width="28.5703125" style="35" customWidth="1"/>
    <col min="5888" max="5888" width="47.7109375" style="35" customWidth="1"/>
    <col min="5889" max="5891" width="13.85546875" style="35" customWidth="1"/>
    <col min="5892" max="5892" width="15.42578125" style="35" customWidth="1"/>
    <col min="5893" max="6142" width="8.28515625" style="35"/>
    <col min="6143" max="6143" width="28.5703125" style="35" customWidth="1"/>
    <col min="6144" max="6144" width="47.7109375" style="35" customWidth="1"/>
    <col min="6145" max="6147" width="13.85546875" style="35" customWidth="1"/>
    <col min="6148" max="6148" width="15.42578125" style="35" customWidth="1"/>
    <col min="6149" max="6398" width="8.28515625" style="35"/>
    <col min="6399" max="6399" width="28.5703125" style="35" customWidth="1"/>
    <col min="6400" max="6400" width="47.7109375" style="35" customWidth="1"/>
    <col min="6401" max="6403" width="13.85546875" style="35" customWidth="1"/>
    <col min="6404" max="6404" width="15.42578125" style="35" customWidth="1"/>
    <col min="6405" max="6654" width="8.28515625" style="35"/>
    <col min="6655" max="6655" width="28.5703125" style="35" customWidth="1"/>
    <col min="6656" max="6656" width="47.7109375" style="35" customWidth="1"/>
    <col min="6657" max="6659" width="13.85546875" style="35" customWidth="1"/>
    <col min="6660" max="6660" width="15.42578125" style="35" customWidth="1"/>
    <col min="6661" max="6910" width="8.28515625" style="35"/>
    <col min="6911" max="6911" width="28.5703125" style="35" customWidth="1"/>
    <col min="6912" max="6912" width="47.7109375" style="35" customWidth="1"/>
    <col min="6913" max="6915" width="13.85546875" style="35" customWidth="1"/>
    <col min="6916" max="6916" width="15.42578125" style="35" customWidth="1"/>
    <col min="6917" max="7166" width="8.28515625" style="35"/>
    <col min="7167" max="7167" width="28.5703125" style="35" customWidth="1"/>
    <col min="7168" max="7168" width="47.7109375" style="35" customWidth="1"/>
    <col min="7169" max="7171" width="13.85546875" style="35" customWidth="1"/>
    <col min="7172" max="7172" width="15.42578125" style="35" customWidth="1"/>
    <col min="7173" max="7422" width="8.28515625" style="35"/>
    <col min="7423" max="7423" width="28.5703125" style="35" customWidth="1"/>
    <col min="7424" max="7424" width="47.7109375" style="35" customWidth="1"/>
    <col min="7425" max="7427" width="13.85546875" style="35" customWidth="1"/>
    <col min="7428" max="7428" width="15.42578125" style="35" customWidth="1"/>
    <col min="7429" max="7678" width="8.28515625" style="35"/>
    <col min="7679" max="7679" width="28.5703125" style="35" customWidth="1"/>
    <col min="7680" max="7680" width="47.7109375" style="35" customWidth="1"/>
    <col min="7681" max="7683" width="13.85546875" style="35" customWidth="1"/>
    <col min="7684" max="7684" width="15.42578125" style="35" customWidth="1"/>
    <col min="7685" max="7934" width="8.28515625" style="35"/>
    <col min="7935" max="7935" width="28.5703125" style="35" customWidth="1"/>
    <col min="7936" max="7936" width="47.7109375" style="35" customWidth="1"/>
    <col min="7937" max="7939" width="13.85546875" style="35" customWidth="1"/>
    <col min="7940" max="7940" width="15.42578125" style="35" customWidth="1"/>
    <col min="7941" max="8190" width="8.28515625" style="35"/>
    <col min="8191" max="8191" width="28.5703125" style="35" customWidth="1"/>
    <col min="8192" max="8192" width="47.7109375" style="35" customWidth="1"/>
    <col min="8193" max="8195" width="13.85546875" style="35" customWidth="1"/>
    <col min="8196" max="8196" width="15.42578125" style="35" customWidth="1"/>
    <col min="8197" max="8446" width="8.28515625" style="35"/>
    <col min="8447" max="8447" width="28.5703125" style="35" customWidth="1"/>
    <col min="8448" max="8448" width="47.7109375" style="35" customWidth="1"/>
    <col min="8449" max="8451" width="13.85546875" style="35" customWidth="1"/>
    <col min="8452" max="8452" width="15.42578125" style="35" customWidth="1"/>
    <col min="8453" max="8702" width="8.28515625" style="35"/>
    <col min="8703" max="8703" width="28.5703125" style="35" customWidth="1"/>
    <col min="8704" max="8704" width="47.7109375" style="35" customWidth="1"/>
    <col min="8705" max="8707" width="13.85546875" style="35" customWidth="1"/>
    <col min="8708" max="8708" width="15.42578125" style="35" customWidth="1"/>
    <col min="8709" max="8958" width="8.28515625" style="35"/>
    <col min="8959" max="8959" width="28.5703125" style="35" customWidth="1"/>
    <col min="8960" max="8960" width="47.7109375" style="35" customWidth="1"/>
    <col min="8961" max="8963" width="13.85546875" style="35" customWidth="1"/>
    <col min="8964" max="8964" width="15.42578125" style="35" customWidth="1"/>
    <col min="8965" max="9214" width="8.28515625" style="35"/>
    <col min="9215" max="9215" width="28.5703125" style="35" customWidth="1"/>
    <col min="9216" max="9216" width="47.7109375" style="35" customWidth="1"/>
    <col min="9217" max="9219" width="13.85546875" style="35" customWidth="1"/>
    <col min="9220" max="9220" width="15.42578125" style="35" customWidth="1"/>
    <col min="9221" max="9470" width="8.28515625" style="35"/>
    <col min="9471" max="9471" width="28.5703125" style="35" customWidth="1"/>
    <col min="9472" max="9472" width="47.7109375" style="35" customWidth="1"/>
    <col min="9473" max="9475" width="13.85546875" style="35" customWidth="1"/>
    <col min="9476" max="9476" width="15.42578125" style="35" customWidth="1"/>
    <col min="9477" max="9726" width="8.28515625" style="35"/>
    <col min="9727" max="9727" width="28.5703125" style="35" customWidth="1"/>
    <col min="9728" max="9728" width="47.7109375" style="35" customWidth="1"/>
    <col min="9729" max="9731" width="13.85546875" style="35" customWidth="1"/>
    <col min="9732" max="9732" width="15.42578125" style="35" customWidth="1"/>
    <col min="9733" max="9982" width="8.28515625" style="35"/>
    <col min="9983" max="9983" width="28.5703125" style="35" customWidth="1"/>
    <col min="9984" max="9984" width="47.7109375" style="35" customWidth="1"/>
    <col min="9985" max="9987" width="13.85546875" style="35" customWidth="1"/>
    <col min="9988" max="9988" width="15.42578125" style="35" customWidth="1"/>
    <col min="9989" max="10238" width="8.28515625" style="35"/>
    <col min="10239" max="10239" width="28.5703125" style="35" customWidth="1"/>
    <col min="10240" max="10240" width="47.7109375" style="35" customWidth="1"/>
    <col min="10241" max="10243" width="13.85546875" style="35" customWidth="1"/>
    <col min="10244" max="10244" width="15.42578125" style="35" customWidth="1"/>
    <col min="10245" max="10494" width="8.28515625" style="35"/>
    <col min="10495" max="10495" width="28.5703125" style="35" customWidth="1"/>
    <col min="10496" max="10496" width="47.7109375" style="35" customWidth="1"/>
    <col min="10497" max="10499" width="13.85546875" style="35" customWidth="1"/>
    <col min="10500" max="10500" width="15.42578125" style="35" customWidth="1"/>
    <col min="10501" max="10750" width="8.28515625" style="35"/>
    <col min="10751" max="10751" width="28.5703125" style="35" customWidth="1"/>
    <col min="10752" max="10752" width="47.7109375" style="35" customWidth="1"/>
    <col min="10753" max="10755" width="13.85546875" style="35" customWidth="1"/>
    <col min="10756" max="10756" width="15.42578125" style="35" customWidth="1"/>
    <col min="10757" max="11006" width="8.28515625" style="35"/>
    <col min="11007" max="11007" width="28.5703125" style="35" customWidth="1"/>
    <col min="11008" max="11008" width="47.7109375" style="35" customWidth="1"/>
    <col min="11009" max="11011" width="13.85546875" style="35" customWidth="1"/>
    <col min="11012" max="11012" width="15.42578125" style="35" customWidth="1"/>
    <col min="11013" max="11262" width="8.28515625" style="35"/>
    <col min="11263" max="11263" width="28.5703125" style="35" customWidth="1"/>
    <col min="11264" max="11264" width="47.7109375" style="35" customWidth="1"/>
    <col min="11265" max="11267" width="13.85546875" style="35" customWidth="1"/>
    <col min="11268" max="11268" width="15.42578125" style="35" customWidth="1"/>
    <col min="11269" max="11518" width="8.28515625" style="35"/>
    <col min="11519" max="11519" width="28.5703125" style="35" customWidth="1"/>
    <col min="11520" max="11520" width="47.7109375" style="35" customWidth="1"/>
    <col min="11521" max="11523" width="13.85546875" style="35" customWidth="1"/>
    <col min="11524" max="11524" width="15.42578125" style="35" customWidth="1"/>
    <col min="11525" max="11774" width="8.28515625" style="35"/>
    <col min="11775" max="11775" width="28.5703125" style="35" customWidth="1"/>
    <col min="11776" max="11776" width="47.7109375" style="35" customWidth="1"/>
    <col min="11777" max="11779" width="13.85546875" style="35" customWidth="1"/>
    <col min="11780" max="11780" width="15.42578125" style="35" customWidth="1"/>
    <col min="11781" max="12030" width="8.28515625" style="35"/>
    <col min="12031" max="12031" width="28.5703125" style="35" customWidth="1"/>
    <col min="12032" max="12032" width="47.7109375" style="35" customWidth="1"/>
    <col min="12033" max="12035" width="13.85546875" style="35" customWidth="1"/>
    <col min="12036" max="12036" width="15.42578125" style="35" customWidth="1"/>
    <col min="12037" max="12286" width="8.28515625" style="35"/>
    <col min="12287" max="12287" width="28.5703125" style="35" customWidth="1"/>
    <col min="12288" max="12288" width="47.7109375" style="35" customWidth="1"/>
    <col min="12289" max="12291" width="13.85546875" style="35" customWidth="1"/>
    <col min="12292" max="12292" width="15.42578125" style="35" customWidth="1"/>
    <col min="12293" max="12542" width="8.28515625" style="35"/>
    <col min="12543" max="12543" width="28.5703125" style="35" customWidth="1"/>
    <col min="12544" max="12544" width="47.7109375" style="35" customWidth="1"/>
    <col min="12545" max="12547" width="13.85546875" style="35" customWidth="1"/>
    <col min="12548" max="12548" width="15.42578125" style="35" customWidth="1"/>
    <col min="12549" max="12798" width="8.28515625" style="35"/>
    <col min="12799" max="12799" width="28.5703125" style="35" customWidth="1"/>
    <col min="12800" max="12800" width="47.7109375" style="35" customWidth="1"/>
    <col min="12801" max="12803" width="13.85546875" style="35" customWidth="1"/>
    <col min="12804" max="12804" width="15.42578125" style="35" customWidth="1"/>
    <col min="12805" max="13054" width="8.28515625" style="35"/>
    <col min="13055" max="13055" width="28.5703125" style="35" customWidth="1"/>
    <col min="13056" max="13056" width="47.7109375" style="35" customWidth="1"/>
    <col min="13057" max="13059" width="13.85546875" style="35" customWidth="1"/>
    <col min="13060" max="13060" width="15.42578125" style="35" customWidth="1"/>
    <col min="13061" max="13310" width="8.28515625" style="35"/>
    <col min="13311" max="13311" width="28.5703125" style="35" customWidth="1"/>
    <col min="13312" max="13312" width="47.7109375" style="35" customWidth="1"/>
    <col min="13313" max="13315" width="13.85546875" style="35" customWidth="1"/>
    <col min="13316" max="13316" width="15.42578125" style="35" customWidth="1"/>
    <col min="13317" max="13566" width="8.28515625" style="35"/>
    <col min="13567" max="13567" width="28.5703125" style="35" customWidth="1"/>
    <col min="13568" max="13568" width="47.7109375" style="35" customWidth="1"/>
    <col min="13569" max="13571" width="13.85546875" style="35" customWidth="1"/>
    <col min="13572" max="13572" width="15.42578125" style="35" customWidth="1"/>
    <col min="13573" max="13822" width="8.28515625" style="35"/>
    <col min="13823" max="13823" width="28.5703125" style="35" customWidth="1"/>
    <col min="13824" max="13824" width="47.7109375" style="35" customWidth="1"/>
    <col min="13825" max="13827" width="13.85546875" style="35" customWidth="1"/>
    <col min="13828" max="13828" width="15.42578125" style="35" customWidth="1"/>
    <col min="13829" max="14078" width="8.28515625" style="35"/>
    <col min="14079" max="14079" width="28.5703125" style="35" customWidth="1"/>
    <col min="14080" max="14080" width="47.7109375" style="35" customWidth="1"/>
    <col min="14081" max="14083" width="13.85546875" style="35" customWidth="1"/>
    <col min="14084" max="14084" width="15.42578125" style="35" customWidth="1"/>
    <col min="14085" max="14334" width="8.28515625" style="35"/>
    <col min="14335" max="14335" width="28.5703125" style="35" customWidth="1"/>
    <col min="14336" max="14336" width="47.7109375" style="35" customWidth="1"/>
    <col min="14337" max="14339" width="13.85546875" style="35" customWidth="1"/>
    <col min="14340" max="14340" width="15.42578125" style="35" customWidth="1"/>
    <col min="14341" max="14590" width="8.28515625" style="35"/>
    <col min="14591" max="14591" width="28.5703125" style="35" customWidth="1"/>
    <col min="14592" max="14592" width="47.7109375" style="35" customWidth="1"/>
    <col min="14593" max="14595" width="13.85546875" style="35" customWidth="1"/>
    <col min="14596" max="14596" width="15.42578125" style="35" customWidth="1"/>
    <col min="14597" max="14846" width="8.28515625" style="35"/>
    <col min="14847" max="14847" width="28.5703125" style="35" customWidth="1"/>
    <col min="14848" max="14848" width="47.7109375" style="35" customWidth="1"/>
    <col min="14849" max="14851" width="13.85546875" style="35" customWidth="1"/>
    <col min="14852" max="14852" width="15.42578125" style="35" customWidth="1"/>
    <col min="14853" max="15102" width="8.28515625" style="35"/>
    <col min="15103" max="15103" width="28.5703125" style="35" customWidth="1"/>
    <col min="15104" max="15104" width="47.7109375" style="35" customWidth="1"/>
    <col min="15105" max="15107" width="13.85546875" style="35" customWidth="1"/>
    <col min="15108" max="15108" width="15.42578125" style="35" customWidth="1"/>
    <col min="15109" max="15358" width="8.28515625" style="35"/>
    <col min="15359" max="15359" width="28.5703125" style="35" customWidth="1"/>
    <col min="15360" max="15360" width="47.7109375" style="35" customWidth="1"/>
    <col min="15361" max="15363" width="13.85546875" style="35" customWidth="1"/>
    <col min="15364" max="15364" width="15.42578125" style="35" customWidth="1"/>
    <col min="15365" max="15614" width="8.28515625" style="35"/>
    <col min="15615" max="15615" width="28.5703125" style="35" customWidth="1"/>
    <col min="15616" max="15616" width="47.7109375" style="35" customWidth="1"/>
    <col min="15617" max="15619" width="13.85546875" style="35" customWidth="1"/>
    <col min="15620" max="15620" width="15.42578125" style="35" customWidth="1"/>
    <col min="15621" max="15870" width="8.28515625" style="35"/>
    <col min="15871" max="15871" width="28.5703125" style="35" customWidth="1"/>
    <col min="15872" max="15872" width="47.7109375" style="35" customWidth="1"/>
    <col min="15873" max="15875" width="13.85546875" style="35" customWidth="1"/>
    <col min="15876" max="15876" width="15.42578125" style="35" customWidth="1"/>
    <col min="15877" max="16126" width="8.28515625" style="35"/>
    <col min="16127" max="16127" width="28.5703125" style="35" customWidth="1"/>
    <col min="16128" max="16128" width="47.7109375" style="35" customWidth="1"/>
    <col min="16129" max="16131" width="13.85546875" style="35" customWidth="1"/>
    <col min="16132" max="16132" width="15.42578125" style="35" customWidth="1"/>
    <col min="16133" max="16384" width="8.28515625" style="35"/>
  </cols>
  <sheetData>
    <row r="1" spans="1:5" ht="17.25">
      <c r="C1" s="33"/>
      <c r="D1" s="23" t="s">
        <v>60</v>
      </c>
    </row>
    <row r="2" spans="1:5" s="1" customFormat="1" ht="17.25" customHeight="1">
      <c r="A2" s="160" t="s">
        <v>91</v>
      </c>
      <c r="B2" s="160"/>
      <c r="C2" s="160"/>
      <c r="D2" s="160"/>
      <c r="E2" s="54"/>
    </row>
    <row r="3" spans="1:5" s="1" customFormat="1" ht="17.25">
      <c r="A3" s="160" t="s">
        <v>0</v>
      </c>
      <c r="B3" s="160"/>
      <c r="C3" s="160"/>
      <c r="D3" s="160"/>
      <c r="E3" s="54"/>
    </row>
    <row r="4" spans="1:5" ht="54" customHeight="1">
      <c r="A4" s="161" t="s">
        <v>106</v>
      </c>
      <c r="B4" s="161"/>
      <c r="C4" s="161"/>
      <c r="D4" s="161"/>
    </row>
    <row r="5" spans="1:5" ht="21.75" customHeight="1">
      <c r="A5" s="51"/>
      <c r="B5" s="51"/>
      <c r="C5" s="51"/>
      <c r="D5" s="51" t="s">
        <v>127</v>
      </c>
    </row>
    <row r="6" spans="1:5" ht="21.75" customHeight="1">
      <c r="A6" s="156" t="s">
        <v>40</v>
      </c>
      <c r="B6" s="156"/>
      <c r="C6" s="156"/>
      <c r="D6" s="156"/>
    </row>
    <row r="7" spans="1:5" ht="20.25" customHeight="1">
      <c r="A7" s="55" t="s">
        <v>61</v>
      </c>
      <c r="B7" s="55"/>
      <c r="C7" s="55"/>
      <c r="D7" s="55"/>
    </row>
    <row r="8" spans="1:5" ht="17.25">
      <c r="A8" s="50" t="s">
        <v>11</v>
      </c>
      <c r="B8" s="56" t="s">
        <v>12</v>
      </c>
      <c r="C8" s="57"/>
      <c r="D8" s="57"/>
    </row>
    <row r="9" spans="1:5" ht="17.25">
      <c r="A9" s="14" t="s">
        <v>55</v>
      </c>
      <c r="B9" s="15" t="s">
        <v>56</v>
      </c>
      <c r="C9" s="16"/>
      <c r="D9" s="16"/>
    </row>
    <row r="10" spans="1:5" ht="17.25">
      <c r="A10" s="17"/>
      <c r="B10" s="17"/>
      <c r="C10" s="17"/>
      <c r="D10" s="17"/>
    </row>
    <row r="11" spans="1:5" s="18" customFormat="1" ht="17.25">
      <c r="A11" s="55" t="s">
        <v>13</v>
      </c>
      <c r="B11" s="57"/>
      <c r="C11" s="57"/>
      <c r="D11" s="57"/>
    </row>
    <row r="12" spans="1:5" ht="17.25">
      <c r="A12" s="17"/>
      <c r="B12" s="17"/>
      <c r="C12" s="17"/>
      <c r="D12" s="17"/>
    </row>
    <row r="13" spans="1:5" ht="51.75" customHeight="1">
      <c r="A13" s="50" t="s">
        <v>14</v>
      </c>
      <c r="B13" s="14" t="s">
        <v>55</v>
      </c>
      <c r="C13" s="149" t="s">
        <v>98</v>
      </c>
      <c r="D13" s="150"/>
    </row>
    <row r="14" spans="1:5" ht="17.25">
      <c r="A14" s="50" t="s">
        <v>15</v>
      </c>
      <c r="B14" s="14" t="s">
        <v>57</v>
      </c>
      <c r="C14" s="52" t="s">
        <v>92</v>
      </c>
      <c r="D14" s="52" t="s">
        <v>2</v>
      </c>
    </row>
    <row r="15" spans="1:5" ht="34.5">
      <c r="A15" s="50" t="s">
        <v>16</v>
      </c>
      <c r="B15" s="14" t="s">
        <v>58</v>
      </c>
      <c r="C15" s="146"/>
      <c r="D15" s="146"/>
    </row>
    <row r="16" spans="1:5" ht="69">
      <c r="A16" s="50" t="s">
        <v>17</v>
      </c>
      <c r="B16" s="14" t="s">
        <v>86</v>
      </c>
      <c r="C16" s="147"/>
      <c r="D16" s="147"/>
    </row>
    <row r="17" spans="1:5" ht="51.75">
      <c r="A17" s="50" t="s">
        <v>18</v>
      </c>
      <c r="B17" s="14" t="s">
        <v>67</v>
      </c>
      <c r="C17" s="147"/>
      <c r="D17" s="147"/>
    </row>
    <row r="18" spans="1:5" ht="17.25">
      <c r="A18" s="155" t="s">
        <v>19</v>
      </c>
      <c r="B18" s="155"/>
      <c r="C18" s="50"/>
      <c r="D18" s="50"/>
    </row>
    <row r="19" spans="1:5" s="33" customFormat="1" ht="17.25">
      <c r="A19" s="143" t="s">
        <v>124</v>
      </c>
      <c r="B19" s="143"/>
      <c r="C19" s="13">
        <f>+'4'!C21</f>
        <v>0</v>
      </c>
      <c r="D19" s="13">
        <f>+'4'!D21</f>
        <v>44.899999999999991</v>
      </c>
      <c r="E19" s="33" t="s">
        <v>102</v>
      </c>
    </row>
    <row r="20" spans="1:5" s="33" customFormat="1" ht="17.25">
      <c r="A20" s="143" t="s">
        <v>125</v>
      </c>
      <c r="B20" s="143"/>
      <c r="C20" s="13">
        <f>+'4'!C22</f>
        <v>0</v>
      </c>
      <c r="D20" s="13">
        <f>+'4'!D22</f>
        <v>1.7</v>
      </c>
      <c r="E20" s="33" t="s">
        <v>102</v>
      </c>
    </row>
    <row r="21" spans="1:5" s="33" customFormat="1" ht="17.25">
      <c r="A21" s="143" t="s">
        <v>126</v>
      </c>
      <c r="B21" s="143"/>
      <c r="C21" s="13">
        <f>+'4'!C23</f>
        <v>0</v>
      </c>
      <c r="D21" s="13">
        <f>+'4'!D23</f>
        <v>4.1479999999999997</v>
      </c>
      <c r="E21" s="33" t="s">
        <v>102</v>
      </c>
    </row>
    <row r="22" spans="1:5" ht="17.25">
      <c r="A22" s="158" t="s">
        <v>20</v>
      </c>
      <c r="B22" s="159"/>
      <c r="C22" s="19">
        <f>-C39</f>
        <v>4786195.2500000009</v>
      </c>
      <c r="D22" s="19">
        <f>-D39</f>
        <v>8845753.4000000004</v>
      </c>
    </row>
    <row r="23" spans="1:5" ht="17.25">
      <c r="A23" s="33"/>
      <c r="B23" s="33"/>
      <c r="C23" s="33"/>
      <c r="D23" s="33"/>
    </row>
    <row r="24" spans="1:5" ht="17.25">
      <c r="A24" s="17"/>
      <c r="B24" s="17"/>
      <c r="C24" s="17"/>
      <c r="D24" s="17"/>
    </row>
    <row r="25" spans="1:5" ht="17.25">
      <c r="D25" s="58" t="s">
        <v>128</v>
      </c>
    </row>
    <row r="26" spans="1:5" ht="17.25">
      <c r="A26" s="156" t="s">
        <v>90</v>
      </c>
      <c r="B26" s="156"/>
      <c r="C26" s="156"/>
      <c r="D26" s="156"/>
    </row>
    <row r="27" spans="1:5" ht="17.25">
      <c r="A27" s="55" t="s">
        <v>61</v>
      </c>
      <c r="B27" s="55"/>
      <c r="C27" s="55"/>
      <c r="D27" s="55"/>
    </row>
    <row r="28" spans="1:5" ht="17.25">
      <c r="A28" s="50" t="s">
        <v>11</v>
      </c>
      <c r="B28" s="56" t="s">
        <v>12</v>
      </c>
      <c r="C28" s="57"/>
      <c r="D28" s="57"/>
    </row>
    <row r="29" spans="1:5" ht="17.25">
      <c r="A29" s="14" t="s">
        <v>55</v>
      </c>
      <c r="B29" s="15" t="s">
        <v>56</v>
      </c>
      <c r="C29" s="16"/>
      <c r="D29" s="16"/>
    </row>
    <row r="30" spans="1:5" ht="17.25">
      <c r="A30" s="17"/>
      <c r="B30" s="16"/>
      <c r="C30" s="16"/>
      <c r="D30" s="16"/>
    </row>
    <row r="31" spans="1:5" ht="17.25" customHeight="1">
      <c r="A31" s="157" t="s">
        <v>13</v>
      </c>
      <c r="B31" s="157"/>
      <c r="C31" s="157"/>
      <c r="D31" s="157"/>
    </row>
    <row r="32" spans="1:5" s="33" customFormat="1" ht="17.25">
      <c r="A32" s="59"/>
      <c r="B32" s="59"/>
      <c r="C32" s="59"/>
      <c r="D32" s="59"/>
    </row>
    <row r="33" spans="1:4" ht="17.25" customHeight="1">
      <c r="A33" s="50" t="s">
        <v>14</v>
      </c>
      <c r="B33" s="14" t="s">
        <v>55</v>
      </c>
      <c r="C33" s="149" t="s">
        <v>99</v>
      </c>
      <c r="D33" s="150"/>
    </row>
    <row r="34" spans="1:4" ht="17.25">
      <c r="A34" s="50" t="s">
        <v>15</v>
      </c>
      <c r="B34" s="14" t="s">
        <v>57</v>
      </c>
      <c r="C34" s="52" t="s">
        <v>92</v>
      </c>
      <c r="D34" s="52" t="s">
        <v>2</v>
      </c>
    </row>
    <row r="35" spans="1:4" ht="34.5">
      <c r="A35" s="50" t="s">
        <v>16</v>
      </c>
      <c r="B35" s="14" t="s">
        <v>58</v>
      </c>
      <c r="C35" s="146"/>
      <c r="D35" s="146"/>
    </row>
    <row r="36" spans="1:4" ht="75" customHeight="1">
      <c r="A36" s="50" t="s">
        <v>17</v>
      </c>
      <c r="B36" s="14" t="s">
        <v>68</v>
      </c>
      <c r="C36" s="147"/>
      <c r="D36" s="147"/>
    </row>
    <row r="37" spans="1:4" ht="51.75">
      <c r="A37" s="50" t="s">
        <v>18</v>
      </c>
      <c r="B37" s="14" t="s">
        <v>59</v>
      </c>
      <c r="C37" s="148"/>
      <c r="D37" s="148"/>
    </row>
    <row r="38" spans="1:4" ht="17.25" customHeight="1">
      <c r="A38" s="153" t="s">
        <v>19</v>
      </c>
      <c r="B38" s="154"/>
      <c r="C38" s="50"/>
      <c r="D38" s="50"/>
    </row>
    <row r="39" spans="1:4" ht="17.25" customHeight="1">
      <c r="A39" s="151" t="s">
        <v>20</v>
      </c>
      <c r="B39" s="152"/>
      <c r="C39" s="19">
        <f>+'2'!G30</f>
        <v>-4786195.2500000009</v>
      </c>
      <c r="D39" s="19">
        <f>+'2'!H30</f>
        <v>-8845753.4000000004</v>
      </c>
    </row>
    <row r="40" spans="1:4" ht="17.25">
      <c r="A40" s="33"/>
      <c r="B40" s="33"/>
      <c r="C40" s="33"/>
      <c r="D40" s="33"/>
    </row>
  </sheetData>
  <mergeCells count="19">
    <mergeCell ref="A2:D2"/>
    <mergeCell ref="A3:D3"/>
    <mergeCell ref="C13:D13"/>
    <mergeCell ref="C33:D33"/>
    <mergeCell ref="A4:D4"/>
    <mergeCell ref="A6:D6"/>
    <mergeCell ref="A39:B39"/>
    <mergeCell ref="C15:C17"/>
    <mergeCell ref="C35:C37"/>
    <mergeCell ref="D35:D37"/>
    <mergeCell ref="A38:B38"/>
    <mergeCell ref="D15:D17"/>
    <mergeCell ref="A18:B18"/>
    <mergeCell ref="A26:D26"/>
    <mergeCell ref="A31:D31"/>
    <mergeCell ref="A22:B22"/>
    <mergeCell ref="A19:B19"/>
    <mergeCell ref="A20:B20"/>
    <mergeCell ref="A21:B21"/>
  </mergeCells>
  <pageMargins left="0.19" right="0.19" top="0.33" bottom="0.33" header="0.31496062992125984" footer="0.31496062992125984"/>
  <pageSetup paperSize="9" scale="7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workbookViewId="0">
      <selection sqref="A1:G1"/>
    </sheetView>
  </sheetViews>
  <sheetFormatPr defaultRowHeight="17.25"/>
  <cols>
    <col min="1" max="1" width="16" style="30" customWidth="1"/>
    <col min="2" max="2" width="41.28515625" style="31" customWidth="1"/>
    <col min="3" max="3" width="11.5703125" style="31" bestFit="1" customWidth="1"/>
    <col min="4" max="4" width="10.5703125" style="31" customWidth="1"/>
    <col min="5" max="5" width="22.28515625" style="32" customWidth="1"/>
    <col min="6" max="6" width="11.28515625" style="32" customWidth="1"/>
    <col min="7" max="7" width="15.85546875" style="32" customWidth="1"/>
    <col min="8" max="16384" width="9.140625" style="31"/>
  </cols>
  <sheetData>
    <row r="1" spans="1:7" s="53" customFormat="1" ht="17.25" customHeight="1">
      <c r="A1" s="165" t="s">
        <v>63</v>
      </c>
      <c r="B1" s="165"/>
      <c r="C1" s="165"/>
      <c r="D1" s="165"/>
      <c r="E1" s="165"/>
      <c r="F1" s="165"/>
      <c r="G1" s="165"/>
    </row>
    <row r="2" spans="1:7" s="53" customFormat="1" ht="17.25" customHeight="1">
      <c r="A2" s="165" t="s">
        <v>95</v>
      </c>
      <c r="B2" s="165"/>
      <c r="C2" s="165"/>
      <c r="D2" s="165"/>
      <c r="E2" s="165"/>
      <c r="F2" s="165"/>
      <c r="G2" s="165"/>
    </row>
    <row r="3" spans="1:7" s="53" customFormat="1" ht="17.25" customHeight="1">
      <c r="A3" s="165" t="s">
        <v>0</v>
      </c>
      <c r="B3" s="165"/>
      <c r="C3" s="165"/>
      <c r="D3" s="165"/>
      <c r="E3" s="165"/>
      <c r="F3" s="165"/>
      <c r="G3" s="165"/>
    </row>
    <row r="5" spans="1:7" ht="55.5" customHeight="1">
      <c r="A5" s="166" t="s">
        <v>94</v>
      </c>
      <c r="B5" s="166"/>
      <c r="C5" s="166"/>
      <c r="D5" s="166"/>
      <c r="E5" s="166"/>
      <c r="F5" s="166"/>
      <c r="G5" s="166"/>
    </row>
    <row r="6" spans="1:7" ht="77.25" customHeight="1">
      <c r="A6" s="167" t="s">
        <v>69</v>
      </c>
      <c r="B6" s="169" t="s">
        <v>70</v>
      </c>
      <c r="C6" s="169" t="s">
        <v>71</v>
      </c>
      <c r="D6" s="169" t="s">
        <v>72</v>
      </c>
      <c r="E6" s="171" t="s">
        <v>73</v>
      </c>
      <c r="F6" s="173" t="s">
        <v>97</v>
      </c>
      <c r="G6" s="174"/>
    </row>
    <row r="7" spans="1:7" ht="61.5" customHeight="1">
      <c r="A7" s="168"/>
      <c r="B7" s="170"/>
      <c r="C7" s="170"/>
      <c r="D7" s="170"/>
      <c r="E7" s="172"/>
      <c r="F7" s="43" t="s">
        <v>74</v>
      </c>
      <c r="G7" s="43" t="s">
        <v>75</v>
      </c>
    </row>
    <row r="8" spans="1:7" ht="27.75" customHeight="1">
      <c r="A8" s="162" t="s">
        <v>43</v>
      </c>
      <c r="B8" s="163"/>
      <c r="C8" s="163"/>
      <c r="D8" s="163"/>
      <c r="E8" s="163"/>
      <c r="F8" s="164"/>
      <c r="G8" s="43">
        <f>+G9</f>
        <v>8845752.9299999997</v>
      </c>
    </row>
    <row r="9" spans="1:7" ht="33.75" customHeight="1">
      <c r="A9" s="41" t="s">
        <v>76</v>
      </c>
      <c r="B9" s="42" t="s">
        <v>77</v>
      </c>
      <c r="C9" s="42" t="s">
        <v>78</v>
      </c>
      <c r="D9" s="162" t="s">
        <v>48</v>
      </c>
      <c r="E9" s="163"/>
      <c r="F9" s="164"/>
      <c r="G9" s="43">
        <f>+G10</f>
        <v>8845752.9299999997</v>
      </c>
    </row>
    <row r="10" spans="1:7" ht="33.75" customHeight="1">
      <c r="A10" s="41" t="s">
        <v>79</v>
      </c>
      <c r="B10" s="162" t="s">
        <v>41</v>
      </c>
      <c r="C10" s="163"/>
      <c r="D10" s="163"/>
      <c r="E10" s="163"/>
      <c r="F10" s="164"/>
      <c r="G10" s="43">
        <f>+G11+G20</f>
        <v>8845752.9299999997</v>
      </c>
    </row>
    <row r="11" spans="1:7" ht="33.75" customHeight="1">
      <c r="A11" s="162" t="s">
        <v>107</v>
      </c>
      <c r="B11" s="163"/>
      <c r="C11" s="163"/>
      <c r="D11" s="163"/>
      <c r="E11" s="163"/>
      <c r="F11" s="164"/>
      <c r="G11" s="43">
        <f>SUM(G12:G19)</f>
        <v>8496740</v>
      </c>
    </row>
    <row r="12" spans="1:7" ht="34.5">
      <c r="A12" s="38" t="s">
        <v>130</v>
      </c>
      <c r="B12" s="36" t="s">
        <v>108</v>
      </c>
      <c r="C12" s="37" t="s">
        <v>109</v>
      </c>
      <c r="D12" s="36" t="s">
        <v>80</v>
      </c>
      <c r="E12" s="39">
        <v>1875000000</v>
      </c>
      <c r="F12" s="40">
        <v>1</v>
      </c>
      <c r="G12" s="43">
        <f>+E12/1000</f>
        <v>1875000</v>
      </c>
    </row>
    <row r="13" spans="1:7" ht="34.5">
      <c r="A13" s="38" t="s">
        <v>131</v>
      </c>
      <c r="B13" s="36" t="s">
        <v>108</v>
      </c>
      <c r="C13" s="37" t="s">
        <v>109</v>
      </c>
      <c r="D13" s="36" t="s">
        <v>80</v>
      </c>
      <c r="E13" s="39">
        <v>74990000</v>
      </c>
      <c r="F13" s="40">
        <v>1</v>
      </c>
      <c r="G13" s="43">
        <f t="shared" ref="G13:G19" si="0">+E13/1000</f>
        <v>74990</v>
      </c>
    </row>
    <row r="14" spans="1:7" ht="34.5">
      <c r="A14" s="38" t="s">
        <v>132</v>
      </c>
      <c r="B14" s="36" t="s">
        <v>108</v>
      </c>
      <c r="C14" s="37" t="s">
        <v>109</v>
      </c>
      <c r="D14" s="36" t="s">
        <v>80</v>
      </c>
      <c r="E14" s="39">
        <v>265900000</v>
      </c>
      <c r="F14" s="40">
        <v>1</v>
      </c>
      <c r="G14" s="43">
        <f t="shared" si="0"/>
        <v>265900</v>
      </c>
    </row>
    <row r="15" spans="1:7" ht="34.5">
      <c r="A15" s="38" t="s">
        <v>133</v>
      </c>
      <c r="B15" s="36" t="s">
        <v>108</v>
      </c>
      <c r="C15" s="37" t="s">
        <v>142</v>
      </c>
      <c r="D15" s="36" t="s">
        <v>80</v>
      </c>
      <c r="E15" s="39">
        <v>58800000</v>
      </c>
      <c r="F15" s="40">
        <v>1</v>
      </c>
      <c r="G15" s="43">
        <f t="shared" si="0"/>
        <v>58800</v>
      </c>
    </row>
    <row r="16" spans="1:7" ht="34.5">
      <c r="A16" s="38" t="s">
        <v>134</v>
      </c>
      <c r="B16" s="36" t="s">
        <v>108</v>
      </c>
      <c r="C16" s="37" t="s">
        <v>109</v>
      </c>
      <c r="D16" s="36" t="s">
        <v>80</v>
      </c>
      <c r="E16" s="39">
        <v>3000000000</v>
      </c>
      <c r="F16" s="40">
        <v>1</v>
      </c>
      <c r="G16" s="43">
        <f t="shared" si="0"/>
        <v>3000000</v>
      </c>
    </row>
    <row r="17" spans="1:7" ht="34.5">
      <c r="A17" s="38" t="s">
        <v>135</v>
      </c>
      <c r="B17" s="36" t="s">
        <v>108</v>
      </c>
      <c r="C17" s="37" t="s">
        <v>109</v>
      </c>
      <c r="D17" s="36" t="s">
        <v>80</v>
      </c>
      <c r="E17" s="39">
        <v>2897000000</v>
      </c>
      <c r="F17" s="40">
        <v>1</v>
      </c>
      <c r="G17" s="43">
        <f t="shared" si="0"/>
        <v>2897000</v>
      </c>
    </row>
    <row r="18" spans="1:7" ht="34.5">
      <c r="A18" s="38" t="s">
        <v>136</v>
      </c>
      <c r="B18" s="36" t="s">
        <v>108</v>
      </c>
      <c r="C18" s="37" t="s">
        <v>109</v>
      </c>
      <c r="D18" s="36" t="s">
        <v>80</v>
      </c>
      <c r="E18" s="39">
        <v>300000000</v>
      </c>
      <c r="F18" s="40">
        <v>1</v>
      </c>
      <c r="G18" s="43">
        <f t="shared" si="0"/>
        <v>300000</v>
      </c>
    </row>
    <row r="19" spans="1:7" ht="34.5">
      <c r="A19" s="38" t="s">
        <v>137</v>
      </c>
      <c r="B19" s="36" t="s">
        <v>108</v>
      </c>
      <c r="C19" s="37" t="s">
        <v>142</v>
      </c>
      <c r="D19" s="36" t="s">
        <v>80</v>
      </c>
      <c r="E19" s="39">
        <v>25050000</v>
      </c>
      <c r="F19" s="40">
        <v>1</v>
      </c>
      <c r="G19" s="43">
        <f t="shared" si="0"/>
        <v>25050</v>
      </c>
    </row>
    <row r="20" spans="1:7">
      <c r="A20" s="162" t="s">
        <v>81</v>
      </c>
      <c r="B20" s="163"/>
      <c r="C20" s="163"/>
      <c r="D20" s="163"/>
      <c r="E20" s="163"/>
      <c r="F20" s="164"/>
      <c r="G20" s="43">
        <f>SUM(G21:G29)</f>
        <v>349012.92999999993</v>
      </c>
    </row>
    <row r="21" spans="1:7" ht="34.5">
      <c r="A21" s="47" t="s">
        <v>129</v>
      </c>
      <c r="B21" s="45" t="s">
        <v>110</v>
      </c>
      <c r="C21" s="48" t="s">
        <v>109</v>
      </c>
      <c r="D21" s="45" t="s">
        <v>80</v>
      </c>
      <c r="E21" s="44">
        <v>289500000</v>
      </c>
      <c r="F21" s="46">
        <v>1</v>
      </c>
      <c r="G21" s="43">
        <f>+E21/1000</f>
        <v>289500</v>
      </c>
    </row>
    <row r="22" spans="1:7" ht="34.5">
      <c r="A22" s="47">
        <v>98111140</v>
      </c>
      <c r="B22" s="45" t="s">
        <v>111</v>
      </c>
      <c r="C22" s="48" t="s">
        <v>112</v>
      </c>
      <c r="D22" s="45" t="s">
        <v>80</v>
      </c>
      <c r="E22" s="44">
        <v>23468190</v>
      </c>
      <c r="F22" s="46">
        <v>1</v>
      </c>
      <c r="G22" s="43">
        <f t="shared" ref="G22:G29" si="1">+E22/1000</f>
        <v>23468.19</v>
      </c>
    </row>
    <row r="23" spans="1:7" ht="34.5">
      <c r="A23" s="47">
        <v>98111140</v>
      </c>
      <c r="B23" s="45" t="s">
        <v>111</v>
      </c>
      <c r="C23" s="48" t="s">
        <v>112</v>
      </c>
      <c r="D23" s="45" t="s">
        <v>80</v>
      </c>
      <c r="E23" s="44">
        <v>19995120</v>
      </c>
      <c r="F23" s="46">
        <v>1</v>
      </c>
      <c r="G23" s="43">
        <f t="shared" si="1"/>
        <v>19995.12</v>
      </c>
    </row>
    <row r="24" spans="1:7" ht="34.5">
      <c r="A24" s="47">
        <v>98111140</v>
      </c>
      <c r="B24" s="45" t="s">
        <v>111</v>
      </c>
      <c r="C24" s="48" t="s">
        <v>112</v>
      </c>
      <c r="D24" s="45" t="s">
        <v>80</v>
      </c>
      <c r="E24" s="44">
        <v>11330420</v>
      </c>
      <c r="F24" s="46">
        <v>1</v>
      </c>
      <c r="G24" s="43">
        <f t="shared" si="1"/>
        <v>11330.42</v>
      </c>
    </row>
    <row r="25" spans="1:7" ht="34.5">
      <c r="A25" s="47">
        <v>98111140</v>
      </c>
      <c r="B25" s="45" t="s">
        <v>111</v>
      </c>
      <c r="C25" s="48" t="s">
        <v>112</v>
      </c>
      <c r="D25" s="45" t="s">
        <v>80</v>
      </c>
      <c r="E25" s="44">
        <v>164630</v>
      </c>
      <c r="F25" s="46">
        <v>1</v>
      </c>
      <c r="G25" s="43">
        <f t="shared" si="1"/>
        <v>164.63</v>
      </c>
    </row>
    <row r="26" spans="1:7" ht="34.5">
      <c r="A26" s="47">
        <v>98111140</v>
      </c>
      <c r="B26" s="45" t="s">
        <v>111</v>
      </c>
      <c r="C26" s="48" t="s">
        <v>112</v>
      </c>
      <c r="D26" s="45" t="s">
        <v>80</v>
      </c>
      <c r="E26" s="44">
        <v>360720</v>
      </c>
      <c r="F26" s="46">
        <v>1</v>
      </c>
      <c r="G26" s="43">
        <f t="shared" si="1"/>
        <v>360.72</v>
      </c>
    </row>
    <row r="27" spans="1:7" ht="34.5">
      <c r="A27" s="47">
        <v>98111140</v>
      </c>
      <c r="B27" s="45" t="s">
        <v>111</v>
      </c>
      <c r="C27" s="48" t="s">
        <v>112</v>
      </c>
      <c r="D27" s="45" t="s">
        <v>80</v>
      </c>
      <c r="E27" s="44">
        <v>556670</v>
      </c>
      <c r="F27" s="46">
        <v>1</v>
      </c>
      <c r="G27" s="43">
        <f t="shared" si="1"/>
        <v>556.66999999999996</v>
      </c>
    </row>
    <row r="28" spans="1:7" ht="34.5">
      <c r="A28" s="47">
        <v>98111140</v>
      </c>
      <c r="B28" s="45" t="s">
        <v>111</v>
      </c>
      <c r="C28" s="48" t="s">
        <v>112</v>
      </c>
      <c r="D28" s="45" t="s">
        <v>80</v>
      </c>
      <c r="E28" s="44">
        <v>1627960</v>
      </c>
      <c r="F28" s="46">
        <v>1</v>
      </c>
      <c r="G28" s="43">
        <f t="shared" si="1"/>
        <v>1627.96</v>
      </c>
    </row>
    <row r="29" spans="1:7" ht="34.5">
      <c r="A29" s="47">
        <v>98111140</v>
      </c>
      <c r="B29" s="45" t="s">
        <v>111</v>
      </c>
      <c r="C29" s="48" t="s">
        <v>112</v>
      </c>
      <c r="D29" s="45" t="s">
        <v>80</v>
      </c>
      <c r="E29" s="44">
        <v>2009220</v>
      </c>
      <c r="F29" s="46">
        <v>1</v>
      </c>
      <c r="G29" s="43">
        <f t="shared" si="1"/>
        <v>2009.22</v>
      </c>
    </row>
  </sheetData>
  <mergeCells count="15">
    <mergeCell ref="A20:F20"/>
    <mergeCell ref="A1:G1"/>
    <mergeCell ref="A2:G2"/>
    <mergeCell ref="A3:G3"/>
    <mergeCell ref="A5:G5"/>
    <mergeCell ref="A6:A7"/>
    <mergeCell ref="B6:B7"/>
    <mergeCell ref="C6:C7"/>
    <mergeCell ref="D6:D7"/>
    <mergeCell ref="E6:E7"/>
    <mergeCell ref="F6:G6"/>
    <mergeCell ref="A8:F8"/>
    <mergeCell ref="D9:F9"/>
    <mergeCell ref="B10:F10"/>
    <mergeCell ref="A11:F11"/>
  </mergeCells>
  <phoneticPr fontId="84" type="noConversion"/>
  <pageMargins left="0.28000000000000003" right="0.25" top="0.19" bottom="0.19" header="0.19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3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'1'!Заголовки_для_печати</vt:lpstr>
      <vt:lpstr>'2'!Заголовки_для_печати</vt:lpstr>
      <vt:lpstr>'3'!Заголовки_для_печати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https:/mul-mta.gov.am/tasks/docs/attachment.php?id=108815&amp;fn=Havelvacner.xlsx&amp;out=1&amp;token=</cp:keywords>
  <cp:lastModifiedBy>h.aperyan</cp:lastModifiedBy>
  <cp:lastPrinted>2021-07-21T09:09:44Z</cp:lastPrinted>
  <dcterms:created xsi:type="dcterms:W3CDTF">2020-01-16T08:04:10Z</dcterms:created>
  <dcterms:modified xsi:type="dcterms:W3CDTF">2021-07-21T10:18:31Z</dcterms:modified>
</cp:coreProperties>
</file>