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shxatanqayin\2021 yntacik\Որոշման նախագծեր\ՌՈ մեքենաներ\Ոչ գաղտնի +\"/>
    </mc:Choice>
  </mc:AlternateContent>
  <bookViews>
    <workbookView xWindow="0" yWindow="120" windowWidth="20490" windowHeight="7635" activeTab="1"/>
  </bookViews>
  <sheets>
    <sheet name="1" sheetId="8" r:id="rId1"/>
    <sheet name="2" sheetId="13" r:id="rId2"/>
    <sheet name="Sheet1" sheetId="4" state="hidden" r:id="rId3"/>
  </sheets>
  <definedNames>
    <definedName name="_xlnm._FilterDatabase" localSheetId="1" hidden="1">'2'!$G$1:$H$14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åû" localSheetId="0">#REF!</definedName>
    <definedName name="åû" localSheetId="1">#REF!</definedName>
    <definedName name="åû">#REF!</definedName>
    <definedName name="mas" localSheetId="0">#REF!</definedName>
    <definedName name="mas" localSheetId="1">#REF!</definedName>
    <definedName name="mas">#REF!</definedName>
    <definedName name="mass" localSheetId="0">#REF!</definedName>
    <definedName name="mass" localSheetId="1">#REF!</definedName>
    <definedName name="mass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'2'!$8:$9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8" l="1"/>
  <c r="G21" i="8"/>
  <c r="H11" i="13" l="1"/>
  <c r="H13" i="13"/>
  <c r="H31" i="8" l="1"/>
  <c r="H29" i="8"/>
  <c r="G31" i="8"/>
  <c r="G29" i="8"/>
  <c r="H28" i="8" l="1"/>
  <c r="H27" i="8" s="1"/>
  <c r="H26" i="8" s="1"/>
  <c r="H24" i="8" s="1"/>
  <c r="H22" i="8" s="1"/>
  <c r="G28" i="8"/>
  <c r="G27" i="8" s="1"/>
  <c r="G26" i="8" s="1"/>
  <c r="G24" i="8" s="1"/>
  <c r="G22" i="8" s="1"/>
  <c r="H12" i="13" l="1"/>
  <c r="H10" i="13" s="1"/>
  <c r="G20" i="8" l="1"/>
  <c r="H20" i="8" l="1"/>
  <c r="G18" i="8"/>
  <c r="G16" i="8" s="1"/>
  <c r="G14" i="8" s="1"/>
  <c r="G13" i="8" s="1"/>
  <c r="H18" i="8" l="1"/>
  <c r="H16" i="8" l="1"/>
  <c r="H14" i="8" s="1"/>
  <c r="H13" i="8" s="1"/>
</calcChain>
</file>

<file path=xl/sharedStrings.xml><?xml version="1.0" encoding="utf-8"?>
<sst xmlns="http://schemas.openxmlformats.org/spreadsheetml/2006/main" count="62" uniqueCount="54">
  <si>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</si>
  <si>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</si>
  <si>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</si>
  <si>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</si>
  <si>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</si>
  <si>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</si>
  <si>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</si>
  <si>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</si>
  <si>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</si>
  <si>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</si>
  <si>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</si>
  <si>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</si>
  <si>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</si>
  <si>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</si>
  <si>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</si>
  <si>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</si>
  <si>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</si>
  <si>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</si>
  <si>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</si>
  <si>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</si>
  <si>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 xml:space="preserve"> ՀՀ պաշտպանության ապահովում</t>
  </si>
  <si>
    <t xml:space="preserve">Տարի </t>
  </si>
  <si>
    <t>(հազ.դրամ)</t>
  </si>
  <si>
    <t xml:space="preserve"> Ինն ամիս</t>
  </si>
  <si>
    <t xml:space="preserve">ՀՀ կառավարության 2021 թվականի </t>
  </si>
  <si>
    <t>ՀԱՅԱՍՏԱՆԻ ՀԱՆՐԱՊԵՏՈՒԹՅԱՆ ԿԱՌԱՎԱՐՈՒԹՅԱՆ 2020 ԹՎԱԿԱՆԻ ԴԵԿՏԵՄԲԵՐԻ 30-Ի N 2215-Ն ՈՐՈՇՄԱՆ N 3 և 4 ՀԱՎԵԼՎԱԾՆԵՐՈՒՄ  ԿԱՏԱՐՎՈՂ ՓՈՓՈԽՈՒԹՅՈՒՆՆԵՐԸ</t>
  </si>
  <si>
    <t>Ցուցանիշների փոփոխությունը (ավելացումները նշված են դրական նշանով, իսկ նվազեցումները՝ փակագծերում)</t>
  </si>
  <si>
    <t xml:space="preserve"> ԸՆԴԱՄԵՆԸ ԾԱԽՍԵՐ
այդ թվում՝</t>
  </si>
  <si>
    <t>Կոդը</t>
  </si>
  <si>
    <t>Անվանումը</t>
  </si>
  <si>
    <t xml:space="preserve">Գնման ձևը </t>
  </si>
  <si>
    <t>Չափման միավորը</t>
  </si>
  <si>
    <t>միավորի գինը  (դրամով)</t>
  </si>
  <si>
    <t>քանակը</t>
  </si>
  <si>
    <t>գումարը  
(հազար դրամով)</t>
  </si>
  <si>
    <t xml:space="preserve">Բաժին N02 </t>
  </si>
  <si>
    <t>Խումբ N01 Դաս N01</t>
  </si>
  <si>
    <t>ԲՄ</t>
  </si>
  <si>
    <t>հատ</t>
  </si>
  <si>
    <t>1169  31001</t>
  </si>
  <si>
    <t>ՀՀ պաշտպանության նախարարության շենքային պայմանների բարելավում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</si>
  <si>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</si>
  <si>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</si>
  <si>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</si>
  <si>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ՇԵՆՔԵՐ ԵՎ ՇԻՆՈՒԹՅՈՒՆՆԵՐ</t>
  </si>
  <si>
    <t xml:space="preserve"> - Շենքերի և շինությունների շինարարություն</t>
  </si>
  <si>
    <t xml:space="preserve"> ՄԵՔԵՆԱՆԵՐ  ԵՎ  ՍԱՐՔԱՎՈՐՈՒՄՆԵՐ</t>
  </si>
  <si>
    <t xml:space="preserve"> - Տրանսպորտային սարքավորումներ</t>
  </si>
  <si>
    <t xml:space="preserve">Ցուցանիշների փոփոխությունը (ավելացումները նշված են դրական նշանով)                                                                                                                        </t>
  </si>
  <si>
    <t>34111100/1</t>
  </si>
  <si>
    <t>մարդատար մեքենաներ</t>
  </si>
  <si>
    <t>ՀԱՅԱՍՏԱՆԻ ՀԱՆՐԱՊԵՏՈՒԹՅԱՆ ԿԱՌԱՎԱՐՈՒԹՅԱՆ 2020 ԹՎԱԿԱՆԻ ԴԵԿՏԵՄԲԵՐԻ 30-Ի N 2215-Ն ՈՐՈՇՄԱՆ N 10 ՀԱՎԵԼՎԱԾՈՒՄ ԿԱՏԱՐՎՈՂ ԼՐԱՑՈՒՄԸ</t>
  </si>
  <si>
    <t>Հավելված  N 1</t>
  </si>
  <si>
    <t xml:space="preserve">Հավելված N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</si>
</sst>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</numFmts>
  <fonts count="26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9"/>
      <name val="GHEA Grapalat"/>
      <family val="2"/>
    </font>
    <font>
      <sz val="11"/>
      <color theme="1"/>
      <name val="GHEA Grapalat"/>
      <family val="3"/>
    </font>
    <font>
      <sz val="10"/>
      <name val="Arial"/>
      <charset val="204"/>
    </font>
    <font>
      <sz val="11"/>
      <name val="GHEA Grapalat"/>
      <family val="3"/>
    </font>
    <font>
      <sz val="10"/>
      <name val="Arial"/>
    </font>
    <font>
      <b/>
      <sz val="11"/>
      <color theme="1"/>
      <name val="GHEA Grapalat"/>
      <family val="3"/>
    </font>
    <font>
      <i/>
      <sz val="11"/>
      <name val="GHEA Grapalat"/>
      <family val="3"/>
    </font>
    <font>
      <sz val="11"/>
      <name val="GHEA Grapalat"/>
      <family val="2"/>
    </font>
    <font>
      <sz val="11"/>
      <color theme="1"/>
      <name val="GHEA Grapalat"/>
      <family val="2"/>
    </font>
    <font>
      <sz val="12"/>
      <name val="GHEA Grapalat"/>
      <family val="3"/>
    </font>
    <font>
      <sz val="12"/>
      <name val="Times Armenian"/>
      <family val="1"/>
    </font>
    <font>
      <b/>
      <i/>
      <sz val="1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8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9" fillId="0" borderId="0"/>
    <xf numFmtId="0" fontId="10" fillId="0" borderId="0"/>
    <xf numFmtId="0" fontId="11" fillId="0" borderId="0">
      <alignment horizontal="left" vertical="top" wrapText="1"/>
    </xf>
    <xf numFmtId="9" fontId="6" fillId="0" borderId="0" applyFont="0" applyFill="0" applyBorder="0" applyAlignment="0" applyProtection="0"/>
    <xf numFmtId="167" fontId="11" fillId="0" borderId="0" applyFill="0" applyBorder="0" applyProtection="0">
      <alignment horizontal="right" vertical="top"/>
    </xf>
    <xf numFmtId="0" fontId="16" fillId="0" borderId="0"/>
    <xf numFmtId="166" fontId="16" fillId="0" borderId="0" applyFont="0" applyFill="0" applyBorder="0" applyAlignment="0" applyProtection="0"/>
    <xf numFmtId="0" fontId="16" fillId="0" borderId="0"/>
    <xf numFmtId="43" fontId="6" fillId="0" borderId="0" applyFont="0" applyFill="0" applyBorder="0" applyAlignment="0" applyProtection="0"/>
    <xf numFmtId="0" fontId="18" fillId="0" borderId="0"/>
    <xf numFmtId="0" fontId="9" fillId="0" borderId="0"/>
    <xf numFmtId="0" fontId="24" fillId="0" borderId="0"/>
  </cellStyleXfs>
  <cellXfs count="90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12" fillId="2" borderId="0" xfId="18" applyFont="1" applyFill="1">
      <alignment horizontal="left" vertical="top" wrapText="1"/>
    </xf>
    <xf numFmtId="0" fontId="12" fillId="2" borderId="0" xfId="18" applyFont="1" applyFill="1" applyAlignment="1">
      <alignment horizontal="left" vertical="top" wrapText="1"/>
    </xf>
    <xf numFmtId="0" fontId="8" fillId="0" borderId="0" xfId="3" applyFont="1"/>
    <xf numFmtId="0" fontId="15" fillId="0" borderId="0" xfId="3" applyFont="1"/>
    <xf numFmtId="0" fontId="15" fillId="0" borderId="0" xfId="3" applyFont="1" applyFill="1" applyAlignment="1"/>
    <xf numFmtId="0" fontId="8" fillId="0" borderId="0" xfId="3" applyFont="1" applyFill="1"/>
    <xf numFmtId="0" fontId="7" fillId="0" borderId="0" xfId="3" applyFont="1" applyAlignment="1">
      <alignment vertical="center"/>
    </xf>
    <xf numFmtId="0" fontId="14" fillId="2" borderId="0" xfId="18" applyFont="1" applyFill="1" applyAlignment="1">
      <alignment horizontal="right" vertical="top"/>
    </xf>
    <xf numFmtId="0" fontId="13" fillId="2" borderId="0" xfId="18" applyFont="1" applyFill="1" applyBorder="1" applyAlignment="1">
      <alignment horizontal="center" vertical="top" wrapText="1"/>
    </xf>
    <xf numFmtId="0" fontId="8" fillId="0" borderId="0" xfId="3" applyFont="1" applyFill="1" applyAlignment="1">
      <alignment horizontal="right"/>
    </xf>
    <xf numFmtId="0" fontId="21" fillId="2" borderId="1" xfId="18" applyFont="1" applyFill="1" applyBorder="1" applyAlignment="1">
      <alignment horizontal="center" vertical="center" wrapText="1"/>
    </xf>
    <xf numFmtId="0" fontId="21" fillId="2" borderId="1" xfId="18" applyFont="1" applyFill="1" applyBorder="1" applyAlignment="1">
      <alignment horizontal="center" vertical="top" wrapText="1"/>
    </xf>
    <xf numFmtId="165" fontId="21" fillId="2" borderId="1" xfId="6" applyNumberFormat="1" applyFont="1" applyFill="1" applyBorder="1" applyAlignment="1">
      <alignment horizontal="right" vertical="top" wrapText="1"/>
    </xf>
    <xf numFmtId="0" fontId="21" fillId="2" borderId="1" xfId="18" applyFont="1" applyFill="1" applyBorder="1" applyAlignment="1">
      <alignment horizontal="left" vertical="top" wrapText="1"/>
    </xf>
    <xf numFmtId="0" fontId="22" fillId="2" borderId="1" xfId="3" applyFont="1" applyFill="1" applyBorder="1" applyAlignment="1">
      <alignment vertical="center" wrapText="1"/>
    </xf>
    <xf numFmtId="43" fontId="21" fillId="2" borderId="1" xfId="6" applyFont="1" applyFill="1" applyBorder="1" applyAlignment="1">
      <alignment horizontal="right" vertical="top" wrapText="1"/>
    </xf>
    <xf numFmtId="167" fontId="21" fillId="2" borderId="1" xfId="20" applyNumberFormat="1" applyFont="1" applyFill="1" applyBorder="1" applyAlignment="1">
      <alignment horizontal="right" vertical="top"/>
    </xf>
    <xf numFmtId="0" fontId="21" fillId="2" borderId="1" xfId="18" applyFont="1" applyFill="1" applyBorder="1">
      <alignment horizontal="left" vertical="top" wrapText="1"/>
    </xf>
    <xf numFmtId="165" fontId="21" fillId="0" borderId="1" xfId="9" applyNumberFormat="1" applyFont="1" applyFill="1" applyBorder="1" applyAlignment="1">
      <alignment horizontal="right" vertical="top" wrapText="1"/>
    </xf>
    <xf numFmtId="165" fontId="21" fillId="0" borderId="1" xfId="6" applyNumberFormat="1" applyFont="1" applyFill="1" applyBorder="1" applyAlignment="1">
      <alignment horizontal="right" vertical="top" wrapText="1"/>
    </xf>
    <xf numFmtId="164" fontId="21" fillId="2" borderId="1" xfId="9" applyNumberFormat="1" applyFont="1" applyFill="1" applyBorder="1" applyAlignment="1">
      <alignment horizontal="right" vertical="top" wrapText="1"/>
    </xf>
    <xf numFmtId="0" fontId="19" fillId="2" borderId="1" xfId="3" applyFont="1" applyFill="1" applyBorder="1" applyAlignment="1">
      <alignment vertical="center" wrapText="1"/>
    </xf>
    <xf numFmtId="167" fontId="4" fillId="2" borderId="1" xfId="20" applyNumberFormat="1" applyFont="1" applyFill="1" applyBorder="1" applyAlignment="1">
      <alignment horizontal="right" vertical="top"/>
    </xf>
    <xf numFmtId="165" fontId="4" fillId="2" borderId="1" xfId="6" applyNumberFormat="1" applyFont="1" applyFill="1" applyBorder="1" applyAlignment="1">
      <alignment horizontal="right" vertical="top" wrapText="1"/>
    </xf>
    <xf numFmtId="0" fontId="4" fillId="0" borderId="1" xfId="3" applyFont="1" applyBorder="1" applyAlignment="1">
      <alignment horizontal="left" vertical="center" wrapText="1"/>
    </xf>
    <xf numFmtId="0" fontId="17" fillId="2" borderId="0" xfId="2" applyFont="1" applyFill="1" applyAlignment="1">
      <alignment vertical="center" wrapText="1"/>
    </xf>
    <xf numFmtId="0" fontId="23" fillId="2" borderId="0" xfId="1" applyFont="1" applyFill="1" applyAlignment="1">
      <alignment horizontal="center" vertical="center" wrapText="1"/>
    </xf>
    <xf numFmtId="164" fontId="23" fillId="2" borderId="0" xfId="1" applyNumberFormat="1" applyFont="1" applyFill="1" applyAlignment="1">
      <alignment vertical="center"/>
    </xf>
    <xf numFmtId="0" fontId="23" fillId="2" borderId="0" xfId="1" applyFont="1" applyFill="1" applyAlignment="1">
      <alignment vertical="center"/>
    </xf>
    <xf numFmtId="165" fontId="23" fillId="0" borderId="0" xfId="15" applyNumberFormat="1" applyFont="1" applyFill="1" applyBorder="1" applyAlignment="1">
      <alignment horizontal="right" vertical="center"/>
    </xf>
    <xf numFmtId="164" fontId="23" fillId="2" borderId="0" xfId="1" applyNumberFormat="1" applyFont="1" applyFill="1" applyAlignment="1">
      <alignment horizontal="left" vertical="center"/>
    </xf>
    <xf numFmtId="0" fontId="23" fillId="2" borderId="0" xfId="3" applyFont="1" applyFill="1" applyBorder="1" applyAlignment="1">
      <alignment horizontal="right"/>
    </xf>
    <xf numFmtId="0" fontId="23" fillId="0" borderId="0" xfId="3" applyFont="1" applyAlignment="1">
      <alignment horizontal="right"/>
    </xf>
    <xf numFmtId="164" fontId="23" fillId="2" borderId="0" xfId="1" applyNumberFormat="1" applyFont="1" applyFill="1" applyAlignment="1">
      <alignment horizontal="center" vertical="center" wrapText="1"/>
    </xf>
    <xf numFmtId="0" fontId="23" fillId="2" borderId="0" xfId="2" applyFont="1" applyFill="1" applyAlignment="1">
      <alignment vertical="center" wrapText="1"/>
    </xf>
    <xf numFmtId="0" fontId="17" fillId="2" borderId="0" xfId="2" applyFont="1" applyFill="1" applyAlignment="1">
      <alignment horizontal="center" vertical="center" wrapText="1"/>
    </xf>
    <xf numFmtId="164" fontId="17" fillId="2" borderId="0" xfId="2" applyNumberFormat="1" applyFont="1" applyFill="1" applyAlignment="1">
      <alignment vertical="center" wrapText="1"/>
    </xf>
    <xf numFmtId="168" fontId="17" fillId="2" borderId="0" xfId="2" applyNumberFormat="1" applyFont="1" applyFill="1" applyAlignment="1">
      <alignment vertical="center" wrapText="1"/>
    </xf>
    <xf numFmtId="0" fontId="17" fillId="2" borderId="5" xfId="3" applyFont="1" applyFill="1" applyBorder="1" applyAlignment="1">
      <alignment horizontal="center" vertical="center" wrapText="1"/>
    </xf>
    <xf numFmtId="0" fontId="17" fillId="2" borderId="8" xfId="3" applyFont="1" applyFill="1" applyBorder="1" applyAlignment="1">
      <alignment horizontal="center" vertical="center" wrapText="1"/>
    </xf>
    <xf numFmtId="168" fontId="17" fillId="0" borderId="1" xfId="3" applyNumberFormat="1" applyFont="1" applyBorder="1" applyAlignment="1">
      <alignment horizontal="center" vertical="center" wrapText="1"/>
    </xf>
    <xf numFmtId="168" fontId="17" fillId="2" borderId="1" xfId="3" applyNumberFormat="1" applyFont="1" applyFill="1" applyBorder="1" applyAlignment="1">
      <alignment horizontal="center" vertical="center" wrapText="1"/>
    </xf>
    <xf numFmtId="0" fontId="17" fillId="2" borderId="1" xfId="2" applyNumberFormat="1" applyFont="1" applyFill="1" applyBorder="1" applyAlignment="1" applyProtection="1">
      <alignment horizontal="center" vertical="center" wrapText="1"/>
    </xf>
    <xf numFmtId="0" fontId="20" fillId="2" borderId="0" xfId="2" applyFont="1" applyFill="1" applyAlignment="1">
      <alignment horizontal="center" vertical="center" wrapText="1"/>
    </xf>
    <xf numFmtId="0" fontId="17" fillId="2" borderId="1" xfId="27" applyFont="1" applyFill="1" applyBorder="1" applyAlignment="1">
      <alignment vertical="center" wrapText="1"/>
    </xf>
    <xf numFmtId="0" fontId="17" fillId="2" borderId="1" xfId="27" applyFont="1" applyFill="1" applyBorder="1" applyAlignment="1">
      <alignment vertical="center"/>
    </xf>
    <xf numFmtId="0" fontId="17" fillId="2" borderId="2" xfId="27" applyFont="1" applyFill="1" applyBorder="1" applyAlignment="1">
      <alignment vertical="center" wrapText="1"/>
    </xf>
    <xf numFmtId="164" fontId="17" fillId="2" borderId="2" xfId="27" applyNumberFormat="1" applyFont="1" applyFill="1" applyBorder="1" applyAlignment="1">
      <alignment vertical="center" wrapText="1"/>
    </xf>
    <xf numFmtId="0" fontId="17" fillId="2" borderId="3" xfId="27" applyFont="1" applyFill="1" applyBorder="1" applyAlignment="1">
      <alignment vertical="center" wrapText="1"/>
    </xf>
    <xf numFmtId="0" fontId="25" fillId="2" borderId="0" xfId="2" applyFont="1" applyFill="1" applyAlignment="1">
      <alignment horizontal="center" vertical="center" wrapText="1"/>
    </xf>
    <xf numFmtId="0" fontId="17" fillId="2" borderId="0" xfId="2" applyFont="1" applyFill="1" applyAlignment="1">
      <alignment horizontal="center" vertical="center"/>
    </xf>
    <xf numFmtId="49" fontId="4" fillId="2" borderId="1" xfId="2" applyNumberFormat="1" applyFont="1" applyFill="1" applyBorder="1" applyAlignment="1" applyProtection="1">
      <alignment horizontal="left" vertical="center"/>
      <protection locked="0"/>
    </xf>
    <xf numFmtId="0" fontId="4" fillId="2" borderId="7" xfId="27" applyFont="1" applyFill="1" applyBorder="1" applyAlignment="1">
      <alignment horizontal="left" vertical="center"/>
    </xf>
    <xf numFmtId="0" fontId="4" fillId="2" borderId="2" xfId="27" applyFont="1" applyFill="1" applyBorder="1" applyAlignment="1">
      <alignment horizontal="left" vertical="center"/>
    </xf>
    <xf numFmtId="164" fontId="4" fillId="2" borderId="2" xfId="27" applyNumberFormat="1" applyFont="1" applyFill="1" applyBorder="1" applyAlignment="1">
      <alignment horizontal="left" vertical="center"/>
    </xf>
    <xf numFmtId="0" fontId="4" fillId="2" borderId="3" xfId="27" applyFont="1" applyFill="1" applyBorder="1" applyAlignment="1">
      <alignment horizontal="left" vertical="center"/>
    </xf>
    <xf numFmtId="0" fontId="4" fillId="2" borderId="0" xfId="2" applyFont="1" applyFill="1" applyAlignment="1">
      <alignment horizontal="center" vertical="center"/>
    </xf>
    <xf numFmtId="49" fontId="17" fillId="2" borderId="1" xfId="2" applyNumberFormat="1" applyFont="1" applyFill="1" applyBorder="1" applyAlignment="1">
      <alignment horizontal="left" vertical="center" wrapText="1"/>
    </xf>
    <xf numFmtId="0" fontId="17" fillId="2" borderId="7" xfId="2" applyFont="1" applyFill="1" applyBorder="1" applyAlignment="1">
      <alignment horizontal="left" vertical="center" wrapText="1"/>
    </xf>
    <xf numFmtId="0" fontId="17" fillId="2" borderId="1" xfId="2" applyFont="1" applyFill="1" applyBorder="1" applyAlignment="1">
      <alignment horizontal="center" vertical="center"/>
    </xf>
    <xf numFmtId="164" fontId="17" fillId="2" borderId="1" xfId="5" applyNumberFormat="1" applyFont="1" applyFill="1" applyBorder="1" applyAlignment="1">
      <alignment horizontal="center" vertical="center" wrapText="1"/>
    </xf>
    <xf numFmtId="165" fontId="17" fillId="2" borderId="1" xfId="5" applyNumberFormat="1" applyFont="1" applyFill="1" applyBorder="1" applyAlignment="1">
      <alignment horizontal="center" vertical="center" wrapText="1"/>
    </xf>
    <xf numFmtId="164" fontId="17" fillId="2" borderId="1" xfId="5" applyNumberFormat="1" applyFont="1" applyFill="1" applyBorder="1" applyAlignment="1">
      <alignment horizontal="right" vertical="center" wrapText="1"/>
    </xf>
    <xf numFmtId="0" fontId="17" fillId="2" borderId="1" xfId="2" applyFont="1" applyFill="1" applyBorder="1" applyAlignment="1">
      <alignment horizontal="center" vertical="center" wrapText="1"/>
    </xf>
    <xf numFmtId="0" fontId="22" fillId="2" borderId="5" xfId="3" applyFont="1" applyFill="1" applyBorder="1" applyAlignment="1">
      <alignment vertical="center" wrapText="1"/>
    </xf>
    <xf numFmtId="165" fontId="23" fillId="0" borderId="4" xfId="9" applyNumberFormat="1" applyFont="1" applyFill="1" applyBorder="1" applyAlignment="1">
      <alignment horizontal="right" vertical="top" wrapText="1"/>
    </xf>
    <xf numFmtId="165" fontId="17" fillId="2" borderId="1" xfId="6" applyNumberFormat="1" applyFont="1" applyFill="1" applyBorder="1" applyAlignment="1">
      <alignment vertical="center" wrapText="1"/>
    </xf>
    <xf numFmtId="165" fontId="4" fillId="2" borderId="1" xfId="2" applyNumberFormat="1" applyFont="1" applyFill="1" applyBorder="1" applyAlignment="1">
      <alignment horizontal="right" vertical="center"/>
    </xf>
    <xf numFmtId="0" fontId="15" fillId="0" borderId="0" xfId="3" applyFont="1" applyFill="1" applyAlignment="1">
      <alignment horizontal="right"/>
    </xf>
    <xf numFmtId="0" fontId="8" fillId="0" borderId="0" xfId="3" applyFont="1" applyFill="1" applyAlignment="1">
      <alignment horizontal="right"/>
    </xf>
    <xf numFmtId="0" fontId="8" fillId="0" borderId="0" xfId="3" applyFont="1" applyFill="1" applyAlignment="1">
      <alignment horizontal="center" vertical="center" wrapText="1"/>
    </xf>
    <xf numFmtId="0" fontId="13" fillId="2" borderId="0" xfId="18" applyFont="1" applyFill="1" applyBorder="1" applyAlignment="1">
      <alignment horizontal="center" vertical="top" wrapText="1"/>
    </xf>
    <xf numFmtId="0" fontId="21" fillId="2" borderId="1" xfId="18" applyFont="1" applyFill="1" applyBorder="1" applyAlignment="1">
      <alignment horizontal="center" vertical="center" wrapText="1"/>
    </xf>
    <xf numFmtId="0" fontId="22" fillId="0" borderId="1" xfId="3" applyFont="1" applyBorder="1" applyAlignment="1">
      <alignment horizontal="center" vertical="center" wrapText="1"/>
    </xf>
    <xf numFmtId="0" fontId="21" fillId="2" borderId="7" xfId="18" applyFont="1" applyFill="1" applyBorder="1" applyAlignment="1">
      <alignment horizontal="center" vertical="center" wrapText="1"/>
    </xf>
    <xf numFmtId="0" fontId="21" fillId="2" borderId="3" xfId="18" applyFont="1" applyFill="1" applyBorder="1" applyAlignment="1">
      <alignment horizontal="center" vertical="center" wrapText="1"/>
    </xf>
    <xf numFmtId="0" fontId="17" fillId="2" borderId="7" xfId="27" applyFont="1" applyFill="1" applyBorder="1" applyAlignment="1">
      <alignment horizontal="left" vertical="center" wrapText="1"/>
    </xf>
    <xf numFmtId="0" fontId="17" fillId="2" borderId="2" xfId="27" applyFont="1" applyFill="1" applyBorder="1" applyAlignment="1">
      <alignment horizontal="left" vertical="center" wrapText="1"/>
    </xf>
    <xf numFmtId="0" fontId="17" fillId="2" borderId="3" xfId="27" applyFont="1" applyFill="1" applyBorder="1" applyAlignment="1">
      <alignment horizontal="left" vertical="center" wrapText="1"/>
    </xf>
    <xf numFmtId="0" fontId="23" fillId="2" borderId="0" xfId="1" applyFont="1" applyFill="1" applyAlignment="1">
      <alignment horizontal="center" vertical="center" wrapText="1"/>
    </xf>
    <xf numFmtId="0" fontId="17" fillId="2" borderId="6" xfId="3" applyFont="1" applyFill="1" applyBorder="1" applyAlignment="1">
      <alignment horizontal="center" vertical="center" wrapText="1"/>
    </xf>
    <xf numFmtId="0" fontId="0" fillId="2" borderId="9" xfId="0" applyFill="1" applyBorder="1"/>
    <xf numFmtId="0" fontId="17" fillId="2" borderId="5" xfId="3" applyFont="1" applyFill="1" applyBorder="1" applyAlignment="1">
      <alignment horizontal="center" vertical="center" wrapText="1"/>
    </xf>
    <xf numFmtId="0" fontId="17" fillId="2" borderId="8" xfId="3" applyFont="1" applyFill="1" applyBorder="1" applyAlignment="1">
      <alignment horizontal="center" vertical="center" wrapText="1"/>
    </xf>
    <xf numFmtId="0" fontId="17" fillId="2" borderId="7" xfId="3" applyFont="1" applyFill="1" applyBorder="1" applyAlignment="1">
      <alignment horizontal="center" vertical="center" wrapText="1"/>
    </xf>
    <xf numFmtId="0" fontId="17" fillId="2" borderId="2" xfId="3" applyFont="1" applyFill="1" applyBorder="1" applyAlignment="1">
      <alignment horizontal="center" vertical="center" wrapText="1"/>
    </xf>
    <xf numFmtId="0" fontId="17" fillId="2" borderId="3" xfId="3" applyFont="1" applyFill="1" applyBorder="1" applyAlignment="1">
      <alignment horizontal="center" vertical="center" wrapText="1"/>
    </xf>
  </cellXfs>
  <cellStyles count="28">
    <cellStyle name="_artabyuje" xfId="10"/>
    <cellStyle name="Comma" xfId="6" builtinId="3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_General 17.02.04" xfId="15"/>
    <cellStyle name="Normal" xfId="0" builtinId="0"/>
    <cellStyle name="Normal 2" xfId="7"/>
    <cellStyle name="Normal 3" xfId="16"/>
    <cellStyle name="Normal 4" xfId="17"/>
    <cellStyle name="Normal 5" xfId="1"/>
    <cellStyle name="Normal 5 2" xfId="3"/>
    <cellStyle name="Normal 6" xfId="21"/>
    <cellStyle name="Normal 6 2" xfId="23"/>
    <cellStyle name="Normal 7" xfId="25"/>
    <cellStyle name="Normal 7 2" xfId="26"/>
    <cellStyle name="Normal 8" xfId="18"/>
    <cellStyle name="Normal 9 3_հավ1-3" xfId="4"/>
    <cellStyle name="Normal_2017 PLAN VERJNAKAN.23.12.16" xfId="2"/>
    <cellStyle name="Normal_Book1_1_2010 nax" xfId="27"/>
    <cellStyle name="Percent 2" xfId="19"/>
    <cellStyle name="SN_241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F2" sqref="F2:H2"/>
    </sheetView>
  </sheetViews>
  <sheetFormatPr defaultColWidth="9.140625" defaultRowHeight="17.25" x14ac:dyDescent="0.25"/>
  <cols>
    <col min="1" max="1" width="7" style="3" customWidth="1"/>
    <col min="2" max="2" width="6.5703125" style="3" customWidth="1"/>
    <col min="3" max="3" width="6.28515625" style="3" customWidth="1"/>
    <col min="4" max="4" width="8.140625" style="3" customWidth="1"/>
    <col min="5" max="5" width="10.7109375" style="3" customWidth="1"/>
    <col min="6" max="6" width="40" style="4" customWidth="1"/>
    <col min="7" max="7" width="15.42578125" style="4" customWidth="1"/>
    <col min="8" max="8" width="14" style="4" customWidth="1"/>
    <col min="9" max="16384" width="9.140625" style="3"/>
  </cols>
  <sheetData>
    <row r="1" spans="1:8" s="5" customFormat="1" ht="24" customHeight="1" x14ac:dyDescent="0.3">
      <c r="D1" s="8"/>
      <c r="E1" s="8"/>
      <c r="H1" s="9" t="s">
        <v>52</v>
      </c>
    </row>
    <row r="2" spans="1:8" s="6" customFormat="1" ht="16.5" x14ac:dyDescent="0.3">
      <c r="E2" s="7"/>
      <c r="F2" s="71" t="s">
        <v>24</v>
      </c>
      <c r="G2" s="71"/>
      <c r="H2" s="71"/>
    </row>
    <row r="3" spans="1:8" s="6" customFormat="1" ht="15.75" customHeight="1" x14ac:dyDescent="0.3">
      <c r="E3" s="7"/>
      <c r="F3" s="71" t="s">
        <v>19</v>
      </c>
      <c r="G3" s="71"/>
      <c r="H3" s="71"/>
    </row>
    <row r="4" spans="1:8" s="5" customFormat="1" hidden="1" x14ac:dyDescent="0.3">
      <c r="D4" s="72"/>
      <c r="E4" s="72"/>
      <c r="F4" s="72"/>
      <c r="G4" s="12"/>
    </row>
    <row r="5" spans="1:8" s="5" customFormat="1" ht="15.75" hidden="1" customHeight="1" x14ac:dyDescent="0.3">
      <c r="D5" s="72"/>
      <c r="E5" s="72"/>
      <c r="F5" s="72"/>
      <c r="G5" s="12"/>
    </row>
    <row r="6" spans="1:8" s="5" customFormat="1" ht="15.75" customHeight="1" x14ac:dyDescent="0.3">
      <c r="D6" s="12"/>
      <c r="E6" s="12"/>
      <c r="F6" s="12"/>
      <c r="G6" s="12"/>
    </row>
    <row r="7" spans="1:8" s="5" customFormat="1" ht="47.25" customHeight="1" x14ac:dyDescent="0.3">
      <c r="A7" s="73" t="s">
        <v>25</v>
      </c>
      <c r="B7" s="73"/>
      <c r="C7" s="73"/>
      <c r="D7" s="73"/>
      <c r="E7" s="73"/>
      <c r="F7" s="73"/>
      <c r="G7" s="73"/>
      <c r="H7" s="73"/>
    </row>
    <row r="8" spans="1:8" ht="14.25" customHeight="1" x14ac:dyDescent="0.25">
      <c r="H8" s="10" t="s">
        <v>22</v>
      </c>
    </row>
    <row r="9" spans="1:8" ht="12" customHeight="1" x14ac:dyDescent="0.25">
      <c r="A9" s="74"/>
      <c r="B9" s="74"/>
      <c r="C9" s="74"/>
      <c r="D9" s="74"/>
      <c r="E9" s="74"/>
      <c r="F9" s="74"/>
      <c r="G9" s="11"/>
    </row>
    <row r="10" spans="1:8" ht="103.5" customHeight="1" x14ac:dyDescent="0.25">
      <c r="A10" s="75" t="s">
        <v>18</v>
      </c>
      <c r="B10" s="75"/>
      <c r="C10" s="75"/>
      <c r="D10" s="75" t="s">
        <v>17</v>
      </c>
      <c r="E10" s="75"/>
      <c r="F10" s="75" t="s">
        <v>16</v>
      </c>
      <c r="G10" s="77" t="s">
        <v>26</v>
      </c>
      <c r="H10" s="78"/>
    </row>
    <row r="11" spans="1:8" ht="19.5" customHeight="1" x14ac:dyDescent="0.25">
      <c r="A11" s="75"/>
      <c r="B11" s="75"/>
      <c r="C11" s="75"/>
      <c r="D11" s="75"/>
      <c r="E11" s="75"/>
      <c r="F11" s="75"/>
      <c r="G11" s="76" t="s">
        <v>23</v>
      </c>
      <c r="H11" s="76" t="s">
        <v>21</v>
      </c>
    </row>
    <row r="12" spans="1:8" ht="31.5" customHeight="1" x14ac:dyDescent="0.25">
      <c r="A12" s="13" t="s">
        <v>15</v>
      </c>
      <c r="B12" s="13" t="s">
        <v>14</v>
      </c>
      <c r="C12" s="13" t="s">
        <v>13</v>
      </c>
      <c r="D12" s="13" t="s">
        <v>3</v>
      </c>
      <c r="E12" s="13" t="s">
        <v>2</v>
      </c>
      <c r="F12" s="75"/>
      <c r="G12" s="76"/>
      <c r="H12" s="76"/>
    </row>
    <row r="13" spans="1:8" ht="33" x14ac:dyDescent="0.25">
      <c r="A13" s="14"/>
      <c r="B13" s="14"/>
      <c r="C13" s="14"/>
      <c r="D13" s="14"/>
      <c r="E13" s="14"/>
      <c r="F13" s="27" t="s">
        <v>27</v>
      </c>
      <c r="G13" s="26">
        <f>G14</f>
        <v>0</v>
      </c>
      <c r="H13" s="26">
        <f>H14</f>
        <v>0</v>
      </c>
    </row>
    <row r="14" spans="1:8" x14ac:dyDescent="0.25">
      <c r="A14" s="16" t="s">
        <v>12</v>
      </c>
      <c r="B14" s="16"/>
      <c r="C14" s="16"/>
      <c r="D14" s="16"/>
      <c r="E14" s="16"/>
      <c r="F14" s="24" t="s">
        <v>11</v>
      </c>
      <c r="G14" s="26">
        <f>+G16</f>
        <v>0</v>
      </c>
      <c r="H14" s="26">
        <f>+H16</f>
        <v>0</v>
      </c>
    </row>
    <row r="15" spans="1:8" x14ac:dyDescent="0.25">
      <c r="A15" s="16"/>
      <c r="B15" s="16"/>
      <c r="C15" s="16"/>
      <c r="D15" s="16"/>
      <c r="E15" s="16"/>
      <c r="F15" s="17" t="s">
        <v>9</v>
      </c>
      <c r="G15" s="15"/>
      <c r="H15" s="15"/>
    </row>
    <row r="16" spans="1:8" ht="18" customHeight="1" x14ac:dyDescent="0.25">
      <c r="A16" s="16"/>
      <c r="B16" s="16" t="s">
        <v>10</v>
      </c>
      <c r="C16" s="16"/>
      <c r="D16" s="16"/>
      <c r="E16" s="16"/>
      <c r="F16" s="17" t="s">
        <v>1</v>
      </c>
      <c r="G16" s="15">
        <f>+G18</f>
        <v>0</v>
      </c>
      <c r="H16" s="15">
        <f>+H18</f>
        <v>0</v>
      </c>
    </row>
    <row r="17" spans="1:8" x14ac:dyDescent="0.25">
      <c r="A17" s="16"/>
      <c r="B17" s="16"/>
      <c r="C17" s="16"/>
      <c r="D17" s="16"/>
      <c r="E17" s="16"/>
      <c r="F17" s="17" t="s">
        <v>9</v>
      </c>
      <c r="G17" s="15"/>
      <c r="H17" s="15"/>
    </row>
    <row r="18" spans="1:8" ht="20.25" customHeight="1" x14ac:dyDescent="0.25">
      <c r="A18" s="16"/>
      <c r="B18" s="16"/>
      <c r="C18" s="16" t="s">
        <v>10</v>
      </c>
      <c r="D18" s="16"/>
      <c r="E18" s="16"/>
      <c r="F18" s="17" t="s">
        <v>1</v>
      </c>
      <c r="G18" s="15">
        <f>+G20</f>
        <v>0</v>
      </c>
      <c r="H18" s="15">
        <f>+H20</f>
        <v>0</v>
      </c>
    </row>
    <row r="19" spans="1:8" x14ac:dyDescent="0.25">
      <c r="A19" s="16"/>
      <c r="B19" s="16"/>
      <c r="C19" s="16"/>
      <c r="D19" s="16"/>
      <c r="E19" s="16"/>
      <c r="F19" s="17" t="s">
        <v>9</v>
      </c>
      <c r="G19" s="18"/>
      <c r="H19" s="15"/>
    </row>
    <row r="20" spans="1:8" ht="33" x14ac:dyDescent="0.25">
      <c r="A20" s="16"/>
      <c r="B20" s="16"/>
      <c r="C20" s="16"/>
      <c r="D20" s="16"/>
      <c r="E20" s="17"/>
      <c r="F20" s="24" t="s">
        <v>5</v>
      </c>
      <c r="G20" s="25">
        <f t="shared" ref="G20:H20" si="0">+G21</f>
        <v>0</v>
      </c>
      <c r="H20" s="25">
        <f t="shared" si="0"/>
        <v>0</v>
      </c>
    </row>
    <row r="21" spans="1:8" x14ac:dyDescent="0.25">
      <c r="A21" s="16"/>
      <c r="B21" s="16"/>
      <c r="C21" s="16"/>
      <c r="D21" s="16" t="s">
        <v>8</v>
      </c>
      <c r="E21" s="16"/>
      <c r="F21" s="17" t="s">
        <v>20</v>
      </c>
      <c r="G21" s="19">
        <f>G22</f>
        <v>0</v>
      </c>
      <c r="H21" s="19">
        <f>H22</f>
        <v>0</v>
      </c>
    </row>
    <row r="22" spans="1:8" ht="33" x14ac:dyDescent="0.25">
      <c r="A22" s="20"/>
      <c r="B22" s="20"/>
      <c r="C22" s="20"/>
      <c r="D22" s="20"/>
      <c r="E22" s="17">
        <v>31001</v>
      </c>
      <c r="F22" s="17" t="s">
        <v>41</v>
      </c>
      <c r="G22" s="21">
        <f>+G24</f>
        <v>0</v>
      </c>
      <c r="H22" s="22">
        <f>+H24</f>
        <v>0</v>
      </c>
    </row>
    <row r="23" spans="1:8" x14ac:dyDescent="0.25">
      <c r="A23" s="20"/>
      <c r="B23" s="20"/>
      <c r="C23" s="20"/>
      <c r="D23" s="20"/>
      <c r="E23" s="17"/>
      <c r="F23" s="17" t="s">
        <v>6</v>
      </c>
      <c r="G23" s="21"/>
      <c r="H23" s="22"/>
    </row>
    <row r="24" spans="1:8" x14ac:dyDescent="0.25">
      <c r="A24" s="20"/>
      <c r="B24" s="20"/>
      <c r="C24" s="20"/>
      <c r="D24" s="20"/>
      <c r="E24" s="17"/>
      <c r="F24" s="17" t="s">
        <v>5</v>
      </c>
      <c r="G24" s="21">
        <f>+G26</f>
        <v>0</v>
      </c>
      <c r="H24" s="22">
        <f>+H26</f>
        <v>0</v>
      </c>
    </row>
    <row r="25" spans="1:8" ht="49.5" x14ac:dyDescent="0.25">
      <c r="A25" s="20"/>
      <c r="B25" s="20"/>
      <c r="C25" s="20"/>
      <c r="D25" s="20"/>
      <c r="E25" s="17"/>
      <c r="F25" s="17" t="s">
        <v>4</v>
      </c>
      <c r="G25" s="21"/>
      <c r="H25" s="22"/>
    </row>
    <row r="26" spans="1:8" x14ac:dyDescent="0.25">
      <c r="A26" s="20"/>
      <c r="B26" s="20"/>
      <c r="C26" s="20"/>
      <c r="D26" s="20"/>
      <c r="E26" s="17"/>
      <c r="F26" s="17" t="s">
        <v>7</v>
      </c>
      <c r="G26" s="21">
        <f t="shared" ref="G26:H27" si="1">+G27</f>
        <v>0</v>
      </c>
      <c r="H26" s="22">
        <f t="shared" si="1"/>
        <v>0</v>
      </c>
    </row>
    <row r="27" spans="1:8" ht="33" x14ac:dyDescent="0.25">
      <c r="A27" s="20"/>
      <c r="B27" s="20"/>
      <c r="C27" s="20"/>
      <c r="D27" s="20"/>
      <c r="E27" s="17"/>
      <c r="F27" s="17" t="s">
        <v>42</v>
      </c>
      <c r="G27" s="21">
        <f t="shared" si="1"/>
        <v>0</v>
      </c>
      <c r="H27" s="21">
        <f t="shared" si="1"/>
        <v>0</v>
      </c>
    </row>
    <row r="28" spans="1:8" x14ac:dyDescent="0.25">
      <c r="A28" s="20"/>
      <c r="B28" s="20"/>
      <c r="C28" s="20"/>
      <c r="D28" s="20"/>
      <c r="E28" s="67"/>
      <c r="F28" s="67" t="s">
        <v>43</v>
      </c>
      <c r="G28" s="68">
        <f>G29+G31</f>
        <v>0</v>
      </c>
      <c r="H28" s="68">
        <f>H29+H31</f>
        <v>0</v>
      </c>
    </row>
    <row r="29" spans="1:8" x14ac:dyDescent="0.25">
      <c r="A29" s="20"/>
      <c r="B29" s="20"/>
      <c r="C29" s="20"/>
      <c r="D29" s="20"/>
      <c r="E29" s="67"/>
      <c r="F29" s="67" t="s">
        <v>44</v>
      </c>
      <c r="G29" s="68">
        <f>G30</f>
        <v>0</v>
      </c>
      <c r="H29" s="68">
        <f>H30</f>
        <v>-72000.100000000006</v>
      </c>
    </row>
    <row r="30" spans="1:8" ht="33" x14ac:dyDescent="0.25">
      <c r="A30" s="20"/>
      <c r="B30" s="20"/>
      <c r="C30" s="20"/>
      <c r="D30" s="20"/>
      <c r="E30" s="67"/>
      <c r="F30" s="67" t="s">
        <v>45</v>
      </c>
      <c r="G30" s="68">
        <v>0</v>
      </c>
      <c r="H30" s="68">
        <v>-72000.100000000006</v>
      </c>
    </row>
    <row r="31" spans="1:8" x14ac:dyDescent="0.25">
      <c r="A31" s="20"/>
      <c r="B31" s="20"/>
      <c r="C31" s="20"/>
      <c r="D31" s="20"/>
      <c r="E31" s="67"/>
      <c r="F31" s="67" t="s">
        <v>46</v>
      </c>
      <c r="G31" s="68">
        <f>SUM(G32:G32)</f>
        <v>0</v>
      </c>
      <c r="H31" s="68">
        <f>SUM(H32:H32)</f>
        <v>72000.100000000006</v>
      </c>
    </row>
    <row r="32" spans="1:8" x14ac:dyDescent="0.25">
      <c r="A32" s="20"/>
      <c r="B32" s="20"/>
      <c r="C32" s="20"/>
      <c r="D32" s="20"/>
      <c r="E32" s="67"/>
      <c r="F32" s="67" t="s">
        <v>47</v>
      </c>
      <c r="G32" s="68">
        <v>0</v>
      </c>
      <c r="H32" s="68">
        <v>72000.100000000006</v>
      </c>
    </row>
    <row r="33" spans="1:8" x14ac:dyDescent="0.25">
      <c r="A33" s="20"/>
      <c r="B33" s="20"/>
      <c r="C33" s="20"/>
      <c r="D33" s="20"/>
      <c r="E33" s="17"/>
      <c r="F33" s="17"/>
      <c r="G33" s="23"/>
      <c r="H33" s="23"/>
    </row>
  </sheetData>
  <mergeCells count="12">
    <mergeCell ref="A9:F9"/>
    <mergeCell ref="A10:C11"/>
    <mergeCell ref="H11:H12"/>
    <mergeCell ref="D10:E11"/>
    <mergeCell ref="F10:F12"/>
    <mergeCell ref="G11:G12"/>
    <mergeCell ref="G10:H10"/>
    <mergeCell ref="F2:H2"/>
    <mergeCell ref="F3:H3"/>
    <mergeCell ref="D5:F5"/>
    <mergeCell ref="D4:F4"/>
    <mergeCell ref="A7:H7"/>
  </mergeCells>
  <pageMargins left="0.41" right="0" top="0.37" bottom="0.4" header="0" footer="0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showZeros="0" tabSelected="1" topLeftCell="B1" workbookViewId="0">
      <selection activeCell="E8" sqref="E8:E9"/>
    </sheetView>
  </sheetViews>
  <sheetFormatPr defaultColWidth="9.140625" defaultRowHeight="16.5" outlineLevelCol="1" x14ac:dyDescent="0.25"/>
  <cols>
    <col min="1" max="1" width="11.42578125" style="28" hidden="1" customWidth="1"/>
    <col min="2" max="2" width="15.42578125" style="28" customWidth="1" outlineLevel="1"/>
    <col min="3" max="3" width="33.85546875" style="28" customWidth="1" outlineLevel="1"/>
    <col min="4" max="4" width="8" style="38" bestFit="1" customWidth="1"/>
    <col min="5" max="5" width="11.140625" style="38" customWidth="1"/>
    <col min="6" max="6" width="17.28515625" style="39" customWidth="1"/>
    <col min="7" max="7" width="12.28515625" style="28" customWidth="1"/>
    <col min="8" max="8" width="17" style="28" customWidth="1"/>
    <col min="9" max="16384" width="9.140625" style="28"/>
  </cols>
  <sheetData>
    <row r="1" spans="1:8" ht="17.25" customHeight="1" x14ac:dyDescent="0.25">
      <c r="B1" s="29"/>
      <c r="C1" s="29"/>
      <c r="D1" s="29"/>
      <c r="E1" s="28"/>
      <c r="F1" s="30"/>
      <c r="G1" s="31"/>
      <c r="H1" s="32" t="s">
        <v>53</v>
      </c>
    </row>
    <row r="2" spans="1:8" ht="17.25" customHeight="1" x14ac:dyDescent="0.3">
      <c r="B2" s="29"/>
      <c r="C2" s="29"/>
      <c r="D2" s="29"/>
      <c r="E2" s="28"/>
      <c r="F2" s="33"/>
      <c r="G2" s="31"/>
      <c r="H2" s="34" t="s">
        <v>24</v>
      </c>
    </row>
    <row r="3" spans="1:8" ht="15.6" customHeight="1" x14ac:dyDescent="0.3">
      <c r="B3" s="29"/>
      <c r="C3" s="29"/>
      <c r="D3" s="29"/>
      <c r="E3" s="28"/>
      <c r="F3" s="33"/>
      <c r="G3" s="31"/>
      <c r="H3" s="35" t="s">
        <v>19</v>
      </c>
    </row>
    <row r="4" spans="1:8" ht="17.25" x14ac:dyDescent="0.25">
      <c r="B4" s="29"/>
      <c r="C4" s="29"/>
      <c r="D4" s="29"/>
      <c r="E4" s="29"/>
      <c r="F4" s="36"/>
      <c r="G4" s="37"/>
      <c r="H4" s="37"/>
    </row>
    <row r="5" spans="1:8" ht="17.25" x14ac:dyDescent="0.25">
      <c r="B5" s="29"/>
      <c r="C5" s="29"/>
      <c r="D5" s="29"/>
      <c r="E5" s="29"/>
      <c r="F5" s="36"/>
    </row>
    <row r="6" spans="1:8" ht="61.5" customHeight="1" x14ac:dyDescent="0.25">
      <c r="B6" s="82" t="s">
        <v>51</v>
      </c>
      <c r="C6" s="82"/>
      <c r="D6" s="82"/>
      <c r="E6" s="82"/>
      <c r="F6" s="82"/>
      <c r="G6" s="82"/>
      <c r="H6" s="82"/>
    </row>
    <row r="7" spans="1:8" x14ac:dyDescent="0.25">
      <c r="H7" s="40"/>
    </row>
    <row r="8" spans="1:8" s="38" customFormat="1" ht="73.5" customHeight="1" x14ac:dyDescent="0.25">
      <c r="B8" s="41" t="s">
        <v>28</v>
      </c>
      <c r="C8" s="83" t="s">
        <v>29</v>
      </c>
      <c r="D8" s="85" t="s">
        <v>30</v>
      </c>
      <c r="E8" s="85" t="s">
        <v>31</v>
      </c>
      <c r="F8" s="87" t="s">
        <v>48</v>
      </c>
      <c r="G8" s="88"/>
      <c r="H8" s="89"/>
    </row>
    <row r="9" spans="1:8" s="38" customFormat="1" ht="59.25" customHeight="1" x14ac:dyDescent="0.25">
      <c r="B9" s="42"/>
      <c r="C9" s="84"/>
      <c r="D9" s="86"/>
      <c r="E9" s="86"/>
      <c r="F9" s="43" t="s">
        <v>32</v>
      </c>
      <c r="G9" s="43" t="s">
        <v>33</v>
      </c>
      <c r="H9" s="44" t="s">
        <v>34</v>
      </c>
    </row>
    <row r="10" spans="1:8" s="38" customFormat="1" ht="24.6" customHeight="1" x14ac:dyDescent="0.25">
      <c r="B10" s="45"/>
      <c r="C10" s="79" t="s">
        <v>0</v>
      </c>
      <c r="D10" s="80"/>
      <c r="E10" s="80"/>
      <c r="F10" s="80"/>
      <c r="G10" s="81"/>
      <c r="H10" s="69">
        <f>(H11)</f>
        <v>72000.100000000006</v>
      </c>
    </row>
    <row r="11" spans="1:8" s="52" customFormat="1" ht="27" customHeight="1" x14ac:dyDescent="0.25">
      <c r="A11" s="46"/>
      <c r="B11" s="45" t="s">
        <v>35</v>
      </c>
      <c r="C11" s="47" t="s">
        <v>36</v>
      </c>
      <c r="D11" s="48" t="s">
        <v>1</v>
      </c>
      <c r="E11" s="49"/>
      <c r="F11" s="50"/>
      <c r="G11" s="51"/>
      <c r="H11" s="69">
        <f>H12</f>
        <v>72000.100000000006</v>
      </c>
    </row>
    <row r="12" spans="1:8" s="59" customFormat="1" ht="27.75" customHeight="1" x14ac:dyDescent="0.25">
      <c r="A12" s="53"/>
      <c r="B12" s="54" t="s">
        <v>39</v>
      </c>
      <c r="C12" s="55" t="s">
        <v>40</v>
      </c>
      <c r="D12" s="56"/>
      <c r="E12" s="56"/>
      <c r="F12" s="57"/>
      <c r="G12" s="58"/>
      <c r="H12" s="70">
        <f>SUM(H13:H14)</f>
        <v>72000.100000000006</v>
      </c>
    </row>
    <row r="13" spans="1:8" s="1" customFormat="1" x14ac:dyDescent="0.25">
      <c r="A13" s="38">
        <v>512112</v>
      </c>
      <c r="B13" s="60" t="s">
        <v>49</v>
      </c>
      <c r="C13" s="61" t="s">
        <v>50</v>
      </c>
      <c r="D13" s="62" t="s">
        <v>37</v>
      </c>
      <c r="E13" s="66" t="s">
        <v>38</v>
      </c>
      <c r="F13" s="63">
        <v>7200010</v>
      </c>
      <c r="G13" s="64">
        <v>10</v>
      </c>
      <c r="H13" s="65">
        <f>+F13*G13/1000</f>
        <v>72000.100000000006</v>
      </c>
    </row>
    <row r="14" spans="1:8" s="1" customFormat="1" x14ac:dyDescent="0.25">
      <c r="A14" s="38">
        <v>512112</v>
      </c>
      <c r="B14" s="60"/>
      <c r="C14" s="61"/>
      <c r="D14" s="62"/>
      <c r="E14" s="66"/>
      <c r="F14" s="63"/>
      <c r="G14" s="64"/>
      <c r="H14" s="65"/>
    </row>
  </sheetData>
  <autoFilter ref="G1:H14"/>
  <mergeCells count="6">
    <mergeCell ref="C10:G10"/>
    <mergeCell ref="B6:H6"/>
    <mergeCell ref="C8:C9"/>
    <mergeCell ref="D8:D9"/>
    <mergeCell ref="E8:E9"/>
    <mergeCell ref="F8:H8"/>
  </mergeCells>
  <pageMargins left="0.4" right="0.16" top="0.5" bottom="0.35" header="0.3" footer="0.16"/>
  <pageSetup paperSize="9" scale="85" firstPageNumber="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1</vt:lpstr>
      <vt:lpstr>2</vt:lpstr>
      <vt:lpstr>Sheet1</vt:lpstr>
      <vt:lpstr>'2'!Print_Titles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2021-06-24T09:41:38Z</cp:lastPrinted>
  <dcterms:created xsi:type="dcterms:W3CDTF">2019-11-26T09:27:58Z</dcterms:created>
  <dcterms:modified xsi:type="dcterms:W3CDTF">2021-06-24T09:49:31Z</dcterms:modified>
  <cp:keywords>https://mul2.gov.am/tasks/459590/oneclick/Havelvacner-1.xlsx?token=587ed467212ddaaa1815e7714624cff1</cp:keywords>
</cp:coreProperties>
</file>