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anaCh\Downloads\39498\"/>
    </mc:Choice>
  </mc:AlternateContent>
  <bookViews>
    <workbookView xWindow="0" yWindow="0" windowWidth="28800" windowHeight="11730" activeTab="6"/>
  </bookViews>
  <sheets>
    <sheet name="1" sheetId="9" r:id="rId1"/>
    <sheet name="2" sheetId="4" r:id="rId2"/>
    <sheet name="3" sheetId="11" r:id="rId3"/>
    <sheet name="4" sheetId="10" r:id="rId4"/>
    <sheet name="5" sheetId="12" r:id="rId5"/>
    <sheet name="6" sheetId="5" r:id="rId6"/>
    <sheet name="7" sheetId="13" r:id="rId7"/>
  </sheets>
  <definedNames>
    <definedName name="_Hlk341707516" localSheetId="0">'1'!$B$6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3" l="1"/>
  <c r="E19" i="10" l="1"/>
  <c r="D8" i="9" l="1"/>
  <c r="E11" i="10" l="1"/>
  <c r="E10" i="10" s="1"/>
  <c r="E12" i="5"/>
  <c r="E11" i="5" s="1"/>
  <c r="E9" i="5" s="1"/>
  <c r="D12" i="5" l="1"/>
  <c r="D11" i="5" s="1"/>
  <c r="D9" i="5" s="1"/>
  <c r="F19" i="10"/>
  <c r="F11" i="10" s="1"/>
  <c r="F10" i="10" s="1"/>
  <c r="H13" i="12" s="1"/>
  <c r="H12" i="12" s="1"/>
  <c r="H11" i="12" s="1"/>
  <c r="H10" i="12" s="1"/>
  <c r="H9" i="12" s="1"/>
  <c r="H8" i="12" s="1"/>
  <c r="D17" i="13" l="1"/>
</calcChain>
</file>

<file path=xl/sharedStrings.xml><?xml version="1.0" encoding="utf-8"?>
<sst xmlns="http://schemas.openxmlformats.org/spreadsheetml/2006/main" count="145" uniqueCount="111">
  <si>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</si>
  <si>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</si>
  <si>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</si>
  <si>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</si>
  <si>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</si>
  <si>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</si>
  <si>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</si>
  <si>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</si>
  <si>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</si>
  <si>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</si>
  <si>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</si>
  <si>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Ծրագրային դասիչը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</si>
  <si>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</si>
  <si>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</si>
  <si>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</si>
  <si>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</si>
  <si>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</si>
  <si>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</si>
  <si>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</si>
  <si>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</si>
  <si>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Հավելված N 1
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</si>
  <si>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</si>
  <si>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</si>
  <si>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</si>
  <si>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</si>
  <si>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</si>
  <si>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</si>
  <si>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</si>
  <si>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</si>
  <si>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տարածքային կառավարման և ենթակառուցվածքների նախարարություն</t>
  </si>
  <si>
    <t>ՀՀ տարածքային կառավարման և ենթակառուցվածքների  նախարարություն</t>
  </si>
  <si>
    <t>Հավելված N2</t>
  </si>
  <si>
    <t xml:space="preserve"> Հավելված N3
</t>
  </si>
  <si>
    <t>Ցուցանիշների փոփոխությունը (ավելացումները նշված են դրական նշանով)</t>
  </si>
  <si>
    <t xml:space="preserve"> Հավելված N4
</t>
  </si>
  <si>
    <t xml:space="preserve"> 03</t>
  </si>
  <si>
    <t xml:space="preserve"> Երկաթուղային տրանսպորտ</t>
  </si>
  <si>
    <t xml:space="preserve"> 1077</t>
  </si>
  <si>
    <t xml:space="preserve"> 12001</t>
  </si>
  <si>
    <t xml:space="preserve"> Ուղևորափոխադրումներից ստացված վնասի դիմաց Հարավկովկասյան երկաթուղի' ՓԲԸ-ին սուբսիդիայի տրամադրում   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</si>
  <si>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</si>
  <si>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</si>
  <si>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</si>
  <si>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</si>
  <si>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1.  Եկամուտների գծով</t>
  </si>
  <si>
    <t>2.  Ծախսերի գծով</t>
  </si>
  <si>
    <t>3. Դեֆիցիտը (պակասուրդը)</t>
  </si>
  <si>
    <t>Այլ եկամուտներ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</si>
  <si>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</si>
  <si>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Պետական բյուջեի եկամուտները</t>
  </si>
  <si>
    <t>Ընդամենը</t>
  </si>
  <si>
    <t>այդ թվում՝</t>
  </si>
  <si>
    <t>Ցուցանիշների փոփոխությունը (գումարների ավելացումը նշված է դրական նշանով)</t>
  </si>
  <si>
    <t>ծրագիրը</t>
  </si>
  <si>
    <t>միջոցառումը</t>
  </si>
  <si>
    <t>Ծրագրի միջոցառումներ</t>
  </si>
  <si>
    <t>ԸՆԴԱՄԵՆԸ</t>
  </si>
  <si>
    <t xml:space="preserve"> Երկաթուղային ցանցի զարգացում</t>
  </si>
  <si>
    <t xml:space="preserve"> Երկաթուղու աշխատանքի որակի բարելավում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</si>
  <si>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</t>
  </si>
  <si>
    <t xml:space="preserve"> Տրանսֆերտների տրամադրում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</si>
  <si>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</si>
  <si>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</si>
  <si>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բաժինը</t>
  </si>
  <si>
    <t>խումբը</t>
  </si>
  <si>
    <t>դասը</t>
  </si>
  <si>
    <t xml:space="preserve"> Երկաթուղային ցանցի զարգացում </t>
  </si>
  <si>
    <t xml:space="preserve"> 1077 </t>
  </si>
  <si>
    <t xml:space="preserve"> 12001 </t>
  </si>
  <si>
    <t xml:space="preserve"> Ուղևորափոխադրումներից ստացված վնասի դիմաց Հարավկովկասյան երկաթուղի' ՓԲԸ-ին սուբսիդիայի տրամադրում    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</si>
  <si>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 </t>
  </si>
  <si>
    <t xml:space="preserve"> Տրանսֆերտների տրամադրում </t>
  </si>
  <si>
    <t xml:space="preserve"> Երկաթուղուց օգտվող ՀՀ բնակչություն </t>
  </si>
  <si>
    <t xml:space="preserve"> Ուղևորափոխադրումներից ստացված վնասի դիմաց «Հարավկովկասյան երկաթուղի» ՓԲԸ-ին սուբսիդիայի տրամադրում   </t>
  </si>
  <si>
    <t>Բյուջետային հատկացումների գլխավոր կարգադրիչների, ծրագրերի, միջոցառումների, ծախսային ուղղությունների և միջոցները ստացող իրավաբանական անձ հանդիսացող սուբյեկտների անվանումները</t>
  </si>
  <si>
    <t>Միջոցառումները կատարող պետական մարմինների և տնտեսվարող սուբյեկտների անվանումները</t>
  </si>
  <si>
    <t>Տարի</t>
  </si>
  <si>
    <t>Ծրագիր</t>
  </si>
  <si>
    <t>Միջոցառում</t>
  </si>
  <si>
    <t>այդ թվում՝ ըստ տնտեսվարող սուբյեկտների</t>
  </si>
  <si>
    <t>Երկաթուղային ցանցի զարգացում</t>
  </si>
  <si>
    <t>Ուղևորափոխադրումներից ստացված վնասի դիմաց «Հարավկովկասյան երկաթուղի» ՓԲԸ-ին սուբսիդիայի տրամադրում   </t>
  </si>
  <si>
    <t>«Հարավկովկասյան երկաթուղի» ՓԲԸ</t>
  </si>
  <si>
    <t>-ի   N       -Ն որոշման</t>
  </si>
  <si>
    <t xml:space="preserve"> Հավելված N5
</t>
  </si>
  <si>
    <t>Հավելված N6</t>
  </si>
  <si>
    <t>Հավելված N7</t>
  </si>
  <si>
    <t>Եկամտատեսակը</t>
  </si>
  <si>
    <t>Գանձման համար պատասխանատու պետական կառավարման մարմին(ներ)</t>
  </si>
  <si>
    <t>Ա</t>
  </si>
  <si>
    <t>այդ թվում`</t>
  </si>
  <si>
    <t>Այլ եկամուտներ, ընդամենը</t>
  </si>
  <si>
    <t>Ապրանքների մատակարարումից և ծառայությունների մատուցումից եկամուտներ</t>
  </si>
  <si>
    <t xml:space="preserve">Հայկական երկաթուղու համակարգի վերաբերյալ կոնցեսիոն  պայմանագրով նախատեսված տարեկան վճար </t>
  </si>
  <si>
    <t xml:space="preserve">ՀՀ կառավարության 2021 թվականի
-ի  N       -Ն որոշման 
</t>
  </si>
  <si>
    <t>ՀՀ կառավարության 2021 թվականի</t>
  </si>
  <si>
    <t>Ցուցանիշների փոփոխությունը (ավելացումները նշված են դրական նշանով)</t>
  </si>
  <si>
    <t>ՀՀ կառավարության 2021 թվականի
-ի  N       -Ն որոշման</t>
  </si>
  <si>
    <t>2021 թվական</t>
  </si>
  <si>
    <t>Ինն ամիս</t>
  </si>
  <si>
    <t xml:space="preserve">Ցուցանիշների փոփոխությունը (ավելացումները նշված են դրական նշանով) </t>
  </si>
  <si>
    <t>հազար դրամ</t>
  </si>
  <si>
    <t>Շահառուների ընտրության չափանիշները</t>
  </si>
  <si>
    <t xml:space="preserve">«ՀԱՅԱՍՏԱՆԻ ՀԱՆՐԱՊԵՏՈՒԹՅԱՆ 2021 ԹՎԱԿԱՆԻ ՊԵՏԱԿԱՆ ԲՅՈՒՋԵԻ ՄԱՍԻՆ» ՕՐԵՆՔԻ 2-ՐԴ ՀՈԴՎԱԾԻ ԱՂՅՈՒՍԱԿՈՒՄ ԿԱՏԱՐՎՈՂ ՓՈՓՈԽՈՒԹՅՈՒՆՆԵՐԸ  </t>
  </si>
  <si>
    <t>ՀԱՅԱՍՏԱՆԻ ՀԱՆՐԱՊԵՏՈՒԹՅԱՆ ԿԱՌԱՎԱՐՈՒԹՅԱՆ 2020 ԹՎԱԿԱՆԻ ԴԵԿՏԵՄԲԵՐԻ 30-Ի N 2215-Ն ՈՐՈՇՄԱՆ NN 3 ԵՎ 4 ՀԱՎԵԼՎԱԾՆԵՐՈՒՄ ԿԱՏԱՐՎՈՂ ՓՈՓՈԽՈՒԹՅՈՒՆՆԵՐԸ</t>
  </si>
  <si>
    <t>«ՀԱՅԱՍՏԱՆԻ  ՀԱՆՐԱՊԵՏՈՒԹՅԱՆ  2021  ԹՎԱԿԱՆԻ ՊԵՏԱԿԱՆ ԲՅՈՒՋԵԻ ՄԱՍԻՆ» ՕՐԵՆՔԻ N 1 ՀԱՎԵԼՎԱԾԻ N 2 ԱՂՅՈՒՍԱԿՈՒՄ ԵՎ ՀԱՅԱՍՏԱՆԻ ՀԱՆՐԱՊԵՏՈՒԹՅԱՆ ԿԱՌԱՎԱՐՈՒԹՅԱՆ 2020 ԹՎԱԿԱՆԻ ԴԵԿՏԵՄԲԵՐԻ 30-Ի N 2215-Ն ՈՐՈՇՄԱՆ N 5 ՀԱՎԵԼՎԱԾԻ N 1 ԱՂՅՈՒՍԱԿՈՒՄ ԿԱՏԱՐՎՈՂ ՓՈՓՈԽՈՒԹՅՈՒՆՆԵՐԸ</t>
  </si>
  <si>
    <t>ՀԱՅԱՍՏԱՆԻ ՀԱՆՐԱՊԵՏՈՒԹՅԱՆ ԿԱՌԱՎԱՐՈՒԹՅԱՆ 2020 ԹՎԱԿԱՆԻ ԴԵԿՏԵՄԲԵՐԻ 30-Ի N 2215-Ն ՈՐՈՇՄԱՆ N 5 ՀԱՎԵԼՎԱԾԻ N 8 ԱՂՅՈՒՍԱԿՈՒՄ ԿԱՏԱՐՎՈՂ ՓՈՓՈԽՈՒԹՅՈՒՆՆԵՐԸ</t>
  </si>
  <si>
    <t>ՀԱՅԱՍՏԱՆԻ ՀԱՆՐԱՊԵՏՈՒԹՅԱՆ ԿԱՌԱՎԱՐՈՒԹՅԱՆ 2020 ԹՎԱԿԱՆԻ ԴԵԿՏԵՄԲԵՐԻ 30-Ի N 2215-Ն ՈՐՈՇՄԱՆ N 6 ՀԱՎԵԼՎԱԾՈՒՄ ԿԱՏԱՐՎՈՂ ՓՈՓՈԽՈՒԹՅՈՒՆՆԵՐԸ</t>
  </si>
  <si>
    <t>ՀԱՅԱՍՏԱՆԻ ՀԱՆՐԱՊԵՏՈՒԹՅԱՆ ԿԱՌԱՎԱՐՈՒԹՅԱՆ 2020 ԹՎԱԿԱՆԻ ԴԵԿՏԵՄԲԵՐԻ 30-Ի N2215-Ն ՈՐՈՇՄԱՆ N 9 և N 9.1 ՀԱՎԵԼՎԱԾՆԵՐԻ N 9.8 և N 9.1.8 ԱՂՅՈՒՍԱԿՆԵՐՈՒՄ ԿԱՏԱՐՎՈՂ ՓՈՓՈԽՈՒԹՅՈՒՆՆԵՐԸ</t>
  </si>
  <si>
    <t>«ՀԱՅԱՍՏԱՆԻ ՀԱՆՐԱՊԵՏՈՒԹՅԱՆ 2021 ԹՎԱԿԱՆԻ ՊԵՏԱԿԱՆ ԲՅՈՒՋԵԻ ՄԱՍԻՆ» ՕՐԵՆՔԻ 6-ՐԴ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</si>
  <si>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հազ. դրամ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</si>
</sst>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#,##0.0"/>
    <numFmt numFmtId="171" formatCode="_(* #,##0_);_(* \(#,##0\);_(* &quot;-&quot;??_);_(@_)"/>
  </numFmts>
  <fonts count="13" x14ac:knownFonts="1">
    <font>
      <sz val="10"/>
      <name val="Arial Armenian"/>
      <family val="2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sz val="12"/>
      <name val="GHEA Grapalat"/>
      <family val="3"/>
    </font>
    <font>
      <sz val="12"/>
      <color rgb="FF000000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9"/>
      <name val="GHEA Grapalat"/>
      <family val="3"/>
    </font>
    <font>
      <sz val="12"/>
      <color rgb="FFFF0000"/>
      <name val="GHEA Grapalat"/>
      <family val="3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168" fontId="1" fillId="0" borderId="0" applyFont="0" applyFill="0" applyBorder="0" applyAlignment="0" applyProtection="0"/>
    <xf numFmtId="0" fontId="2" fillId="0" borderId="0">
      <alignment horizontal="left" vertical="top" wrapText="1"/>
    </xf>
    <xf numFmtId="0" fontId="5" fillId="0" borderId="0"/>
    <xf numFmtId="0" fontId="5" fillId="0" borderId="0"/>
    <xf numFmtId="43" fontId="1" fillId="0" borderId="0" applyFont="0" applyFill="0" applyBorder="0" applyAlignment="0" applyProtection="0"/>
    <xf numFmtId="0" fontId="5" fillId="0" borderId="0">
      <alignment vertical="center"/>
    </xf>
  </cellStyleXfs>
  <cellXfs count="121">
    <xf numFmtId="0" fontId="0" fillId="0" borderId="0" xfId="0"/>
    <xf numFmtId="2" fontId="6" fillId="0" borderId="0" xfId="0" applyNumberFormat="1" applyFont="1" applyFill="1" applyAlignment="1">
      <alignment horizontal="right" vertical="center" wrapText="1"/>
    </xf>
    <xf numFmtId="0" fontId="6" fillId="0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right" vertical="top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167" fontId="6" fillId="0" borderId="4" xfId="2" applyNumberFormat="1" applyFont="1" applyFill="1" applyBorder="1" applyAlignment="1">
      <alignment vertical="center" wrapText="1"/>
    </xf>
    <xf numFmtId="0" fontId="6" fillId="0" borderId="0" xfId="0" applyFont="1" applyFill="1" applyAlignment="1">
      <alignment horizontal="right" wrapText="1"/>
    </xf>
    <xf numFmtId="0" fontId="6" fillId="0" borderId="0" xfId="0" applyFont="1" applyFill="1"/>
    <xf numFmtId="0" fontId="8" fillId="0" borderId="0" xfId="0" applyFont="1" applyFill="1"/>
    <xf numFmtId="0" fontId="8" fillId="0" borderId="0" xfId="0" applyFont="1" applyFill="1" applyBorder="1" applyAlignment="1">
      <alignment horizontal="right"/>
    </xf>
    <xf numFmtId="0" fontId="6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top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 wrapText="1"/>
    </xf>
    <xf numFmtId="170" fontId="9" fillId="0" borderId="4" xfId="0" applyNumberFormat="1" applyFont="1" applyFill="1" applyBorder="1" applyAlignment="1">
      <alignment horizontal="center" vertical="center"/>
    </xf>
    <xf numFmtId="0" fontId="11" fillId="0" borderId="0" xfId="8" applyFont="1" applyFill="1" applyAlignment="1">
      <alignment vertical="center"/>
    </xf>
    <xf numFmtId="0" fontId="6" fillId="0" borderId="0" xfId="8" applyFont="1" applyFill="1" applyAlignment="1">
      <alignment vertical="center" wrapText="1"/>
    </xf>
    <xf numFmtId="170" fontId="6" fillId="0" borderId="0" xfId="8" applyNumberFormat="1" applyFont="1" applyFill="1" applyAlignment="1">
      <alignment vertical="center"/>
    </xf>
    <xf numFmtId="0" fontId="6" fillId="0" borderId="0" xfId="8" applyFont="1" applyFill="1" applyAlignment="1">
      <alignment vertical="center"/>
    </xf>
    <xf numFmtId="0" fontId="6" fillId="0" borderId="4" xfId="8" applyFont="1" applyFill="1" applyBorder="1" applyAlignment="1">
      <alignment horizontal="center" vertical="center"/>
    </xf>
    <xf numFmtId="170" fontId="6" fillId="0" borderId="4" xfId="10" applyNumberFormat="1" applyFont="1" applyFill="1" applyBorder="1" applyAlignment="1">
      <alignment vertical="center" wrapText="1"/>
    </xf>
    <xf numFmtId="170" fontId="6" fillId="0" borderId="4" xfId="12" applyNumberFormat="1" applyFont="1" applyFill="1" applyBorder="1" applyAlignment="1">
      <alignment horizontal="center" vertical="center" wrapText="1"/>
    </xf>
    <xf numFmtId="167" fontId="6" fillId="0" borderId="0" xfId="2" applyNumberFormat="1" applyFont="1" applyFill="1" applyAlignment="1">
      <alignment horizontal="left" vertical="top" wrapText="1"/>
    </xf>
    <xf numFmtId="171" fontId="6" fillId="0" borderId="4" xfId="11" applyNumberFormat="1" applyFont="1" applyFill="1" applyBorder="1" applyAlignment="1">
      <alignment horizontal="center" vertical="center" wrapText="1"/>
    </xf>
    <xf numFmtId="0" fontId="11" fillId="0" borderId="4" xfId="8" applyFont="1" applyFill="1" applyBorder="1" applyAlignment="1">
      <alignment horizontal="center" vertical="center"/>
    </xf>
    <xf numFmtId="170" fontId="6" fillId="0" borderId="4" xfId="10" applyNumberFormat="1" applyFont="1" applyFill="1" applyBorder="1" applyAlignment="1">
      <alignment horizontal="center" vertical="center" wrapText="1"/>
    </xf>
    <xf numFmtId="3" fontId="6" fillId="0" borderId="4" xfId="1" applyNumberFormat="1" applyFont="1" applyFill="1" applyBorder="1" applyAlignment="1">
      <alignment horizontal="center" vertical="center" wrapText="1"/>
    </xf>
    <xf numFmtId="169" fontId="6" fillId="0" borderId="4" xfId="11" applyNumberFormat="1" applyFont="1" applyFill="1" applyBorder="1" applyAlignment="1">
      <alignment horizontal="center" vertical="center" wrapText="1"/>
    </xf>
    <xf numFmtId="167" fontId="6" fillId="0" borderId="0" xfId="2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7" fontId="6" fillId="0" borderId="0" xfId="2" applyNumberFormat="1" applyFont="1" applyFill="1" applyAlignment="1">
      <alignment horizontal="left" vertical="top"/>
    </xf>
    <xf numFmtId="165" fontId="6" fillId="0" borderId="0" xfId="0" applyNumberFormat="1" applyFont="1" applyFill="1" applyAlignment="1">
      <alignment horizontal="right" vertical="center" wrapText="1"/>
    </xf>
    <xf numFmtId="0" fontId="6" fillId="0" borderId="0" xfId="0" applyNumberFormat="1" applyFont="1" applyFill="1" applyAlignment="1">
      <alignment vertical="center" wrapText="1"/>
    </xf>
    <xf numFmtId="49" fontId="6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164" fontId="6" fillId="0" borderId="0" xfId="2" applyFont="1" applyFill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/>
    </xf>
    <xf numFmtId="165" fontId="6" fillId="0" borderId="0" xfId="0" applyNumberFormat="1" applyFont="1" applyFill="1" applyAlignment="1">
      <alignment vertical="center" wrapText="1"/>
    </xf>
    <xf numFmtId="0" fontId="6" fillId="0" borderId="0" xfId="8" applyFont="1" applyFill="1">
      <alignment horizontal="left" vertical="top" wrapText="1"/>
    </xf>
    <xf numFmtId="0" fontId="6" fillId="0" borderId="0" xfId="8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/>
    </xf>
    <xf numFmtId="0" fontId="6" fillId="0" borderId="0" xfId="0" applyFont="1" applyFill="1" applyAlignment="1">
      <alignment horizontal="right" vertical="top"/>
    </xf>
    <xf numFmtId="49" fontId="6" fillId="0" borderId="0" xfId="0" applyNumberFormat="1" applyFont="1" applyFill="1" applyAlignment="1">
      <alignment horizontal="right" vertical="center"/>
    </xf>
    <xf numFmtId="0" fontId="6" fillId="0" borderId="0" xfId="8" applyFont="1" applyFill="1" applyAlignment="1">
      <alignment horizontal="left" vertical="top"/>
    </xf>
    <xf numFmtId="0" fontId="7" fillId="0" borderId="0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textRotation="90" wrapText="1"/>
    </xf>
    <xf numFmtId="166" fontId="6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/>
    </xf>
    <xf numFmtId="0" fontId="6" fillId="0" borderId="0" xfId="0" applyFont="1" applyFill="1" applyAlignment="1">
      <alignment wrapText="1"/>
    </xf>
    <xf numFmtId="2" fontId="6" fillId="0" borderId="0" xfId="0" applyNumberFormat="1" applyFont="1" applyFill="1" applyAlignment="1">
      <alignment horizontal="right" vertical="center" wrapText="1"/>
    </xf>
    <xf numFmtId="170" fontId="8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 wrapText="1"/>
    </xf>
    <xf numFmtId="167" fontId="6" fillId="0" borderId="0" xfId="2" applyNumberFormat="1" applyFont="1" applyFill="1" applyAlignment="1">
      <alignment horizontal="right" vertical="top" wrapText="1"/>
    </xf>
    <xf numFmtId="2" fontId="6" fillId="0" borderId="0" xfId="0" applyNumberFormat="1" applyFont="1" applyFill="1" applyAlignment="1">
      <alignment vertical="center"/>
    </xf>
    <xf numFmtId="170" fontId="6" fillId="0" borderId="4" xfId="10" applyNumberFormat="1" applyFont="1" applyFill="1" applyBorder="1" applyAlignment="1">
      <alignment vertical="center"/>
    </xf>
    <xf numFmtId="0" fontId="6" fillId="0" borderId="4" xfId="8" applyFont="1" applyFill="1" applyBorder="1" applyAlignment="1">
      <alignment vertical="center" wrapText="1"/>
    </xf>
    <xf numFmtId="170" fontId="6" fillId="0" borderId="4" xfId="1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left" vertical="top" wrapText="1"/>
    </xf>
    <xf numFmtId="167" fontId="6" fillId="0" borderId="4" xfId="2" applyNumberFormat="1" applyFont="1" applyFill="1" applyBorder="1" applyAlignment="1">
      <alignment horizontal="center" vertical="top" wrapText="1"/>
    </xf>
    <xf numFmtId="167" fontId="6" fillId="0" borderId="4" xfId="2" applyNumberFormat="1" applyFont="1" applyFill="1" applyBorder="1" applyAlignment="1">
      <alignment horizontal="left" vertical="top" wrapText="1"/>
    </xf>
    <xf numFmtId="167" fontId="12" fillId="0" borderId="4" xfId="2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70" fontId="6" fillId="0" borderId="4" xfId="1" applyNumberFormat="1" applyFont="1" applyFill="1" applyBorder="1" applyAlignment="1">
      <alignment horizontal="center" vertical="center" wrapText="1"/>
    </xf>
    <xf numFmtId="165" fontId="6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left" vertical="top" wrapText="1"/>
    </xf>
    <xf numFmtId="0" fontId="10" fillId="0" borderId="4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0" fontId="10" fillId="0" borderId="0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6" fillId="0" borderId="1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165" fontId="6" fillId="0" borderId="0" xfId="0" applyNumberFormat="1" applyFont="1" applyFill="1" applyAlignment="1">
      <alignment horizontal="right" vertical="center" wrapText="1"/>
    </xf>
    <xf numFmtId="165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0" xfId="8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2" fontId="6" fillId="0" borderId="0" xfId="0" applyNumberFormat="1" applyFont="1" applyFill="1" applyAlignment="1">
      <alignment horizontal="right" vertical="center"/>
    </xf>
    <xf numFmtId="0" fontId="6" fillId="0" borderId="4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11" fillId="0" borderId="4" xfId="8" applyFont="1" applyFill="1" applyBorder="1" applyAlignment="1">
      <alignment horizontal="center" vertical="center"/>
    </xf>
    <xf numFmtId="170" fontId="6" fillId="0" borderId="4" xfId="10" applyNumberFormat="1" applyFont="1" applyFill="1" applyBorder="1" applyAlignment="1">
      <alignment horizontal="center" vertical="center" wrapText="1"/>
    </xf>
    <xf numFmtId="170" fontId="6" fillId="0" borderId="4" xfId="1" applyNumberFormat="1" applyFont="1" applyFill="1" applyBorder="1" applyAlignment="1">
      <alignment horizontal="center" vertical="center" wrapText="1"/>
    </xf>
    <xf numFmtId="171" fontId="6" fillId="0" borderId="1" xfId="11" applyNumberFormat="1" applyFont="1" applyFill="1" applyBorder="1" applyAlignment="1">
      <alignment horizontal="center" vertical="center" wrapText="1"/>
    </xf>
    <xf numFmtId="171" fontId="6" fillId="0" borderId="2" xfId="11" applyNumberFormat="1" applyFont="1" applyFill="1" applyBorder="1" applyAlignment="1">
      <alignment horizontal="center" vertical="center" wrapText="1"/>
    </xf>
    <xf numFmtId="171" fontId="6" fillId="0" borderId="1" xfId="11" applyNumberFormat="1" applyFont="1" applyFill="1" applyBorder="1" applyAlignment="1">
      <alignment horizontal="center" vertical="center"/>
    </xf>
    <xf numFmtId="171" fontId="6" fillId="0" borderId="2" xfId="11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center" vertical="top" wrapText="1"/>
    </xf>
    <xf numFmtId="167" fontId="6" fillId="0" borderId="1" xfId="2" applyNumberFormat="1" applyFont="1" applyFill="1" applyBorder="1" applyAlignment="1">
      <alignment horizontal="center" vertical="top" wrapText="1"/>
    </xf>
    <xf numFmtId="167" fontId="6" fillId="0" borderId="2" xfId="2" applyNumberFormat="1" applyFont="1" applyFill="1" applyBorder="1" applyAlignment="1">
      <alignment horizontal="center" vertical="top" wrapText="1"/>
    </xf>
  </cellXfs>
  <cellStyles count="13">
    <cellStyle name="Comma" xfId="2" builtinId="3"/>
    <cellStyle name="Comma 2" xfId="11"/>
    <cellStyle name="Normal" xfId="0" builtinId="0"/>
    <cellStyle name="Normal 2" xfId="8"/>
    <cellStyle name="Normal 3" xfId="9"/>
    <cellStyle name="Normal 4" xfId="6"/>
    <cellStyle name="Normal_01-05" xfId="10"/>
    <cellStyle name="Normal_tax" xfId="12"/>
    <cellStyle name="RowLevel_1" xfId="1" builtinId="1" iLevel="0"/>
    <cellStyle name="SN_241" xfId="3"/>
    <cellStyle name="Style 1" xfId="5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Normal="100" zoomScaleSheetLayoutView="100" workbookViewId="0"/>
  </sheetViews>
  <sheetFormatPr defaultRowHeight="17.25" x14ac:dyDescent="0.2"/>
  <cols>
    <col min="1" max="1" width="7.85546875" style="2" customWidth="1"/>
    <col min="2" max="2" width="11.42578125" style="2" customWidth="1"/>
    <col min="3" max="3" width="30.5703125" style="2" customWidth="1"/>
    <col min="4" max="4" width="35.42578125" style="2" customWidth="1"/>
    <col min="5" max="5" width="18.7109375" style="2" customWidth="1"/>
    <col min="6" max="257" width="9.140625" style="2"/>
    <col min="258" max="259" width="5.7109375" style="2" customWidth="1"/>
    <col min="260" max="260" width="76.28515625" style="2" customWidth="1"/>
    <col min="261" max="261" width="17.85546875" style="2" customWidth="1"/>
    <col min="262" max="513" width="9.140625" style="2"/>
    <col min="514" max="515" width="5.7109375" style="2" customWidth="1"/>
    <col min="516" max="516" width="76.28515625" style="2" customWidth="1"/>
    <col min="517" max="517" width="17.85546875" style="2" customWidth="1"/>
    <col min="518" max="769" width="9.140625" style="2"/>
    <col min="770" max="771" width="5.7109375" style="2" customWidth="1"/>
    <col min="772" max="772" width="76.28515625" style="2" customWidth="1"/>
    <col min="773" max="773" width="17.85546875" style="2" customWidth="1"/>
    <col min="774" max="1025" width="9.140625" style="2"/>
    <col min="1026" max="1027" width="5.7109375" style="2" customWidth="1"/>
    <col min="1028" max="1028" width="76.28515625" style="2" customWidth="1"/>
    <col min="1029" max="1029" width="17.85546875" style="2" customWidth="1"/>
    <col min="1030" max="1281" width="9.140625" style="2"/>
    <col min="1282" max="1283" width="5.7109375" style="2" customWidth="1"/>
    <col min="1284" max="1284" width="76.28515625" style="2" customWidth="1"/>
    <col min="1285" max="1285" width="17.85546875" style="2" customWidth="1"/>
    <col min="1286" max="1537" width="9.140625" style="2"/>
    <col min="1538" max="1539" width="5.7109375" style="2" customWidth="1"/>
    <col min="1540" max="1540" width="76.28515625" style="2" customWidth="1"/>
    <col min="1541" max="1541" width="17.85546875" style="2" customWidth="1"/>
    <col min="1542" max="1793" width="9.140625" style="2"/>
    <col min="1794" max="1795" width="5.7109375" style="2" customWidth="1"/>
    <col min="1796" max="1796" width="76.28515625" style="2" customWidth="1"/>
    <col min="1797" max="1797" width="17.85546875" style="2" customWidth="1"/>
    <col min="1798" max="2049" width="9.140625" style="2"/>
    <col min="2050" max="2051" width="5.7109375" style="2" customWidth="1"/>
    <col min="2052" max="2052" width="76.28515625" style="2" customWidth="1"/>
    <col min="2053" max="2053" width="17.85546875" style="2" customWidth="1"/>
    <col min="2054" max="2305" width="9.140625" style="2"/>
    <col min="2306" max="2307" width="5.7109375" style="2" customWidth="1"/>
    <col min="2308" max="2308" width="76.28515625" style="2" customWidth="1"/>
    <col min="2309" max="2309" width="17.85546875" style="2" customWidth="1"/>
    <col min="2310" max="2561" width="9.140625" style="2"/>
    <col min="2562" max="2563" width="5.7109375" style="2" customWidth="1"/>
    <col min="2564" max="2564" width="76.28515625" style="2" customWidth="1"/>
    <col min="2565" max="2565" width="17.85546875" style="2" customWidth="1"/>
    <col min="2566" max="2817" width="9.140625" style="2"/>
    <col min="2818" max="2819" width="5.7109375" style="2" customWidth="1"/>
    <col min="2820" max="2820" width="76.28515625" style="2" customWidth="1"/>
    <col min="2821" max="2821" width="17.85546875" style="2" customWidth="1"/>
    <col min="2822" max="3073" width="9.140625" style="2"/>
    <col min="3074" max="3075" width="5.7109375" style="2" customWidth="1"/>
    <col min="3076" max="3076" width="76.28515625" style="2" customWidth="1"/>
    <col min="3077" max="3077" width="17.85546875" style="2" customWidth="1"/>
    <col min="3078" max="3329" width="9.140625" style="2"/>
    <col min="3330" max="3331" width="5.7109375" style="2" customWidth="1"/>
    <col min="3332" max="3332" width="76.28515625" style="2" customWidth="1"/>
    <col min="3333" max="3333" width="17.85546875" style="2" customWidth="1"/>
    <col min="3334" max="3585" width="9.140625" style="2"/>
    <col min="3586" max="3587" width="5.7109375" style="2" customWidth="1"/>
    <col min="3588" max="3588" width="76.28515625" style="2" customWidth="1"/>
    <col min="3589" max="3589" width="17.85546875" style="2" customWidth="1"/>
    <col min="3590" max="3841" width="9.140625" style="2"/>
    <col min="3842" max="3843" width="5.7109375" style="2" customWidth="1"/>
    <col min="3844" max="3844" width="76.28515625" style="2" customWidth="1"/>
    <col min="3845" max="3845" width="17.85546875" style="2" customWidth="1"/>
    <col min="3846" max="4097" width="9.140625" style="2"/>
    <col min="4098" max="4099" width="5.7109375" style="2" customWidth="1"/>
    <col min="4100" max="4100" width="76.28515625" style="2" customWidth="1"/>
    <col min="4101" max="4101" width="17.85546875" style="2" customWidth="1"/>
    <col min="4102" max="4353" width="9.140625" style="2"/>
    <col min="4354" max="4355" width="5.7109375" style="2" customWidth="1"/>
    <col min="4356" max="4356" width="76.28515625" style="2" customWidth="1"/>
    <col min="4357" max="4357" width="17.85546875" style="2" customWidth="1"/>
    <col min="4358" max="4609" width="9.140625" style="2"/>
    <col min="4610" max="4611" width="5.7109375" style="2" customWidth="1"/>
    <col min="4612" max="4612" width="76.28515625" style="2" customWidth="1"/>
    <col min="4613" max="4613" width="17.85546875" style="2" customWidth="1"/>
    <col min="4614" max="4865" width="9.140625" style="2"/>
    <col min="4866" max="4867" width="5.7109375" style="2" customWidth="1"/>
    <col min="4868" max="4868" width="76.28515625" style="2" customWidth="1"/>
    <col min="4869" max="4869" width="17.85546875" style="2" customWidth="1"/>
    <col min="4870" max="5121" width="9.140625" style="2"/>
    <col min="5122" max="5123" width="5.7109375" style="2" customWidth="1"/>
    <col min="5124" max="5124" width="76.28515625" style="2" customWidth="1"/>
    <col min="5125" max="5125" width="17.85546875" style="2" customWidth="1"/>
    <col min="5126" max="5377" width="9.140625" style="2"/>
    <col min="5378" max="5379" width="5.7109375" style="2" customWidth="1"/>
    <col min="5380" max="5380" width="76.28515625" style="2" customWidth="1"/>
    <col min="5381" max="5381" width="17.85546875" style="2" customWidth="1"/>
    <col min="5382" max="5633" width="9.140625" style="2"/>
    <col min="5634" max="5635" width="5.7109375" style="2" customWidth="1"/>
    <col min="5636" max="5636" width="76.28515625" style="2" customWidth="1"/>
    <col min="5637" max="5637" width="17.85546875" style="2" customWidth="1"/>
    <col min="5638" max="5889" width="9.140625" style="2"/>
    <col min="5890" max="5891" width="5.7109375" style="2" customWidth="1"/>
    <col min="5892" max="5892" width="76.28515625" style="2" customWidth="1"/>
    <col min="5893" max="5893" width="17.85546875" style="2" customWidth="1"/>
    <col min="5894" max="6145" width="9.140625" style="2"/>
    <col min="6146" max="6147" width="5.7109375" style="2" customWidth="1"/>
    <col min="6148" max="6148" width="76.28515625" style="2" customWidth="1"/>
    <col min="6149" max="6149" width="17.85546875" style="2" customWidth="1"/>
    <col min="6150" max="6401" width="9.140625" style="2"/>
    <col min="6402" max="6403" width="5.7109375" style="2" customWidth="1"/>
    <col min="6404" max="6404" width="76.28515625" style="2" customWidth="1"/>
    <col min="6405" max="6405" width="17.85546875" style="2" customWidth="1"/>
    <col min="6406" max="6657" width="9.140625" style="2"/>
    <col min="6658" max="6659" width="5.7109375" style="2" customWidth="1"/>
    <col min="6660" max="6660" width="76.28515625" style="2" customWidth="1"/>
    <col min="6661" max="6661" width="17.85546875" style="2" customWidth="1"/>
    <col min="6662" max="6913" width="9.140625" style="2"/>
    <col min="6914" max="6915" width="5.7109375" style="2" customWidth="1"/>
    <col min="6916" max="6916" width="76.28515625" style="2" customWidth="1"/>
    <col min="6917" max="6917" width="17.85546875" style="2" customWidth="1"/>
    <col min="6918" max="7169" width="9.140625" style="2"/>
    <col min="7170" max="7171" width="5.7109375" style="2" customWidth="1"/>
    <col min="7172" max="7172" width="76.28515625" style="2" customWidth="1"/>
    <col min="7173" max="7173" width="17.85546875" style="2" customWidth="1"/>
    <col min="7174" max="7425" width="9.140625" style="2"/>
    <col min="7426" max="7427" width="5.7109375" style="2" customWidth="1"/>
    <col min="7428" max="7428" width="76.28515625" style="2" customWidth="1"/>
    <col min="7429" max="7429" width="17.85546875" style="2" customWidth="1"/>
    <col min="7430" max="7681" width="9.140625" style="2"/>
    <col min="7682" max="7683" width="5.7109375" style="2" customWidth="1"/>
    <col min="7684" max="7684" width="76.28515625" style="2" customWidth="1"/>
    <col min="7685" max="7685" width="17.85546875" style="2" customWidth="1"/>
    <col min="7686" max="7937" width="9.140625" style="2"/>
    <col min="7938" max="7939" width="5.7109375" style="2" customWidth="1"/>
    <col min="7940" max="7940" width="76.28515625" style="2" customWidth="1"/>
    <col min="7941" max="7941" width="17.85546875" style="2" customWidth="1"/>
    <col min="7942" max="8193" width="9.140625" style="2"/>
    <col min="8194" max="8195" width="5.7109375" style="2" customWidth="1"/>
    <col min="8196" max="8196" width="76.28515625" style="2" customWidth="1"/>
    <col min="8197" max="8197" width="17.85546875" style="2" customWidth="1"/>
    <col min="8198" max="8449" width="9.140625" style="2"/>
    <col min="8450" max="8451" width="5.7109375" style="2" customWidth="1"/>
    <col min="8452" max="8452" width="76.28515625" style="2" customWidth="1"/>
    <col min="8453" max="8453" width="17.85546875" style="2" customWidth="1"/>
    <col min="8454" max="8705" width="9.140625" style="2"/>
    <col min="8706" max="8707" width="5.7109375" style="2" customWidth="1"/>
    <col min="8708" max="8708" width="76.28515625" style="2" customWidth="1"/>
    <col min="8709" max="8709" width="17.85546875" style="2" customWidth="1"/>
    <col min="8710" max="8961" width="9.140625" style="2"/>
    <col min="8962" max="8963" width="5.7109375" style="2" customWidth="1"/>
    <col min="8964" max="8964" width="76.28515625" style="2" customWidth="1"/>
    <col min="8965" max="8965" width="17.85546875" style="2" customWidth="1"/>
    <col min="8966" max="9217" width="9.140625" style="2"/>
    <col min="9218" max="9219" width="5.7109375" style="2" customWidth="1"/>
    <col min="9220" max="9220" width="76.28515625" style="2" customWidth="1"/>
    <col min="9221" max="9221" width="17.85546875" style="2" customWidth="1"/>
    <col min="9222" max="9473" width="9.140625" style="2"/>
    <col min="9474" max="9475" width="5.7109375" style="2" customWidth="1"/>
    <col min="9476" max="9476" width="76.28515625" style="2" customWidth="1"/>
    <col min="9477" max="9477" width="17.85546875" style="2" customWidth="1"/>
    <col min="9478" max="9729" width="9.140625" style="2"/>
    <col min="9730" max="9731" width="5.7109375" style="2" customWidth="1"/>
    <col min="9732" max="9732" width="76.28515625" style="2" customWidth="1"/>
    <col min="9733" max="9733" width="17.85546875" style="2" customWidth="1"/>
    <col min="9734" max="9985" width="9.140625" style="2"/>
    <col min="9986" max="9987" width="5.7109375" style="2" customWidth="1"/>
    <col min="9988" max="9988" width="76.28515625" style="2" customWidth="1"/>
    <col min="9989" max="9989" width="17.85546875" style="2" customWidth="1"/>
    <col min="9990" max="10241" width="9.140625" style="2"/>
    <col min="10242" max="10243" width="5.7109375" style="2" customWidth="1"/>
    <col min="10244" max="10244" width="76.28515625" style="2" customWidth="1"/>
    <col min="10245" max="10245" width="17.85546875" style="2" customWidth="1"/>
    <col min="10246" max="10497" width="9.140625" style="2"/>
    <col min="10498" max="10499" width="5.7109375" style="2" customWidth="1"/>
    <col min="10500" max="10500" width="76.28515625" style="2" customWidth="1"/>
    <col min="10501" max="10501" width="17.85546875" style="2" customWidth="1"/>
    <col min="10502" max="10753" width="9.140625" style="2"/>
    <col min="10754" max="10755" width="5.7109375" style="2" customWidth="1"/>
    <col min="10756" max="10756" width="76.28515625" style="2" customWidth="1"/>
    <col min="10757" max="10757" width="17.85546875" style="2" customWidth="1"/>
    <col min="10758" max="11009" width="9.140625" style="2"/>
    <col min="11010" max="11011" width="5.7109375" style="2" customWidth="1"/>
    <col min="11012" max="11012" width="76.28515625" style="2" customWidth="1"/>
    <col min="11013" max="11013" width="17.85546875" style="2" customWidth="1"/>
    <col min="11014" max="11265" width="9.140625" style="2"/>
    <col min="11266" max="11267" width="5.7109375" style="2" customWidth="1"/>
    <col min="11268" max="11268" width="76.28515625" style="2" customWidth="1"/>
    <col min="11269" max="11269" width="17.85546875" style="2" customWidth="1"/>
    <col min="11270" max="11521" width="9.140625" style="2"/>
    <col min="11522" max="11523" width="5.7109375" style="2" customWidth="1"/>
    <col min="11524" max="11524" width="76.28515625" style="2" customWidth="1"/>
    <col min="11525" max="11525" width="17.85546875" style="2" customWidth="1"/>
    <col min="11526" max="11777" width="9.140625" style="2"/>
    <col min="11778" max="11779" width="5.7109375" style="2" customWidth="1"/>
    <col min="11780" max="11780" width="76.28515625" style="2" customWidth="1"/>
    <col min="11781" max="11781" width="17.85546875" style="2" customWidth="1"/>
    <col min="11782" max="12033" width="9.140625" style="2"/>
    <col min="12034" max="12035" width="5.7109375" style="2" customWidth="1"/>
    <col min="12036" max="12036" width="76.28515625" style="2" customWidth="1"/>
    <col min="12037" max="12037" width="17.85546875" style="2" customWidth="1"/>
    <col min="12038" max="12289" width="9.140625" style="2"/>
    <col min="12290" max="12291" width="5.7109375" style="2" customWidth="1"/>
    <col min="12292" max="12292" width="76.28515625" style="2" customWidth="1"/>
    <col min="12293" max="12293" width="17.85546875" style="2" customWidth="1"/>
    <col min="12294" max="12545" width="9.140625" style="2"/>
    <col min="12546" max="12547" width="5.7109375" style="2" customWidth="1"/>
    <col min="12548" max="12548" width="76.28515625" style="2" customWidth="1"/>
    <col min="12549" max="12549" width="17.85546875" style="2" customWidth="1"/>
    <col min="12550" max="12801" width="9.140625" style="2"/>
    <col min="12802" max="12803" width="5.7109375" style="2" customWidth="1"/>
    <col min="12804" max="12804" width="76.28515625" style="2" customWidth="1"/>
    <col min="12805" max="12805" width="17.85546875" style="2" customWidth="1"/>
    <col min="12806" max="13057" width="9.140625" style="2"/>
    <col min="13058" max="13059" width="5.7109375" style="2" customWidth="1"/>
    <col min="13060" max="13060" width="76.28515625" style="2" customWidth="1"/>
    <col min="13061" max="13061" width="17.85546875" style="2" customWidth="1"/>
    <col min="13062" max="13313" width="9.140625" style="2"/>
    <col min="13314" max="13315" width="5.7109375" style="2" customWidth="1"/>
    <col min="13316" max="13316" width="76.28515625" style="2" customWidth="1"/>
    <col min="13317" max="13317" width="17.85546875" style="2" customWidth="1"/>
    <col min="13318" max="13569" width="9.140625" style="2"/>
    <col min="13570" max="13571" width="5.7109375" style="2" customWidth="1"/>
    <col min="13572" max="13572" width="76.28515625" style="2" customWidth="1"/>
    <col min="13573" max="13573" width="17.85546875" style="2" customWidth="1"/>
    <col min="13574" max="13825" width="9.140625" style="2"/>
    <col min="13826" max="13827" width="5.7109375" style="2" customWidth="1"/>
    <col min="13828" max="13828" width="76.28515625" style="2" customWidth="1"/>
    <col min="13829" max="13829" width="17.85546875" style="2" customWidth="1"/>
    <col min="13830" max="14081" width="9.140625" style="2"/>
    <col min="14082" max="14083" width="5.7109375" style="2" customWidth="1"/>
    <col min="14084" max="14084" width="76.28515625" style="2" customWidth="1"/>
    <col min="14085" max="14085" width="17.85546875" style="2" customWidth="1"/>
    <col min="14086" max="14337" width="9.140625" style="2"/>
    <col min="14338" max="14339" width="5.7109375" style="2" customWidth="1"/>
    <col min="14340" max="14340" width="76.28515625" style="2" customWidth="1"/>
    <col min="14341" max="14341" width="17.85546875" style="2" customWidth="1"/>
    <col min="14342" max="14593" width="9.140625" style="2"/>
    <col min="14594" max="14595" width="5.7109375" style="2" customWidth="1"/>
    <col min="14596" max="14596" width="76.28515625" style="2" customWidth="1"/>
    <col min="14597" max="14597" width="17.85546875" style="2" customWidth="1"/>
    <col min="14598" max="14849" width="9.140625" style="2"/>
    <col min="14850" max="14851" width="5.7109375" style="2" customWidth="1"/>
    <col min="14852" max="14852" width="76.28515625" style="2" customWidth="1"/>
    <col min="14853" max="14853" width="17.85546875" style="2" customWidth="1"/>
    <col min="14854" max="15105" width="9.140625" style="2"/>
    <col min="15106" max="15107" width="5.7109375" style="2" customWidth="1"/>
    <col min="15108" max="15108" width="76.28515625" style="2" customWidth="1"/>
    <col min="15109" max="15109" width="17.85546875" style="2" customWidth="1"/>
    <col min="15110" max="15361" width="9.140625" style="2"/>
    <col min="15362" max="15363" width="5.7109375" style="2" customWidth="1"/>
    <col min="15364" max="15364" width="76.28515625" style="2" customWidth="1"/>
    <col min="15365" max="15365" width="17.85546875" style="2" customWidth="1"/>
    <col min="15366" max="15617" width="9.140625" style="2"/>
    <col min="15618" max="15619" width="5.7109375" style="2" customWidth="1"/>
    <col min="15620" max="15620" width="76.28515625" style="2" customWidth="1"/>
    <col min="15621" max="15621" width="17.85546875" style="2" customWidth="1"/>
    <col min="15622" max="15873" width="9.140625" style="2"/>
    <col min="15874" max="15875" width="5.7109375" style="2" customWidth="1"/>
    <col min="15876" max="15876" width="76.28515625" style="2" customWidth="1"/>
    <col min="15877" max="15877" width="17.85546875" style="2" customWidth="1"/>
    <col min="15878" max="16129" width="9.140625" style="2"/>
    <col min="16130" max="16131" width="5.7109375" style="2" customWidth="1"/>
    <col min="16132" max="16132" width="76.28515625" style="2" customWidth="1"/>
    <col min="16133" max="16133" width="17.85546875" style="2" customWidth="1"/>
    <col min="16134" max="16384" width="9.140625" style="2"/>
  </cols>
  <sheetData>
    <row r="1" spans="1:5" ht="21.75" customHeight="1" x14ac:dyDescent="0.2">
      <c r="E1" s="2" t="s">
        <v>20</v>
      </c>
    </row>
    <row r="2" spans="1:5" ht="49.5" customHeight="1" x14ac:dyDescent="0.2">
      <c r="C2" s="1" t="s">
        <v>97</v>
      </c>
      <c r="D2" s="1"/>
      <c r="E2" s="1"/>
    </row>
    <row r="3" spans="1:5" ht="68.25" customHeight="1" x14ac:dyDescent="0.2">
      <c r="A3" s="80" t="s">
        <v>103</v>
      </c>
      <c r="B3" s="80"/>
      <c r="C3" s="80"/>
      <c r="D3" s="80"/>
      <c r="E3" s="80"/>
    </row>
    <row r="4" spans="1:5" ht="28.5" customHeight="1" x14ac:dyDescent="0.3">
      <c r="D4" s="7" t="s">
        <v>101</v>
      </c>
    </row>
    <row r="5" spans="1:5" ht="63" customHeight="1" x14ac:dyDescent="0.2">
      <c r="C5" s="4"/>
      <c r="D5" s="5" t="s">
        <v>48</v>
      </c>
    </row>
    <row r="6" spans="1:5" x14ac:dyDescent="0.2">
      <c r="C6" s="4" t="s">
        <v>44</v>
      </c>
      <c r="D6" s="6">
        <v>448</v>
      </c>
    </row>
    <row r="7" spans="1:5" x14ac:dyDescent="0.2">
      <c r="C7" s="4" t="s">
        <v>45</v>
      </c>
      <c r="D7" s="6">
        <v>448</v>
      </c>
    </row>
    <row r="8" spans="1:5" ht="34.5" x14ac:dyDescent="0.2">
      <c r="C8" s="4" t="s">
        <v>46</v>
      </c>
      <c r="D8" s="6">
        <f>+D6-D7</f>
        <v>0</v>
      </c>
    </row>
  </sheetData>
  <mergeCells count="2">
    <mergeCell ref="C2:E2"/>
    <mergeCell ref="A3:E3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zoomScaleNormal="100" zoomScaleSheetLayoutView="100" workbookViewId="0">
      <selection activeCell="D4" sqref="D4:E4"/>
    </sheetView>
  </sheetViews>
  <sheetFormatPr defaultRowHeight="17.25" x14ac:dyDescent="0.2"/>
  <cols>
    <col min="1" max="1" width="7.42578125" style="33" customWidth="1"/>
    <col min="2" max="2" width="8.7109375" style="33" customWidth="1"/>
    <col min="3" max="3" width="49.5703125" style="40" customWidth="1"/>
    <col min="4" max="4" width="23.5703125" style="42" customWidth="1"/>
    <col min="5" max="5" width="23.5703125" style="35" customWidth="1"/>
    <col min="6" max="7" width="18.28515625" style="39" bestFit="1" customWidth="1"/>
    <col min="8" max="8" width="18.5703125" style="39" bestFit="1" customWidth="1"/>
    <col min="9" max="9" width="16.42578125" style="40" customWidth="1"/>
    <col min="10" max="16384" width="9.140625" style="40"/>
  </cols>
  <sheetData>
    <row r="1" spans="1:5" ht="27" customHeight="1" x14ac:dyDescent="0.2">
      <c r="A1" s="82" t="s">
        <v>31</v>
      </c>
      <c r="B1" s="82"/>
      <c r="C1" s="82"/>
      <c r="D1" s="82"/>
      <c r="E1" s="82"/>
    </row>
    <row r="2" spans="1:5" ht="48.75" customHeight="1" x14ac:dyDescent="0.2">
      <c r="A2" s="35"/>
      <c r="B2" s="35"/>
      <c r="C2" s="35"/>
      <c r="D2" s="1"/>
      <c r="E2" s="1"/>
    </row>
    <row r="3" spans="1:5" ht="101.25" customHeight="1" x14ac:dyDescent="0.2">
      <c r="A3" s="36"/>
      <c r="B3" s="36"/>
      <c r="C3" s="84" t="s">
        <v>109</v>
      </c>
      <c r="D3" s="84"/>
      <c r="E3" s="84"/>
    </row>
    <row r="4" spans="1:5" x14ac:dyDescent="0.2">
      <c r="A4" s="37"/>
      <c r="B4" s="37"/>
      <c r="C4" s="38"/>
      <c r="D4" s="83" t="s">
        <v>110</v>
      </c>
      <c r="E4" s="83"/>
    </row>
    <row r="5" spans="1:5" ht="59.25" customHeight="1" x14ac:dyDescent="0.2">
      <c r="C5" s="81" t="s">
        <v>49</v>
      </c>
      <c r="D5" s="85" t="s">
        <v>52</v>
      </c>
      <c r="E5" s="86"/>
    </row>
    <row r="6" spans="1:5" ht="35.25" customHeight="1" x14ac:dyDescent="0.2">
      <c r="C6" s="81"/>
      <c r="D6" s="5" t="s">
        <v>99</v>
      </c>
      <c r="E6" s="5" t="s">
        <v>76</v>
      </c>
    </row>
    <row r="7" spans="1:5" ht="19.5" customHeight="1" x14ac:dyDescent="0.2">
      <c r="C7" s="4" t="s">
        <v>50</v>
      </c>
      <c r="D7" s="6">
        <v>448</v>
      </c>
      <c r="E7" s="6">
        <v>448</v>
      </c>
    </row>
    <row r="8" spans="1:5" ht="19.5" customHeight="1" x14ac:dyDescent="0.2">
      <c r="C8" s="5" t="s">
        <v>51</v>
      </c>
      <c r="D8" s="5"/>
      <c r="E8" s="5"/>
    </row>
    <row r="9" spans="1:5" ht="19.5" customHeight="1" x14ac:dyDescent="0.2">
      <c r="C9" s="4" t="s">
        <v>47</v>
      </c>
      <c r="D9" s="6">
        <v>448</v>
      </c>
      <c r="E9" s="6">
        <v>448</v>
      </c>
    </row>
    <row r="10" spans="1:5" x14ac:dyDescent="0.3">
      <c r="C10" s="41"/>
      <c r="D10" s="8"/>
      <c r="E10" s="8"/>
    </row>
  </sheetData>
  <mergeCells count="6">
    <mergeCell ref="C5:C6"/>
    <mergeCell ref="D2:E2"/>
    <mergeCell ref="A1:E1"/>
    <mergeCell ref="D4:E4"/>
    <mergeCell ref="C3:E3"/>
    <mergeCell ref="D5:E5"/>
  </mergeCells>
  <pageMargins left="0.63" right="0.25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13" workbookViewId="0">
      <selection activeCell="H26" sqref="H26"/>
    </sheetView>
  </sheetViews>
  <sheetFormatPr defaultRowHeight="17.25" x14ac:dyDescent="0.2"/>
  <cols>
    <col min="1" max="5" width="7.5703125" style="43" customWidth="1"/>
    <col min="6" max="6" width="78.42578125" style="44" customWidth="1"/>
    <col min="7" max="8" width="19.28515625" style="44" customWidth="1"/>
    <col min="9" max="16384" width="9.140625" style="43"/>
  </cols>
  <sheetData>
    <row r="1" spans="1:9" ht="20.25" customHeight="1" x14ac:dyDescent="0.2">
      <c r="G1" s="45"/>
      <c r="H1" s="46" t="s">
        <v>32</v>
      </c>
    </row>
    <row r="2" spans="1:9" ht="20.25" customHeight="1" x14ac:dyDescent="0.2">
      <c r="G2" s="47"/>
      <c r="H2" s="47" t="s">
        <v>95</v>
      </c>
    </row>
    <row r="3" spans="1:9" ht="20.25" customHeight="1" x14ac:dyDescent="0.2">
      <c r="G3" s="48"/>
      <c r="H3" s="47" t="s">
        <v>83</v>
      </c>
    </row>
    <row r="4" spans="1:9" ht="14.25" customHeight="1" x14ac:dyDescent="0.2"/>
    <row r="5" spans="1:9" ht="45.75" customHeight="1" x14ac:dyDescent="0.2">
      <c r="A5" s="88" t="s">
        <v>104</v>
      </c>
      <c r="B5" s="88"/>
      <c r="C5" s="88"/>
      <c r="D5" s="88"/>
      <c r="E5" s="88"/>
      <c r="F5" s="88"/>
      <c r="G5" s="88"/>
      <c r="H5" s="88"/>
    </row>
    <row r="6" spans="1:9" x14ac:dyDescent="0.2">
      <c r="H6" s="48" t="s">
        <v>101</v>
      </c>
    </row>
    <row r="7" spans="1:9" ht="67.5" customHeight="1" x14ac:dyDescent="0.2">
      <c r="A7" s="87" t="s">
        <v>61</v>
      </c>
      <c r="B7" s="87"/>
      <c r="C7" s="87"/>
      <c r="D7" s="87" t="s">
        <v>11</v>
      </c>
      <c r="E7" s="87"/>
      <c r="F7" s="87" t="s">
        <v>62</v>
      </c>
      <c r="G7" s="89" t="s">
        <v>96</v>
      </c>
      <c r="H7" s="90"/>
      <c r="I7" s="49"/>
    </row>
    <row r="8" spans="1:9" ht="55.5" customHeight="1" x14ac:dyDescent="0.2">
      <c r="A8" s="50" t="s">
        <v>63</v>
      </c>
      <c r="B8" s="50" t="s">
        <v>64</v>
      </c>
      <c r="C8" s="50" t="s">
        <v>65</v>
      </c>
      <c r="D8" s="50" t="s">
        <v>53</v>
      </c>
      <c r="E8" s="50" t="s">
        <v>54</v>
      </c>
      <c r="F8" s="87"/>
      <c r="G8" s="5" t="s">
        <v>99</v>
      </c>
      <c r="H8" s="5" t="s">
        <v>76</v>
      </c>
    </row>
    <row r="9" spans="1:9" x14ac:dyDescent="0.2">
      <c r="A9" s="5"/>
      <c r="B9" s="5"/>
      <c r="C9" s="5"/>
      <c r="D9" s="5"/>
      <c r="E9" s="5"/>
      <c r="F9" s="5" t="s">
        <v>56</v>
      </c>
      <c r="G9" s="51">
        <v>448</v>
      </c>
      <c r="H9" s="51">
        <v>448</v>
      </c>
    </row>
    <row r="10" spans="1:9" x14ac:dyDescent="0.2">
      <c r="A10" s="5" t="s">
        <v>13</v>
      </c>
      <c r="B10" s="5"/>
      <c r="C10" s="5"/>
      <c r="D10" s="5"/>
      <c r="E10" s="5"/>
      <c r="F10" s="4" t="s">
        <v>14</v>
      </c>
      <c r="G10" s="51">
        <v>448</v>
      </c>
      <c r="H10" s="51">
        <v>448</v>
      </c>
    </row>
    <row r="11" spans="1:9" x14ac:dyDescent="0.2">
      <c r="A11" s="5"/>
      <c r="B11" s="5"/>
      <c r="C11" s="5"/>
      <c r="D11" s="5"/>
      <c r="E11" s="5"/>
      <c r="F11" s="4" t="s">
        <v>15</v>
      </c>
      <c r="G11" s="51"/>
      <c r="H11" s="51"/>
    </row>
    <row r="12" spans="1:9" x14ac:dyDescent="0.2">
      <c r="A12" s="5"/>
      <c r="B12" s="5" t="s">
        <v>16</v>
      </c>
      <c r="C12" s="5"/>
      <c r="D12" s="5"/>
      <c r="E12" s="5"/>
      <c r="F12" s="4" t="s">
        <v>17</v>
      </c>
      <c r="G12" s="51">
        <v>448</v>
      </c>
      <c r="H12" s="51">
        <v>448</v>
      </c>
    </row>
    <row r="13" spans="1:9" x14ac:dyDescent="0.2">
      <c r="A13" s="5"/>
      <c r="B13" s="5"/>
      <c r="C13" s="5"/>
      <c r="D13" s="5"/>
      <c r="E13" s="5"/>
      <c r="F13" s="4" t="s">
        <v>15</v>
      </c>
      <c r="G13" s="51"/>
      <c r="H13" s="51"/>
    </row>
    <row r="14" spans="1:9" x14ac:dyDescent="0.2">
      <c r="A14" s="5"/>
      <c r="B14" s="5"/>
      <c r="C14" s="5" t="s">
        <v>35</v>
      </c>
      <c r="D14" s="5"/>
      <c r="E14" s="5"/>
      <c r="F14" s="4" t="s">
        <v>36</v>
      </c>
      <c r="G14" s="51">
        <v>448</v>
      </c>
      <c r="H14" s="51">
        <v>448</v>
      </c>
    </row>
    <row r="15" spans="1:9" x14ac:dyDescent="0.2">
      <c r="A15" s="5"/>
      <c r="B15" s="5"/>
      <c r="C15" s="5"/>
      <c r="D15" s="5"/>
      <c r="E15" s="5"/>
      <c r="F15" s="4" t="s">
        <v>15</v>
      </c>
      <c r="G15" s="51"/>
      <c r="H15" s="51"/>
    </row>
    <row r="16" spans="1:9" x14ac:dyDescent="0.2">
      <c r="A16" s="67"/>
      <c r="B16" s="67"/>
      <c r="C16" s="67"/>
      <c r="D16" s="5" t="s">
        <v>37</v>
      </c>
      <c r="E16" s="67"/>
      <c r="F16" s="4" t="s">
        <v>80</v>
      </c>
      <c r="G16" s="51">
        <v>448</v>
      </c>
      <c r="H16" s="51">
        <v>448</v>
      </c>
    </row>
    <row r="17" spans="1:8" x14ac:dyDescent="0.2">
      <c r="A17" s="67"/>
      <c r="B17" s="67"/>
      <c r="C17" s="67"/>
      <c r="D17" s="67"/>
      <c r="E17" s="67"/>
      <c r="F17" s="4" t="s">
        <v>15</v>
      </c>
      <c r="G17" s="51"/>
      <c r="H17" s="51"/>
    </row>
    <row r="18" spans="1:8" ht="34.5" x14ac:dyDescent="0.2">
      <c r="A18" s="5"/>
      <c r="B18" s="5"/>
      <c r="C18" s="5"/>
      <c r="E18" s="5" t="s">
        <v>38</v>
      </c>
      <c r="F18" s="4" t="s">
        <v>73</v>
      </c>
      <c r="G18" s="51">
        <v>448</v>
      </c>
      <c r="H18" s="51">
        <v>448</v>
      </c>
    </row>
    <row r="19" spans="1:8" x14ac:dyDescent="0.2">
      <c r="A19" s="5"/>
      <c r="B19" s="5"/>
      <c r="C19" s="5"/>
      <c r="D19" s="5"/>
      <c r="E19" s="5"/>
      <c r="F19" s="4" t="s">
        <v>18</v>
      </c>
      <c r="G19" s="51"/>
      <c r="H19" s="51"/>
    </row>
    <row r="20" spans="1:8" ht="34.5" x14ac:dyDescent="0.2">
      <c r="A20" s="5"/>
      <c r="B20" s="5"/>
      <c r="C20" s="5"/>
      <c r="D20" s="5"/>
      <c r="E20" s="5"/>
      <c r="F20" s="4" t="s">
        <v>29</v>
      </c>
      <c r="G20" s="51">
        <v>448</v>
      </c>
      <c r="H20" s="51">
        <v>448</v>
      </c>
    </row>
    <row r="21" spans="1:8" ht="34.5" x14ac:dyDescent="0.2">
      <c r="A21" s="5"/>
      <c r="B21" s="5"/>
      <c r="C21" s="5"/>
      <c r="D21" s="5"/>
      <c r="E21" s="5"/>
      <c r="F21" s="4" t="s">
        <v>19</v>
      </c>
      <c r="G21" s="51"/>
      <c r="H21" s="51"/>
    </row>
    <row r="22" spans="1:8" ht="20.25" customHeight="1" x14ac:dyDescent="0.2">
      <c r="A22" s="5"/>
      <c r="B22" s="5"/>
      <c r="C22" s="5"/>
      <c r="D22" s="5"/>
      <c r="E22" s="5"/>
      <c r="F22" s="4" t="s">
        <v>12</v>
      </c>
      <c r="G22" s="51">
        <v>448</v>
      </c>
      <c r="H22" s="51">
        <v>448</v>
      </c>
    </row>
    <row r="23" spans="1:8" ht="20.25" customHeight="1" x14ac:dyDescent="0.2">
      <c r="A23" s="5"/>
      <c r="B23" s="5"/>
      <c r="C23" s="5"/>
      <c r="D23" s="5"/>
      <c r="E23" s="5"/>
      <c r="F23" s="4" t="s">
        <v>40</v>
      </c>
      <c r="G23" s="51">
        <v>448</v>
      </c>
      <c r="H23" s="51">
        <v>448</v>
      </c>
    </row>
    <row r="24" spans="1:8" ht="20.25" customHeight="1" x14ac:dyDescent="0.2">
      <c r="A24" s="5"/>
      <c r="B24" s="5"/>
      <c r="C24" s="5"/>
      <c r="D24" s="5"/>
      <c r="E24" s="5"/>
      <c r="F24" s="4" t="s">
        <v>41</v>
      </c>
      <c r="G24" s="51">
        <v>448</v>
      </c>
      <c r="H24" s="51">
        <v>448</v>
      </c>
    </row>
    <row r="25" spans="1:8" ht="20.25" customHeight="1" x14ac:dyDescent="0.2">
      <c r="A25" s="5"/>
      <c r="B25" s="5"/>
      <c r="C25" s="5"/>
      <c r="D25" s="5"/>
      <c r="E25" s="5"/>
      <c r="F25" s="4" t="s">
        <v>42</v>
      </c>
      <c r="G25" s="51">
        <v>448</v>
      </c>
      <c r="H25" s="51">
        <v>448</v>
      </c>
    </row>
    <row r="26" spans="1:8" ht="26.25" customHeight="1" x14ac:dyDescent="0.2">
      <c r="A26" s="5"/>
      <c r="B26" s="5"/>
      <c r="C26" s="5"/>
      <c r="D26" s="5"/>
      <c r="E26" s="5"/>
      <c r="F26" s="4" t="s">
        <v>43</v>
      </c>
      <c r="G26" s="51">
        <v>448</v>
      </c>
      <c r="H26" s="51">
        <v>448</v>
      </c>
    </row>
  </sheetData>
  <mergeCells count="5">
    <mergeCell ref="A7:C7"/>
    <mergeCell ref="D7:E7"/>
    <mergeCell ref="F7:F8"/>
    <mergeCell ref="A5:H5"/>
    <mergeCell ref="G7:H7"/>
  </mergeCells>
  <pageMargins left="0.75" right="0.75" top="1" bottom="1" header="0.5" footer="0.5"/>
  <pageSetup paperSize="9" scale="56" orientation="portrait" verticalDpi="429496729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5"/>
  <sheetViews>
    <sheetView topLeftCell="A13" workbookViewId="0">
      <selection activeCell="D13" sqref="D13"/>
    </sheetView>
  </sheetViews>
  <sheetFormatPr defaultColWidth="17.140625" defaultRowHeight="17.25" x14ac:dyDescent="0.3"/>
  <cols>
    <col min="1" max="1" width="5.42578125" style="8" customWidth="1"/>
    <col min="2" max="3" width="17.140625" style="8"/>
    <col min="4" max="4" width="68.85546875" style="8" bestFit="1" customWidth="1"/>
    <col min="5" max="6" width="21.28515625" style="8" customWidth="1"/>
    <col min="7" max="16384" width="17.140625" style="8"/>
  </cols>
  <sheetData>
    <row r="1" spans="2:7" ht="22.5" customHeight="1" x14ac:dyDescent="0.3">
      <c r="E1" s="46"/>
      <c r="F1" s="46" t="s">
        <v>34</v>
      </c>
    </row>
    <row r="2" spans="2:7" s="43" customFormat="1" ht="20.25" customHeight="1" x14ac:dyDescent="0.2">
      <c r="F2" s="47" t="s">
        <v>95</v>
      </c>
      <c r="G2" s="47"/>
    </row>
    <row r="3" spans="2:7" s="43" customFormat="1" ht="20.25" customHeight="1" x14ac:dyDescent="0.2">
      <c r="F3" s="47" t="s">
        <v>83</v>
      </c>
      <c r="G3" s="48"/>
    </row>
    <row r="4" spans="2:7" x14ac:dyDescent="0.3">
      <c r="E4" s="93"/>
      <c r="F4" s="93"/>
    </row>
    <row r="5" spans="2:7" ht="67.5" customHeight="1" x14ac:dyDescent="0.3">
      <c r="B5" s="92" t="s">
        <v>105</v>
      </c>
      <c r="C5" s="92"/>
      <c r="D5" s="92"/>
      <c r="E5" s="92"/>
      <c r="F5" s="92"/>
      <c r="G5" s="53"/>
    </row>
    <row r="7" spans="2:7" x14ac:dyDescent="0.3">
      <c r="B7" s="9"/>
      <c r="C7" s="9"/>
      <c r="D7" s="9"/>
      <c r="E7" s="10"/>
      <c r="F7" s="10"/>
    </row>
    <row r="8" spans="2:7" ht="59.25" customHeight="1" x14ac:dyDescent="0.3">
      <c r="B8" s="87" t="s">
        <v>21</v>
      </c>
      <c r="C8" s="87"/>
      <c r="D8" s="87" t="s">
        <v>22</v>
      </c>
      <c r="E8" s="89" t="s">
        <v>100</v>
      </c>
      <c r="F8" s="90"/>
    </row>
    <row r="9" spans="2:7" ht="42.75" customHeight="1" x14ac:dyDescent="0.3">
      <c r="B9" s="5" t="s">
        <v>53</v>
      </c>
      <c r="C9" s="5" t="s">
        <v>54</v>
      </c>
      <c r="D9" s="87"/>
      <c r="E9" s="5" t="s">
        <v>99</v>
      </c>
      <c r="F9" s="5" t="s">
        <v>76</v>
      </c>
    </row>
    <row r="10" spans="2:7" ht="15" customHeight="1" x14ac:dyDescent="0.3">
      <c r="B10" s="4"/>
      <c r="C10" s="4"/>
      <c r="D10" s="5" t="s">
        <v>56</v>
      </c>
      <c r="E10" s="55">
        <f>+E11</f>
        <v>448</v>
      </c>
      <c r="F10" s="55">
        <f>+F11</f>
        <v>448</v>
      </c>
    </row>
    <row r="11" spans="2:7" ht="34.5" x14ac:dyDescent="0.3">
      <c r="B11" s="4"/>
      <c r="C11" s="4"/>
      <c r="D11" s="4" t="s">
        <v>29</v>
      </c>
      <c r="E11" s="55">
        <f>+E19</f>
        <v>448</v>
      </c>
      <c r="F11" s="55">
        <f>+F19</f>
        <v>448</v>
      </c>
    </row>
    <row r="12" spans="2:7" x14ac:dyDescent="0.3">
      <c r="B12" s="5" t="s">
        <v>37</v>
      </c>
      <c r="C12" s="4"/>
      <c r="D12" s="4" t="s">
        <v>23</v>
      </c>
      <c r="E12" s="68"/>
      <c r="F12" s="52"/>
    </row>
    <row r="13" spans="2:7" ht="30.75" customHeight="1" x14ac:dyDescent="0.3">
      <c r="B13" s="4"/>
      <c r="C13" s="4"/>
      <c r="D13" s="4" t="s">
        <v>57</v>
      </c>
      <c r="E13" s="68"/>
      <c r="F13" s="52"/>
    </row>
    <row r="14" spans="2:7" x14ac:dyDescent="0.3">
      <c r="B14" s="4"/>
      <c r="C14" s="4"/>
      <c r="D14" s="4" t="s">
        <v>24</v>
      </c>
      <c r="E14" s="68"/>
      <c r="F14" s="52"/>
    </row>
    <row r="15" spans="2:7" x14ac:dyDescent="0.3">
      <c r="B15" s="4"/>
      <c r="C15" s="4"/>
      <c r="D15" s="4" t="s">
        <v>57</v>
      </c>
      <c r="E15" s="68"/>
      <c r="F15" s="52"/>
    </row>
    <row r="16" spans="2:7" x14ac:dyDescent="0.3">
      <c r="B16" s="4"/>
      <c r="C16" s="4"/>
      <c r="D16" s="4" t="s">
        <v>25</v>
      </c>
      <c r="E16" s="68"/>
      <c r="F16" s="52"/>
    </row>
    <row r="17" spans="2:6" ht="24" customHeight="1" x14ac:dyDescent="0.3">
      <c r="B17" s="4"/>
      <c r="C17" s="4"/>
      <c r="D17" s="4" t="s">
        <v>58</v>
      </c>
      <c r="E17" s="68"/>
      <c r="F17" s="52"/>
    </row>
    <row r="18" spans="2:6" ht="15" customHeight="1" x14ac:dyDescent="0.3">
      <c r="B18" s="85" t="s">
        <v>55</v>
      </c>
      <c r="C18" s="91"/>
      <c r="D18" s="91"/>
      <c r="E18" s="91"/>
      <c r="F18" s="86"/>
    </row>
    <row r="19" spans="2:6" x14ac:dyDescent="0.3">
      <c r="B19" s="4"/>
      <c r="C19" s="5" t="s">
        <v>38</v>
      </c>
      <c r="D19" s="4" t="s">
        <v>26</v>
      </c>
      <c r="E19" s="55">
        <f>+'3'!G26</f>
        <v>448</v>
      </c>
      <c r="F19" s="55">
        <f>+'3'!H26</f>
        <v>448</v>
      </c>
    </row>
    <row r="20" spans="2:6" ht="51.75" x14ac:dyDescent="0.3">
      <c r="B20" s="4"/>
      <c r="C20" s="4"/>
      <c r="D20" s="4" t="s">
        <v>39</v>
      </c>
      <c r="E20" s="52"/>
      <c r="F20" s="52"/>
    </row>
    <row r="21" spans="2:6" x14ac:dyDescent="0.3">
      <c r="B21" s="4"/>
      <c r="C21" s="4"/>
      <c r="D21" s="4" t="s">
        <v>27</v>
      </c>
      <c r="E21" s="52"/>
      <c r="F21" s="52"/>
    </row>
    <row r="22" spans="2:6" ht="69" x14ac:dyDescent="0.3">
      <c r="B22" s="4"/>
      <c r="C22" s="4"/>
      <c r="D22" s="4" t="s">
        <v>59</v>
      </c>
      <c r="E22" s="52"/>
      <c r="F22" s="52"/>
    </row>
    <row r="23" spans="2:6" x14ac:dyDescent="0.3">
      <c r="B23" s="4"/>
      <c r="C23" s="4"/>
      <c r="D23" s="4" t="s">
        <v>28</v>
      </c>
      <c r="E23" s="52"/>
      <c r="F23" s="52"/>
    </row>
    <row r="24" spans="2:6" x14ac:dyDescent="0.3">
      <c r="B24" s="4"/>
      <c r="C24" s="4"/>
      <c r="D24" s="4" t="s">
        <v>60</v>
      </c>
      <c r="E24" s="52"/>
      <c r="F24" s="52"/>
    </row>
    <row r="25" spans="2:6" x14ac:dyDescent="0.3">
      <c r="B25" s="41"/>
    </row>
  </sheetData>
  <mergeCells count="6">
    <mergeCell ref="B18:F18"/>
    <mergeCell ref="B8:C8"/>
    <mergeCell ref="B5:F5"/>
    <mergeCell ref="E4:F4"/>
    <mergeCell ref="D8:D9"/>
    <mergeCell ref="E8:F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workbookViewId="0">
      <selection activeCell="H6" sqref="H6"/>
    </sheetView>
  </sheetViews>
  <sheetFormatPr defaultColWidth="17.140625" defaultRowHeight="17.25" x14ac:dyDescent="0.3"/>
  <cols>
    <col min="1" max="1" width="5.42578125" style="8" customWidth="1"/>
    <col min="2" max="2" width="12.5703125" style="8" customWidth="1"/>
    <col min="3" max="3" width="15.28515625" style="8" customWidth="1"/>
    <col min="4" max="4" width="7.140625" style="8" customWidth="1"/>
    <col min="5" max="5" width="8.28515625" style="8" customWidth="1"/>
    <col min="6" max="6" width="51" style="8" customWidth="1"/>
    <col min="7" max="7" width="42.7109375" style="8" customWidth="1"/>
    <col min="8" max="8" width="30.140625" style="8" customWidth="1"/>
    <col min="9" max="16384" width="17.140625" style="8"/>
  </cols>
  <sheetData>
    <row r="1" spans="2:8" ht="24" customHeight="1" x14ac:dyDescent="0.3">
      <c r="H1" s="3" t="s">
        <v>84</v>
      </c>
    </row>
    <row r="2" spans="2:8" ht="44.25" customHeight="1" x14ac:dyDescent="0.3">
      <c r="H2" s="54" t="s">
        <v>97</v>
      </c>
    </row>
    <row r="3" spans="2:8" ht="64.5" customHeight="1" x14ac:dyDescent="0.3">
      <c r="B3" s="92" t="s">
        <v>106</v>
      </c>
      <c r="C3" s="92"/>
      <c r="D3" s="92"/>
      <c r="E3" s="92"/>
      <c r="F3" s="92"/>
      <c r="G3" s="92"/>
      <c r="H3" s="92"/>
    </row>
    <row r="5" spans="2:8" x14ac:dyDescent="0.3">
      <c r="B5" s="9"/>
      <c r="C5" s="9"/>
      <c r="D5" s="9"/>
      <c r="F5" s="10"/>
      <c r="H5" s="10" t="s">
        <v>101</v>
      </c>
    </row>
    <row r="6" spans="2:8" ht="83.25" customHeight="1" x14ac:dyDescent="0.3">
      <c r="B6" s="87" t="s">
        <v>21</v>
      </c>
      <c r="C6" s="87"/>
      <c r="D6" s="101" t="s">
        <v>74</v>
      </c>
      <c r="E6" s="102"/>
      <c r="F6" s="103"/>
      <c r="G6" s="87" t="s">
        <v>75</v>
      </c>
      <c r="H6" s="79" t="s">
        <v>100</v>
      </c>
    </row>
    <row r="7" spans="2:8" ht="24" customHeight="1" x14ac:dyDescent="0.3">
      <c r="B7" s="11" t="s">
        <v>77</v>
      </c>
      <c r="C7" s="5" t="s">
        <v>78</v>
      </c>
      <c r="D7" s="104"/>
      <c r="E7" s="105"/>
      <c r="F7" s="106"/>
      <c r="G7" s="87"/>
      <c r="H7" s="78" t="s">
        <v>76</v>
      </c>
    </row>
    <row r="8" spans="2:8" ht="15" customHeight="1" x14ac:dyDescent="0.3">
      <c r="B8" s="15"/>
      <c r="C8" s="15"/>
      <c r="D8" s="94" t="s">
        <v>56</v>
      </c>
      <c r="E8" s="94"/>
      <c r="F8" s="94"/>
      <c r="G8" s="15"/>
      <c r="H8" s="55">
        <f>H9+H14+H19+H24+H43</f>
        <v>448</v>
      </c>
    </row>
    <row r="9" spans="2:8" x14ac:dyDescent="0.3">
      <c r="B9" s="4"/>
      <c r="C9" s="4"/>
      <c r="D9" s="85" t="s">
        <v>29</v>
      </c>
      <c r="E9" s="91"/>
      <c r="F9" s="91"/>
      <c r="G9" s="86"/>
      <c r="H9" s="55">
        <f>+H10</f>
        <v>448</v>
      </c>
    </row>
    <row r="10" spans="2:8" s="12" customFormat="1" ht="25.5" customHeight="1" x14ac:dyDescent="0.2">
      <c r="B10" s="11">
        <v>1077</v>
      </c>
      <c r="C10" s="11"/>
      <c r="D10" s="98" t="s">
        <v>80</v>
      </c>
      <c r="E10" s="100"/>
      <c r="F10" s="99"/>
      <c r="G10" s="56"/>
      <c r="H10" s="55">
        <f>+H11</f>
        <v>448</v>
      </c>
    </row>
    <row r="11" spans="2:8" s="12" customFormat="1" ht="57.75" customHeight="1" x14ac:dyDescent="0.2">
      <c r="B11" s="11"/>
      <c r="C11" s="11">
        <v>12001</v>
      </c>
      <c r="D11" s="95" t="s">
        <v>81</v>
      </c>
      <c r="E11" s="96"/>
      <c r="F11" s="97"/>
      <c r="G11" s="57" t="s">
        <v>29</v>
      </c>
      <c r="H11" s="55">
        <f>+H12</f>
        <v>448</v>
      </c>
    </row>
    <row r="12" spans="2:8" s="12" customFormat="1" ht="23.25" customHeight="1" x14ac:dyDescent="0.2">
      <c r="B12" s="11"/>
      <c r="C12" s="11"/>
      <c r="D12" s="4"/>
      <c r="E12" s="98" t="s">
        <v>79</v>
      </c>
      <c r="F12" s="99"/>
      <c r="G12" s="57"/>
      <c r="H12" s="55">
        <f>+H13</f>
        <v>448</v>
      </c>
    </row>
    <row r="13" spans="2:8" s="12" customFormat="1" ht="27" customHeight="1" x14ac:dyDescent="0.2">
      <c r="B13" s="13"/>
      <c r="C13" s="13"/>
      <c r="D13" s="14"/>
      <c r="E13" s="15"/>
      <c r="F13" s="16"/>
      <c r="G13" s="17" t="s">
        <v>82</v>
      </c>
      <c r="H13" s="18">
        <f>+'4'!F10</f>
        <v>448</v>
      </c>
    </row>
  </sheetData>
  <mergeCells count="9">
    <mergeCell ref="B6:C6"/>
    <mergeCell ref="D6:F7"/>
    <mergeCell ref="G6:G7"/>
    <mergeCell ref="B3:H3"/>
    <mergeCell ref="D8:F8"/>
    <mergeCell ref="D11:F11"/>
    <mergeCell ref="E12:F12"/>
    <mergeCell ref="D10:F10"/>
    <mergeCell ref="D9:G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4" zoomScaleNormal="100" zoomScaleSheetLayoutView="100" workbookViewId="0">
      <selection activeCell="D2" sqref="D2:E2"/>
    </sheetView>
  </sheetViews>
  <sheetFormatPr defaultRowHeight="17.25" x14ac:dyDescent="0.2"/>
  <cols>
    <col min="1" max="1" width="6.85546875" style="2" customWidth="1"/>
    <col min="2" max="2" width="51.85546875" style="2" customWidth="1"/>
    <col min="3" max="3" width="28.5703125" style="26" customWidth="1"/>
    <col min="4" max="4" width="22.28515625" style="26" customWidth="1"/>
    <col min="5" max="5" width="20.140625" style="2" customWidth="1"/>
    <col min="6" max="16384" width="9.140625" style="2"/>
  </cols>
  <sheetData>
    <row r="1" spans="1:6" ht="21.75" customHeight="1" x14ac:dyDescent="0.2">
      <c r="B1" s="71"/>
      <c r="C1" s="34"/>
      <c r="E1" s="58" t="s">
        <v>85</v>
      </c>
    </row>
    <row r="2" spans="1:6" ht="33" customHeight="1" x14ac:dyDescent="0.2">
      <c r="C2" s="59"/>
      <c r="D2" s="1" t="s">
        <v>94</v>
      </c>
      <c r="E2" s="1"/>
    </row>
    <row r="3" spans="1:6" ht="58.5" customHeight="1" x14ac:dyDescent="0.2">
      <c r="A3" s="80" t="s">
        <v>107</v>
      </c>
      <c r="B3" s="80"/>
      <c r="C3" s="80"/>
      <c r="D3" s="80"/>
      <c r="E3" s="80"/>
    </row>
    <row r="4" spans="1:6" x14ac:dyDescent="0.2">
      <c r="E4" s="2" t="s">
        <v>101</v>
      </c>
    </row>
    <row r="5" spans="1:6" s="19" customFormat="1" ht="54.75" customHeight="1" x14ac:dyDescent="0.2">
      <c r="A5" s="107"/>
      <c r="B5" s="108" t="s">
        <v>87</v>
      </c>
      <c r="C5" s="109" t="s">
        <v>88</v>
      </c>
      <c r="D5" s="110" t="s">
        <v>96</v>
      </c>
      <c r="E5" s="111"/>
    </row>
    <row r="6" spans="1:6" s="19" customFormat="1" ht="20.25" customHeight="1" x14ac:dyDescent="0.2">
      <c r="A6" s="107"/>
      <c r="B6" s="108"/>
      <c r="C6" s="109"/>
      <c r="D6" s="112" t="s">
        <v>98</v>
      </c>
      <c r="E6" s="113"/>
    </row>
    <row r="7" spans="1:6" s="20" customFormat="1" ht="21.75" customHeight="1" x14ac:dyDescent="0.2">
      <c r="A7" s="107"/>
      <c r="B7" s="108"/>
      <c r="C7" s="109"/>
      <c r="D7" s="27" t="s">
        <v>99</v>
      </c>
      <c r="E7" s="27" t="s">
        <v>76</v>
      </c>
    </row>
    <row r="8" spans="1:6" s="20" customFormat="1" x14ac:dyDescent="0.2">
      <c r="A8" s="28"/>
      <c r="B8" s="29" t="s">
        <v>89</v>
      </c>
      <c r="C8" s="30">
        <v>1</v>
      </c>
      <c r="D8" s="30">
        <v>3</v>
      </c>
      <c r="E8" s="30">
        <v>4</v>
      </c>
    </row>
    <row r="9" spans="1:6" s="22" customFormat="1" ht="41.25" customHeight="1" x14ac:dyDescent="0.2">
      <c r="A9" s="60" t="s">
        <v>91</v>
      </c>
      <c r="B9" s="61"/>
      <c r="C9" s="62"/>
      <c r="D9" s="69">
        <f>+D11</f>
        <v>448</v>
      </c>
      <c r="E9" s="69">
        <f>+E11</f>
        <v>448</v>
      </c>
      <c r="F9" s="21"/>
    </row>
    <row r="10" spans="1:6" s="22" customFormat="1" x14ac:dyDescent="0.2">
      <c r="A10" s="23"/>
      <c r="B10" s="24" t="s">
        <v>90</v>
      </c>
      <c r="C10" s="25"/>
      <c r="D10" s="31"/>
      <c r="E10" s="31"/>
      <c r="F10" s="21"/>
    </row>
    <row r="11" spans="1:6" s="22" customFormat="1" ht="39.75" customHeight="1" x14ac:dyDescent="0.2">
      <c r="A11" s="23">
        <v>5</v>
      </c>
      <c r="B11" s="24" t="s">
        <v>92</v>
      </c>
      <c r="C11" s="25"/>
      <c r="D11" s="69">
        <f>+D12</f>
        <v>448</v>
      </c>
      <c r="E11" s="69">
        <f>+E12</f>
        <v>448</v>
      </c>
    </row>
    <row r="12" spans="1:6" s="22" customFormat="1" ht="69" x14ac:dyDescent="0.2">
      <c r="A12" s="23">
        <v>5.2</v>
      </c>
      <c r="B12" s="24" t="s">
        <v>93</v>
      </c>
      <c r="C12" s="25" t="s">
        <v>30</v>
      </c>
      <c r="D12" s="69">
        <f>+'2'!D9</f>
        <v>448</v>
      </c>
      <c r="E12" s="69">
        <f>+'2'!E9</f>
        <v>448</v>
      </c>
    </row>
    <row r="13" spans="1:6" x14ac:dyDescent="0.2">
      <c r="D13" s="32"/>
      <c r="E13" s="33"/>
    </row>
  </sheetData>
  <mergeCells count="7">
    <mergeCell ref="A5:A7"/>
    <mergeCell ref="B5:B7"/>
    <mergeCell ref="C5:C7"/>
    <mergeCell ref="D2:E2"/>
    <mergeCell ref="A3:E3"/>
    <mergeCell ref="D5:E5"/>
    <mergeCell ref="D6:E6"/>
  </mergeCells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topLeftCell="A4" zoomScaleNormal="100" zoomScaleSheetLayoutView="100" workbookViewId="0">
      <selection activeCell="C18" sqref="C18"/>
    </sheetView>
  </sheetViews>
  <sheetFormatPr defaultRowHeight="17.25" x14ac:dyDescent="0.2"/>
  <cols>
    <col min="1" max="1" width="28.5703125" style="2" customWidth="1"/>
    <col min="2" max="2" width="62" style="2" customWidth="1"/>
    <col min="3" max="4" width="22.28515625" style="26" customWidth="1"/>
    <col min="5" max="16384" width="9.140625" style="2"/>
  </cols>
  <sheetData>
    <row r="1" spans="1:8" x14ac:dyDescent="0.2">
      <c r="D1" s="58" t="s">
        <v>86</v>
      </c>
    </row>
    <row r="2" spans="1:8" ht="47.25" customHeight="1" x14ac:dyDescent="0.2">
      <c r="C2" s="1" t="s">
        <v>94</v>
      </c>
      <c r="D2" s="1"/>
    </row>
    <row r="3" spans="1:8" ht="43.5" customHeight="1" x14ac:dyDescent="0.2">
      <c r="A3" s="80" t="s">
        <v>108</v>
      </c>
      <c r="B3" s="80"/>
      <c r="C3" s="80"/>
      <c r="D3" s="80"/>
    </row>
    <row r="5" spans="1:8" ht="23.25" customHeight="1" x14ac:dyDescent="0.2">
      <c r="A5" s="114" t="s">
        <v>30</v>
      </c>
      <c r="B5" s="114"/>
      <c r="C5" s="114"/>
      <c r="D5" s="114"/>
    </row>
    <row r="6" spans="1:8" ht="19.5" customHeight="1" x14ac:dyDescent="0.2">
      <c r="A6" s="115" t="s">
        <v>0</v>
      </c>
      <c r="B6" s="115"/>
      <c r="C6" s="115"/>
      <c r="D6" s="115"/>
    </row>
    <row r="7" spans="1:8" ht="17.25" customHeight="1" x14ac:dyDescent="0.2">
      <c r="A7" s="72" t="s">
        <v>1</v>
      </c>
      <c r="B7" s="76" t="s">
        <v>2</v>
      </c>
      <c r="C7" s="74"/>
      <c r="D7" s="74"/>
    </row>
    <row r="8" spans="1:8" ht="17.25" customHeight="1" x14ac:dyDescent="0.2">
      <c r="A8" s="73">
        <v>1077</v>
      </c>
      <c r="B8" s="77" t="s">
        <v>66</v>
      </c>
      <c r="C8" s="75"/>
      <c r="D8" s="75"/>
    </row>
    <row r="9" spans="1:8" ht="17.25" customHeight="1" x14ac:dyDescent="0.2">
      <c r="A9" s="115" t="s">
        <v>3</v>
      </c>
      <c r="B9" s="115"/>
      <c r="C9" s="115"/>
      <c r="D9" s="115"/>
    </row>
    <row r="10" spans="1:8" ht="60" customHeight="1" x14ac:dyDescent="0.2">
      <c r="A10" s="72" t="s">
        <v>4</v>
      </c>
      <c r="B10" s="73" t="s">
        <v>67</v>
      </c>
      <c r="C10" s="119" t="s">
        <v>33</v>
      </c>
      <c r="D10" s="120"/>
      <c r="H10" s="63"/>
    </row>
    <row r="11" spans="1:8" x14ac:dyDescent="0.2">
      <c r="A11" s="72" t="s">
        <v>5</v>
      </c>
      <c r="B11" s="73" t="s">
        <v>68</v>
      </c>
      <c r="C11" s="64" t="s">
        <v>99</v>
      </c>
      <c r="D11" s="64" t="s">
        <v>76</v>
      </c>
      <c r="H11" s="63"/>
    </row>
    <row r="12" spans="1:8" ht="56.25" customHeight="1" x14ac:dyDescent="0.2">
      <c r="A12" s="72" t="s">
        <v>6</v>
      </c>
      <c r="B12" s="73" t="s">
        <v>69</v>
      </c>
      <c r="C12" s="65"/>
      <c r="D12" s="65"/>
      <c r="H12" s="63"/>
    </row>
    <row r="13" spans="1:8" ht="74.25" customHeight="1" x14ac:dyDescent="0.2">
      <c r="A13" s="72" t="s">
        <v>7</v>
      </c>
      <c r="B13" s="73" t="s">
        <v>70</v>
      </c>
      <c r="C13" s="65"/>
      <c r="D13" s="65"/>
      <c r="H13" s="63"/>
    </row>
    <row r="14" spans="1:8" ht="18.75" customHeight="1" x14ac:dyDescent="0.2">
      <c r="A14" s="72" t="s">
        <v>8</v>
      </c>
      <c r="B14" s="73" t="s">
        <v>71</v>
      </c>
      <c r="C14" s="65"/>
      <c r="D14" s="65"/>
      <c r="H14" s="63"/>
    </row>
    <row r="15" spans="1:8" ht="57.75" customHeight="1" x14ac:dyDescent="0.2">
      <c r="A15" s="72" t="s">
        <v>102</v>
      </c>
      <c r="B15" s="73" t="s">
        <v>72</v>
      </c>
      <c r="C15" s="65"/>
      <c r="D15" s="65"/>
      <c r="H15" s="63"/>
    </row>
    <row r="16" spans="1:8" x14ac:dyDescent="0.2">
      <c r="A16" s="118" t="s">
        <v>9</v>
      </c>
      <c r="B16" s="118"/>
      <c r="C16" s="65"/>
      <c r="D16" s="66"/>
    </row>
    <row r="17" spans="1:5" ht="16.5" customHeight="1" x14ac:dyDescent="0.2">
      <c r="A17" s="116" t="s">
        <v>10</v>
      </c>
      <c r="B17" s="117"/>
      <c r="C17" s="70">
        <f>448</f>
        <v>448</v>
      </c>
      <c r="D17" s="70">
        <f>+C17</f>
        <v>448</v>
      </c>
      <c r="E17" s="71"/>
    </row>
  </sheetData>
  <mergeCells count="8">
    <mergeCell ref="C2:D2"/>
    <mergeCell ref="A3:D3"/>
    <mergeCell ref="A5:D5"/>
    <mergeCell ref="A6:D6"/>
    <mergeCell ref="A17:B17"/>
    <mergeCell ref="A9:D9"/>
    <mergeCell ref="A16:B16"/>
    <mergeCell ref="C10:D10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'1'!_Hlk341707516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https://mul2.gov.am/tasks/455405/oneclick/2Havelvacner.xlsx?token=768135e34788349677f5f5fc817bbc5f</cp:keywords>
  <cp:lastModifiedBy>Liana Chanakhchyan</cp:lastModifiedBy>
  <cp:lastPrinted>2019-07-09T09:38:42Z</cp:lastPrinted>
  <dcterms:created xsi:type="dcterms:W3CDTF">2019-07-11T11:19:20Z</dcterms:created>
  <dcterms:modified xsi:type="dcterms:W3CDTF">2021-07-01T05:09:06Z</dcterms:modified>
</cp:coreProperties>
</file>