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0490" windowHeight="7155" activeTab="4"/>
  </bookViews>
  <sheets>
    <sheet name="1" sheetId="49" r:id="rId1"/>
    <sheet name="2" sheetId="46" r:id="rId2"/>
    <sheet name="3" sheetId="48" r:id="rId3"/>
    <sheet name="4" sheetId="26" r:id="rId4"/>
    <sheet name="5" sheetId="27" r:id="rId5"/>
    <sheet name="6" sheetId="38" r:id="rId6"/>
  </sheets>
  <externalReferences>
    <externalReference r:id="rId7"/>
  </externalReferences>
  <definedNames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_xlnm.Print_Titles" localSheetId="3">'4'!$7:$8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43" i="46" l="1"/>
  <c r="F43" i="46"/>
  <c r="D43" i="46"/>
  <c r="C86" i="38" l="1"/>
  <c r="I10" i="26" l="1"/>
  <c r="D50" i="46" l="1"/>
  <c r="G64" i="26" s="1"/>
  <c r="D47" i="46"/>
  <c r="G56" i="26"/>
  <c r="G55" i="26" s="1"/>
  <c r="G54" i="26" s="1"/>
  <c r="D30" i="46"/>
  <c r="D24" i="46"/>
  <c r="C23" i="38" s="1"/>
  <c r="D20" i="46"/>
  <c r="E15" i="49"/>
  <c r="E14" i="49" s="1"/>
  <c r="E12" i="49" s="1"/>
  <c r="E11" i="49" s="1"/>
  <c r="E9" i="49" s="1"/>
  <c r="F9" i="46" s="1"/>
  <c r="G29" i="26" l="1"/>
  <c r="G31" i="26" s="1"/>
  <c r="G32" i="26" s="1"/>
  <c r="G33" i="26" s="1"/>
  <c r="G34" i="26" s="1"/>
  <c r="G35" i="26" s="1"/>
  <c r="D17" i="46"/>
  <c r="C15" i="49" s="1"/>
  <c r="C44" i="38"/>
  <c r="G63" i="26"/>
  <c r="G62" i="26" s="1"/>
  <c r="G61" i="26" s="1"/>
  <c r="C127" i="38"/>
  <c r="G36" i="26"/>
  <c r="G38" i="26" s="1"/>
  <c r="G39" i="26" s="1"/>
  <c r="G40" i="26" s="1"/>
  <c r="G41" i="26" s="1"/>
  <c r="G42" i="26" s="1"/>
  <c r="G43" i="26"/>
  <c r="G45" i="26" s="1"/>
  <c r="G46" i="26" s="1"/>
  <c r="G47" i="26" s="1"/>
  <c r="G48" i="26" s="1"/>
  <c r="G49" i="26" s="1"/>
  <c r="C65" i="38"/>
  <c r="G66" i="26"/>
  <c r="G67" i="26" s="1"/>
  <c r="G68" i="26" s="1"/>
  <c r="G69" i="26" s="1"/>
  <c r="G70" i="26" s="1"/>
  <c r="C106" i="38"/>
  <c r="G50" i="26"/>
  <c r="G52" i="26"/>
  <c r="G53" i="26"/>
  <c r="G59" i="26"/>
  <c r="G57" i="26" s="1"/>
  <c r="G60" i="26"/>
  <c r="C11" i="49" l="1"/>
  <c r="C14" i="49"/>
  <c r="C9" i="49"/>
  <c r="D9" i="46" s="1"/>
  <c r="C12" i="49"/>
  <c r="F30" i="46"/>
  <c r="F50" i="46"/>
  <c r="I64" i="26" s="1"/>
  <c r="E106" i="38" s="1"/>
  <c r="E50" i="46"/>
  <c r="H64" i="26" s="1"/>
  <c r="D106" i="38" s="1"/>
  <c r="I50" i="26"/>
  <c r="H50" i="26"/>
  <c r="F20" i="46"/>
  <c r="E44" i="38" s="1"/>
  <c r="E20" i="46"/>
  <c r="E24" i="46"/>
  <c r="D23" i="38" s="1"/>
  <c r="F26" i="46"/>
  <c r="F27" i="46"/>
  <c r="E30" i="46"/>
  <c r="D65" i="38" s="1"/>
  <c r="F28" i="46"/>
  <c r="F29" i="46"/>
  <c r="H29" i="26" l="1"/>
  <c r="H31" i="26" s="1"/>
  <c r="H32" i="26" s="1"/>
  <c r="H33" i="26" s="1"/>
  <c r="H34" i="26" s="1"/>
  <c r="H35" i="26" s="1"/>
  <c r="D9" i="48"/>
  <c r="D11" i="46"/>
  <c r="D13" i="46" s="1"/>
  <c r="D15" i="46" s="1"/>
  <c r="D19" i="46" s="1"/>
  <c r="G28" i="26" s="1"/>
  <c r="G27" i="26" s="1"/>
  <c r="G26" i="26" s="1"/>
  <c r="G25" i="26" s="1"/>
  <c r="G24" i="26" s="1"/>
  <c r="G22" i="26" s="1"/>
  <c r="C149" i="38" s="1"/>
  <c r="H43" i="26"/>
  <c r="H45" i="26" s="1"/>
  <c r="H46" i="26" s="1"/>
  <c r="H47" i="26" s="1"/>
  <c r="H48" i="26" s="1"/>
  <c r="H49" i="26" s="1"/>
  <c r="D44" i="38"/>
  <c r="H36" i="26"/>
  <c r="H38" i="26" s="1"/>
  <c r="H39" i="26" s="1"/>
  <c r="H40" i="26" s="1"/>
  <c r="H41" i="26" s="1"/>
  <c r="H42" i="26" s="1"/>
  <c r="I29" i="26"/>
  <c r="I31" i="26" s="1"/>
  <c r="I32" i="26" s="1"/>
  <c r="I33" i="26" s="1"/>
  <c r="I34" i="26" s="1"/>
  <c r="I35" i="26" s="1"/>
  <c r="I43" i="26"/>
  <c r="I45" i="26" s="1"/>
  <c r="I46" i="26" s="1"/>
  <c r="I47" i="26" s="1"/>
  <c r="I48" i="26" s="1"/>
  <c r="I49" i="26" s="1"/>
  <c r="E65" i="38"/>
  <c r="H66" i="26"/>
  <c r="H67" i="26" s="1"/>
  <c r="H68" i="26" s="1"/>
  <c r="H69" i="26" s="1"/>
  <c r="H70" i="26" s="1"/>
  <c r="I70" i="26" s="1"/>
  <c r="I66" i="26"/>
  <c r="I67" i="26" s="1"/>
  <c r="I68" i="26" s="1"/>
  <c r="I69" i="26" s="1"/>
  <c r="F24" i="46"/>
  <c r="G9" i="26" l="1"/>
  <c r="G10" i="26" s="1"/>
  <c r="G12" i="26" s="1"/>
  <c r="G14" i="26" s="1"/>
  <c r="G16" i="26" s="1"/>
  <c r="G18" i="26" s="1"/>
  <c r="G20" i="26" s="1"/>
  <c r="D22" i="27" s="1"/>
  <c r="C22" i="27" s="1"/>
  <c r="D10" i="48"/>
  <c r="D12" i="48" s="1"/>
  <c r="D19" i="48" s="1"/>
  <c r="E23" i="38"/>
  <c r="I36" i="26"/>
  <c r="I38" i="26" s="1"/>
  <c r="I39" i="26" s="1"/>
  <c r="I40" i="26" s="1"/>
  <c r="I41" i="26" s="1"/>
  <c r="I42" i="26" s="1"/>
  <c r="F47" i="46" l="1"/>
  <c r="F19" i="48" l="1"/>
  <c r="F12" i="48" s="1"/>
  <c r="F10" i="48" s="1"/>
  <c r="F9" i="48" s="1"/>
  <c r="F11" i="46"/>
  <c r="F13" i="46" s="1"/>
  <c r="F15" i="46" s="1"/>
  <c r="F17" i="46" s="1"/>
  <c r="E86" i="38"/>
  <c r="E47" i="46" l="1"/>
  <c r="E17" i="46" s="1"/>
  <c r="D15" i="49" s="1"/>
  <c r="D9" i="49" s="1"/>
  <c r="D11" i="49" l="1"/>
  <c r="D12" i="49" s="1"/>
  <c r="D14" i="49" s="1"/>
  <c r="E9" i="46"/>
  <c r="E19" i="48" s="1"/>
  <c r="E12" i="48" s="1"/>
  <c r="I56" i="26"/>
  <c r="I55" i="26" s="1"/>
  <c r="D127" i="38"/>
  <c r="H63" i="26"/>
  <c r="H62" i="26" s="1"/>
  <c r="H61" i="26" s="1"/>
  <c r="D86" i="38"/>
  <c r="H56" i="26"/>
  <c r="H55" i="26" s="1"/>
  <c r="H54" i="26" s="1"/>
  <c r="E127" i="38"/>
  <c r="I63" i="26"/>
  <c r="I62" i="26" s="1"/>
  <c r="I61" i="26" s="1"/>
  <c r="E9" i="48" l="1"/>
  <c r="H9" i="26" s="1"/>
  <c r="E11" i="46"/>
  <c r="E13" i="46" s="1"/>
  <c r="E15" i="46" s="1"/>
  <c r="E19" i="46"/>
  <c r="H28" i="26" s="1"/>
  <c r="E22" i="27" s="1"/>
  <c r="F19" i="46"/>
  <c r="I28" i="26" s="1"/>
  <c r="E10" i="48"/>
  <c r="H10" i="26" s="1"/>
  <c r="H12" i="26"/>
  <c r="H27" i="26"/>
  <c r="H26" i="26" s="1"/>
  <c r="H25" i="26" s="1"/>
  <c r="H24" i="26" s="1"/>
  <c r="I27" i="26"/>
  <c r="I26" i="26" s="1"/>
  <c r="I25" i="26" s="1"/>
  <c r="I24" i="26" s="1"/>
  <c r="I54" i="26"/>
  <c r="H60" i="26"/>
  <c r="H59" i="26"/>
  <c r="H57" i="26" s="1"/>
  <c r="I59" i="26"/>
  <c r="I57" i="26" s="1"/>
  <c r="I60" i="26"/>
  <c r="H52" i="26"/>
  <c r="H53" i="26"/>
  <c r="H14" i="26" l="1"/>
  <c r="I12" i="26"/>
  <c r="H22" i="26"/>
  <c r="I22" i="26"/>
  <c r="I53" i="26"/>
  <c r="I52" i="26"/>
  <c r="I14" i="26" l="1"/>
  <c r="H16" i="26"/>
  <c r="E149" i="38"/>
  <c r="D149" i="38"/>
  <c r="I16" i="26" l="1"/>
  <c r="H18" i="26"/>
  <c r="H20" i="26" l="1"/>
  <c r="I18" i="26"/>
  <c r="I20" i="26" l="1"/>
  <c r="I9" i="26"/>
</calcChain>
</file>

<file path=xl/sharedStrings.xml><?xml version="1.0" encoding="utf-8"?>
<sst xmlns="http://schemas.openxmlformats.org/spreadsheetml/2006/main" count="407" uniqueCount="150">
  <si>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</si>
  <si>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</si>
  <si>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</si>
  <si>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</si>
  <si>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</si>
  <si>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</si>
  <si>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</si>
  <si>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</si>
  <si>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</si>
  <si>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</si>
  <si>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</si>
  <si>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</si>
  <si>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</si>
  <si>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</si>
  <si>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</si>
  <si>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</si>
  <si>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</si>
  <si>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</si>
  <si>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</si>
  <si>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</si>
  <si>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Առաջին կիսամյակ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</si>
  <si>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</si>
  <si>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</si>
  <si>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</si>
  <si>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</si>
  <si>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</si>
  <si>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</si>
  <si>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</si>
  <si>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</si>
  <si>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</si>
  <si>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</si>
  <si>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</si>
  <si>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</si>
  <si>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</si>
  <si>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</si>
  <si>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</si>
  <si>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</si>
  <si>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</si>
  <si>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</si>
  <si>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</si>
  <si>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</si>
  <si>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</si>
  <si>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</si>
  <si>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</si>
  <si>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</si>
  <si>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</si>
  <si>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</si>
  <si>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</si>
  <si>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</si>
  <si>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</si>
  <si>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</si>
  <si>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</si>
  <si>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</si>
  <si>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</si>
  <si>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</si>
  <si>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</si>
  <si>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</si>
  <si>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</si>
  <si>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</si>
  <si>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</si>
  <si>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</si>
  <si>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</si>
  <si>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>ՀՀ Վայոց ձորի մարզպետարան</t>
  </si>
  <si>
    <t>ՀՀ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</si>
  <si>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</si>
  <si>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</si>
  <si>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</si>
  <si>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Կոտայքի մարզպետարան </t>
  </si>
  <si>
    <t xml:space="preserve"> ՀՀ Վայոց ձորի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</si>
  <si>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</si>
  <si>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</si>
  <si>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</si>
  <si>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 xml:space="preserve"> ՀՀ Վայոց ձորի մարզպետարան</t>
  </si>
  <si>
    <t>ՀՀ կառավարություն</t>
  </si>
  <si>
    <t>Ցուցանիշների փոփոխությունները (ավելացումները նշված են դրական նշանով)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</si>
  <si>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</si>
  <si>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</si>
  <si>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9.1.56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</si>
  <si>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</si>
  <si>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>ՀՀ Սյունիքի մարզպետարան</t>
  </si>
  <si>
    <t xml:space="preserve"> ՀՀ  Սյունիքի մարզպետարան</t>
  </si>
  <si>
    <t xml:space="preserve">ՀԱՅԱՍՏԱՆԻ ՀԱՆՐԱՊԵՏՈՒԹՅԱՆ ԿԱՌԱՎԱՐՈՒԹՅԱՆ 2020 ԹՎԱԿԱՆԻ ԴԵԿՏԵՄԲԵՐԻ 30-Ի № 2215-Ն ՈՐՈՇՄԱՆ № 9.1 ՀԱՎԵԼՎԱԾԻ № 9.1.55 ԱՂՅՈՒՍԱԿՈՒՄ ԿԱՏԱՐՎՈՂ ԼՐԱՑՈՒՄԸ </t>
  </si>
  <si>
    <t xml:space="preserve"> ՀՀ Սյունիքի մարզպետարան </t>
  </si>
  <si>
    <t>ՀԱՅԱՍՏԱՆԻ ՀԱՆՐԱՊԵՏՈՒԹՅԱՆ ԿԱՌԱՎԱՐՈՒԹՅԱՆ 2020 ԹՎԱԿԱՆԻ ԴԵԿՏԵՄԲԵՐԻ 30-Ի № 2215-Ն ՈՐՈՇՄԱՆ № 5 ՀԱՎԵԼՎԱԾԻ № 1 ԱՂՅՈՒՍԱԿՈՒՄ ԿԱՏԱՐՎՈՂ ԼՐԱՑՈՒՄԸ</t>
  </si>
  <si>
    <t>Բյուջետային հատկացումների գլխավոր կարգադրիչների, ծրագրերի և միջոցառումների անվանումները</t>
  </si>
  <si>
    <t>ԸՆԴԱՄԵՆԸ</t>
  </si>
  <si>
    <t xml:space="preserve">Ծրագրի անվանումը </t>
  </si>
  <si>
    <t>Ծրագրի նպատակը</t>
  </si>
  <si>
    <t>Տարածքային համաչափ զարգացման խթանում</t>
  </si>
  <si>
    <t>Վերջնական արդյունքի նկարագրությունը</t>
  </si>
  <si>
    <t>ՀՀ համայնքների կառավարման արդյունավետության բարձրացում և տնտեսական գործունեության խթանում</t>
  </si>
  <si>
    <t>Ծրագրի միջոցառումներ</t>
  </si>
  <si>
    <t>Միջոցառման անվանումը</t>
  </si>
  <si>
    <t>ՀՀ մարզերին սուբվենցիաների տրամադրում՛ ենթակառուցվածքների զարգացման նպատակով</t>
  </si>
  <si>
    <t>Միջոցառման նկարագրությունը</t>
  </si>
  <si>
    <t>Միջոցառման տեսակը</t>
  </si>
  <si>
    <t xml:space="preserve"> Տրանսֆերտների տրամադրում</t>
  </si>
  <si>
    <t>հազար դրամ</t>
  </si>
  <si>
    <t>Հավելված  № 6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</si>
  <si>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</si>
  <si>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ՀԱՅԱՍՏԱՆԻ ՀԱՆՐԱՊԵՏՈՒԹՅԱՆ ԿԱՌԱՎԱՐՈՒԹՅԱՆ 2020 ԹՎԱԿԱՆԻ ԴԵԿՏԵՄԲԵՐԻ 30-Ի № 2215-Ն ՈՐՈՇՄԱՆ № 9.1 ՀԱՎԵԼՎԱԾԻ № 9.1.50  ԱՂՅՈՒՍԱԿՈՒՄ ԿԱՏԱՐՎՈՂ ԼՐԱՑՈՒՄԸ </t>
  </si>
  <si>
    <t>Փարաքար համայնքի գոյություն ունեցող կեղտաջրերի մաքրման կայանի վերակառուցում</t>
  </si>
  <si>
    <t>Արգավանդի համայնքի մշակույթի տանը գտնվող համայնքապետարանի և հարակից տարածքի վերանորոգում</t>
  </si>
  <si>
    <t>Արմավիրի համայնքի Սայաթ-Նովա փողոցի Ջիվանի-Հանրապետության, Մյասնիկյան փողոցի Ջիվանի-Չարենց հատվածների հիմնանորոգում</t>
  </si>
  <si>
    <t>Փարաքար համայնքի կոյուղագծի կառուցում 1400գծմ, Թաիրովի Վ. Մամիկոնյան փողոցից մինչև Փարաքարի Արարատյան փողոց</t>
  </si>
  <si>
    <t>ՀՀ Արարատի մարզպետարան</t>
  </si>
  <si>
    <t>Խաչփար համայնքի 1-ին, 2-րդ, 9-րդ, 11-րդ, 20-րդ և 21-րդ  փողոցների գազաֆիկացում</t>
  </si>
  <si>
    <t>Ազատաշեն համայնքի ոռոգման ներտնտեսային ցանցի քայքայված ջրանցքի  վերակառուցում ե/բ վաքերով</t>
  </si>
  <si>
    <t>Նոր Խարբերդի համայնքի  ներհամայնքային փողոցների ասֆալտապատման աշխատանքներ</t>
  </si>
  <si>
    <t>Սիսավանի համայնքի  Հ. Բաղրամյան և Վարդանանց  փողոցների ասֆալտապատում</t>
  </si>
  <si>
    <t>Վեդի համայնքի Կոմիտաս փողոցից դեպի գերեզմանատուն տանող ճանապարհի մասնակի վերականգնման աշխատանքներ</t>
  </si>
  <si>
    <t>Վեդի համայնքի Կասյան փող. ԲԲՇ բնակելի զանգվածի մուտքի և ելքի ճանապարհի ասֆալտապատում</t>
  </si>
  <si>
    <t>Ոսկետափ համայնքի ներհամայնքային փողոցների ասֆալտապատման աշխատանքներ</t>
  </si>
  <si>
    <t>Արտաշատ համայնքի Օգոստոսի 23 փողոցի թիվ 19, 21, 23, Մարքսի փողոցի թիվ 3, 5, 7,  Իսակովի փողոցի թիվ 47/2 47/3 բազմաբնակարան շենքերի բակերի և Շահումյան փողոցի որոշակի հատվածի բարեկարգում և ասֆալտապատում</t>
  </si>
  <si>
    <t>ՀՀ Արագածոտնի մարզպետարան</t>
  </si>
  <si>
    <t>Օշականի համայնքի գերեզմանատան ճանապարհի զառիթափ հատվածների ասֆալտապատման աշխատանքների իրականացում</t>
  </si>
  <si>
    <t>Ապարան քաղաքի և վարչական շրջանների ներհամայնքային ճանապարհների բարեկարգում, կամուրջների վերանորոգում</t>
  </si>
  <si>
    <t>Գառնի համայնքի երաժշտական դպրոցի վերանորոգում</t>
  </si>
  <si>
    <t>Եղեգնաձոր համայնքի Նոր ավան թաղամասի լուսավորության ցանցի կառուցում (Այգեձորի փողոց, Այգեձորի 1-ին նրբանցք, Սյունիքի 1-ին նրբանցք,Պռոշյան փողոց, Պռոշյան 1-ին  և 2-րդ նրբանցքներ</t>
  </si>
  <si>
    <t>Քաջարանի համայնքի Բակունց փողոցում գտնվող մինի ֆուտբոլային մարզադաշտի վերակառուցում, Բաբիկավանում, Քաջարան քաղաքի Խանջյան և Աբովյան փողոցներում խաղահրապարակների կառուցում</t>
  </si>
  <si>
    <t>Մեղրի համայնքի «Շվանիձոր գյուղում մանկապարտեզի և բուժկետի համար հատկացված շինության վերահատակագծում և վերանորոգում, Լեհվազ գյուղի մանկապարտեզի հիմնանորոգում»</t>
  </si>
  <si>
    <t>Գորայք համայնքի «Ծղուկ բնակավայրի մշակույթի տան հիմնանորոգում»</t>
  </si>
  <si>
    <t>Գորայք համայնքի Սպանդարյան բնակավայրի հանդիսությունների սրահի վերակառուցում</t>
  </si>
  <si>
    <t xml:space="preserve"> ՀՀ  Արագածոտնի մարզպետարան</t>
  </si>
  <si>
    <t xml:space="preserve"> ՀՀ Արմավիրի մարզպետարան</t>
  </si>
  <si>
    <t xml:space="preserve"> ՀՀ Արարատի մարզպետարան</t>
  </si>
  <si>
    <t>տարի</t>
  </si>
  <si>
    <t xml:space="preserve"> ՀՀ Արագածոտնի մարզպետարան </t>
  </si>
  <si>
    <t xml:space="preserve">ՀԱՅԱՍՏԱՆԻ ՀԱՆՐԱՊԵՏՈՒԹՅԱՆ ԿԱՌԱՎԱՐՈՒԹՅԱՆ 2020 ԹՎԱԿԱՆԻ ԴԵԿՏԵՄԲԵՐԻ 30-Ի № 2215-Ն ՈՐՈՇՄԱՆ № 9.1 ՀԱՎԵԼՎԱԾԻ № 9.1.48  ԱՂՅՈՒՍԱԿՈՒՄ ԿԱՏԱՐՎՈՂ ԼՐԱՑՈՒՄԸ </t>
  </si>
  <si>
    <t xml:space="preserve"> ՀՀ Արարատի մարզպետարան </t>
  </si>
  <si>
    <t xml:space="preserve">ՀԱՅԱՍՏԱՆԻ ՀԱՆՐԱՊԵՏՈՒԹՅԱՆ ԿԱՌԱՎԱՐՈՒԹՅԱՆ 2020 ԹՎԱԿԱՆԻ ԴԵԿՏԵՄԲԵՐԻ 30-Ի № 2215-Ն ՈՐՈՇՄԱՆ № 9.1 ՀԱՎԵԼՎԱԾԻ № 9.1.49 ԱՂՅՈՒՍԱԿՈՒՄ ԿԱՏԱՐՎՈՂ ԼՐԱՑՈՒՄԸ </t>
  </si>
  <si>
    <t>Հավելված  № 1</t>
  </si>
  <si>
    <t xml:space="preserve">ՀՀ ԿԱՌԱՎԱՐՈՒԹՅԱՆ 2020 ԹՎԱԿԱՆԻ ԴԵԿՏԵՄԲԵՐԻ 30-Ի № 2215-Ն ՈՐՈՇՄԱՆ № 1 ՀԱՎԵԼՎԱԾԻ № 1 ԱՂՅՈՒՍԱԿԻ ՑՈՒՑԱՆԻՇՆԵՐՈՒՄ ԿԱՏԱՐՎՈՂ ԼՐԱՑՈՒՄՆԵՐԸ </t>
  </si>
  <si>
    <t>Պետական  բյուջեի  դեֆիցիտի ֆինանսավորման աղբյուրների ու դրանց տարրերի անվանումները</t>
  </si>
  <si>
    <t>Ցուցանիշների փոփոխությունը (մուտքերի ավելացումները նշված են դրական նշանով)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</si>
  <si>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</si>
  <si>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</si>
  <si>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</si>
  <si>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</si>
  <si>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</si>
  <si>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r>
      <t>Վերին Արտաշատ համայնքի «</t>
    </r>
    <r>
      <rPr>
        <sz val="11"/>
        <color rgb="FF000000"/>
        <rFont val="GHEA Grapalat"/>
        <family val="3"/>
      </rPr>
      <t>Լուսնթագ» մանկապարտեզի ՀՈԱԿ-ի վերանորոգման աշխատանքներ</t>
    </r>
    <r>
      <rPr>
        <sz val="11"/>
        <color theme="1"/>
        <rFont val="GHEA Grapalat"/>
        <family val="3"/>
      </rPr>
      <t></t>
    </r>
  </si>
  <si>
    <r>
      <t xml:space="preserve">Արալեզ համայնքի  Ներհամայնքային փողոցների </t>
    </r>
    <r>
      <rPr>
        <sz val="11"/>
        <color rgb="FF000000"/>
        <rFont val="GHEA Grapalat"/>
        <family val="3"/>
      </rPr>
      <t>ասֆալտապատման աշխատանքներ</t>
    </r>
    <r>
      <rPr>
        <sz val="11"/>
        <color theme="1"/>
        <rFont val="GHEA Grapalat"/>
        <family val="3"/>
      </rPr>
      <t xml:space="preserve"> </t>
    </r>
  </si>
  <si>
    <r>
      <t>Դաշտավան համայնքի «Դաշտավանի Գ. Տոնոյանի անվան   միջնակարգ դպրոց» ՀՈԱԿ-ի 2-րդ մասնաշենքի 2-րդ հարկը որպես մ</t>
    </r>
    <r>
      <rPr>
        <sz val="11"/>
        <color rgb="FF000000"/>
        <rFont val="GHEA Grapalat"/>
        <family val="3"/>
      </rPr>
      <t>անկապարտեզ վերակառուցման և վերանորոգման աշխատանքներ</t>
    </r>
    <r>
      <rPr>
        <sz val="11"/>
        <color theme="1"/>
        <rFont val="GHEA Grapalat"/>
        <family val="3"/>
      </rPr>
      <t xml:space="preserve"> </t>
    </r>
  </si>
  <si>
    <t>Ցուցանիշների փոփոխությունները (նվազեցումները նշված են փակագծերում)</t>
  </si>
  <si>
    <t>Արամուս համայնքի մակապարտեզի շենքի կառուցում</t>
  </si>
  <si>
    <t>Հավելված  № 2</t>
  </si>
  <si>
    <t xml:space="preserve"> «ՀԱՅԱՍՏԱՆԻ  ՀԱՆՐԱՊԵՏՈՒԹՅԱՆ 2021 ԹՎԱԿԱՆԻ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ԼՐԱՑՈՒՄՆԵՐԸ</t>
  </si>
  <si>
    <t>Հավելված  № 3</t>
  </si>
  <si>
    <t>Հավելված  № 4</t>
  </si>
  <si>
    <t>Հավելված 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</si>
</sst>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_-* #,##0.00_-;\-* #,##0.00_-;_-* &quot;-&quot;??_-;_-@_-"/>
    <numFmt numFmtId="166" formatCode="_ * #,##0.00_)_€_ ;_ * \(#,##0.00\)_€_ ;_ * &quot;-&quot;??_)_€_ ;_ @_ "/>
    <numFmt numFmtId="167" formatCode="_-* #,##0.00\ _A_M_D_-;\-* #,##0.00\ _A_M_D_-;_-* &quot;-&quot;??\ _A_M_D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#,##0.0;\(##,##0.0\);\-"/>
    <numFmt numFmtId="173" formatCode="#,##0.0;[Red]#,##0.0"/>
  </numFmts>
  <fonts count="11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rgb="FFFF0000"/>
      <name val="GHEA Grapalat"/>
      <family val="3"/>
    </font>
    <font>
      <sz val="12"/>
      <name val="Arial"/>
      <family val="2"/>
    </font>
    <font>
      <sz val="12"/>
      <name val="GHEA Grapalat"/>
      <family val="2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2"/>
      <color indexed="9"/>
      <name val="GHEA Grapalat"/>
      <family val="3"/>
    </font>
    <font>
      <sz val="11"/>
      <color rgb="FF000000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b/>
      <sz val="11"/>
      <name val="GHEA Grapalat"/>
      <family val="3"/>
    </font>
    <font>
      <b/>
      <sz val="11"/>
      <color rgb="FF000000"/>
      <name val="GHEA Grapalat"/>
      <family val="3"/>
    </font>
    <font>
      <u/>
      <sz val="11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name val="GHEA Grapalat"/>
      <family val="3"/>
      <charset val="204"/>
    </font>
    <font>
      <sz val="11"/>
      <name val="GHEA Grapalat"/>
      <family val="3"/>
      <charset val="204"/>
    </font>
    <font>
      <sz val="11"/>
      <name val="Arial"/>
      <family val="2"/>
      <charset val="204"/>
    </font>
    <font>
      <sz val="11"/>
      <color theme="1"/>
      <name val="GHEA Grapalat"/>
      <family val="3"/>
      <charset val="204"/>
    </font>
    <font>
      <sz val="11"/>
      <name val="GHEA Grapalat"/>
      <family val="2"/>
      <charset val="204"/>
    </font>
    <font>
      <b/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4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5" fontId="4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5" fillId="0" borderId="0"/>
    <xf numFmtId="0" fontId="6" fillId="0" borderId="0"/>
    <xf numFmtId="0" fontId="44" fillId="0" borderId="0"/>
    <xf numFmtId="0" fontId="6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43" fontId="44" fillId="0" borderId="0" applyFont="0" applyFill="0" applyBorder="0" applyAlignment="0" applyProtection="0"/>
    <xf numFmtId="43" fontId="48" fillId="0" borderId="0" applyFill="0" applyBorder="0" applyProtection="0">
      <alignment horizontal="right" vertical="top"/>
    </xf>
    <xf numFmtId="0" fontId="50" fillId="22" borderId="0" applyNumberFormat="0" applyBorder="0" applyAlignment="0" applyProtection="0"/>
    <xf numFmtId="167" fontId="2" fillId="0" borderId="0" applyFont="0" applyFill="0" applyBorder="0" applyAlignment="0" applyProtection="0"/>
    <xf numFmtId="0" fontId="51" fillId="0" borderId="0"/>
    <xf numFmtId="0" fontId="52" fillId="0" borderId="0"/>
    <xf numFmtId="9" fontId="52" fillId="0" borderId="0" applyFont="0" applyFill="0" applyBorder="0" applyAlignment="0" applyProtection="0"/>
    <xf numFmtId="0" fontId="2" fillId="0" borderId="0"/>
    <xf numFmtId="0" fontId="53" fillId="0" borderId="0">
      <alignment horizontal="left" vertical="top" wrapText="1"/>
    </xf>
    <xf numFmtId="0" fontId="51" fillId="0" borderId="0"/>
    <xf numFmtId="166" fontId="51" fillId="0" borderId="0" applyFont="0" applyFill="0" applyBorder="0" applyAlignment="0" applyProtection="0"/>
    <xf numFmtId="0" fontId="48" fillId="0" borderId="0">
      <alignment horizontal="left" vertical="top" wrapText="1"/>
    </xf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44" fillId="0" borderId="0"/>
    <xf numFmtId="0" fontId="54" fillId="0" borderId="0"/>
    <xf numFmtId="166" fontId="44" fillId="0" borderId="0" applyFont="0" applyFill="0" applyBorder="0" applyAlignment="0" applyProtection="0"/>
    <xf numFmtId="0" fontId="51" fillId="0" borderId="0"/>
    <xf numFmtId="166" fontId="55" fillId="0" borderId="0" applyFont="0" applyFill="0" applyBorder="0" applyAlignment="0" applyProtection="0"/>
    <xf numFmtId="0" fontId="56" fillId="33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34" borderId="0" applyNumberFormat="0" applyBorder="0" applyAlignment="0" applyProtection="0"/>
    <xf numFmtId="0" fontId="56" fillId="38" borderId="0" applyNumberFormat="0" applyBorder="0" applyAlignment="0" applyProtection="0"/>
    <xf numFmtId="0" fontId="56" fillId="42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6" fillId="54" borderId="0" applyNumberFormat="0" applyBorder="0" applyAlignment="0" applyProtection="0"/>
    <xf numFmtId="0" fontId="57" fillId="35" borderId="0" applyNumberFormat="0" applyBorder="0" applyAlignment="0" applyProtection="0"/>
    <xf numFmtId="0" fontId="57" fillId="39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7" fillId="55" borderId="0" applyNumberFormat="0" applyBorder="0" applyAlignment="0" applyProtection="0"/>
    <xf numFmtId="0" fontId="57" fillId="32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4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26" borderId="0" applyNumberFormat="0" applyBorder="0" applyAlignment="0" applyProtection="0"/>
    <xf numFmtId="0" fontId="59" fillId="29" borderId="22" applyNumberFormat="0" applyAlignment="0" applyProtection="0"/>
    <xf numFmtId="0" fontId="60" fillId="30" borderId="25" applyNumberFormat="0" applyAlignment="0" applyProtection="0"/>
    <xf numFmtId="0" fontId="6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28" borderId="22" applyNumberFormat="0" applyAlignment="0" applyProtection="0"/>
    <xf numFmtId="0" fontId="67" fillId="0" borderId="24" applyNumberFormat="0" applyFill="0" applyAlignment="0" applyProtection="0"/>
    <xf numFmtId="0" fontId="68" fillId="27" borderId="0" applyNumberFormat="0" applyBorder="0" applyAlignment="0" applyProtection="0"/>
    <xf numFmtId="0" fontId="69" fillId="0" borderId="0"/>
    <xf numFmtId="0" fontId="48" fillId="0" borderId="0">
      <alignment horizontal="left" vertical="top" wrapText="1"/>
    </xf>
    <xf numFmtId="0" fontId="2" fillId="0" borderId="0"/>
    <xf numFmtId="0" fontId="70" fillId="0" borderId="0"/>
    <xf numFmtId="0" fontId="56" fillId="31" borderId="26" applyNumberFormat="0" applyFont="0" applyAlignment="0" applyProtection="0"/>
    <xf numFmtId="0" fontId="44" fillId="31" borderId="26" applyNumberFormat="0" applyFont="0" applyAlignment="0" applyProtection="0"/>
    <xf numFmtId="0" fontId="71" fillId="29" borderId="23" applyNumberFormat="0" applyAlignment="0" applyProtection="0"/>
    <xf numFmtId="9" fontId="5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/>
    <xf numFmtId="166" fontId="49" fillId="0" borderId="0" applyFont="0" applyFill="0" applyBorder="0" applyAlignment="0" applyProtection="0"/>
    <xf numFmtId="166" fontId="44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9" fillId="0" borderId="0"/>
    <xf numFmtId="166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6" fillId="0" borderId="0"/>
    <xf numFmtId="0" fontId="76" fillId="27" borderId="0" applyNumberFormat="0" applyBorder="0" applyAlignment="0" applyProtection="0"/>
    <xf numFmtId="0" fontId="49" fillId="0" borderId="0"/>
    <xf numFmtId="0" fontId="70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4" borderId="0" applyNumberFormat="0" applyBorder="0" applyAlignment="0" applyProtection="0"/>
    <xf numFmtId="0" fontId="70" fillId="5" borderId="0" applyNumberFormat="0" applyBorder="0" applyAlignment="0" applyProtection="0"/>
    <xf numFmtId="0" fontId="70" fillId="6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5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7" fillId="12" borderId="0" applyNumberFormat="0" applyBorder="0" applyAlignment="0" applyProtection="0"/>
    <xf numFmtId="0" fontId="77" fillId="9" borderId="0" applyNumberFormat="0" applyBorder="0" applyAlignment="0" applyProtection="0"/>
    <xf numFmtId="0" fontId="77" fillId="10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5" borderId="0" applyNumberFormat="0" applyBorder="0" applyAlignment="0" applyProtection="0"/>
    <xf numFmtId="0" fontId="77" fillId="16" borderId="0" applyNumberFormat="0" applyBorder="0" applyAlignment="0" applyProtection="0"/>
    <xf numFmtId="0" fontId="77" fillId="17" borderId="0" applyNumberFormat="0" applyBorder="0" applyAlignment="0" applyProtection="0"/>
    <xf numFmtId="0" fontId="77" fillId="18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9" borderId="0" applyNumberFormat="0" applyBorder="0" applyAlignment="0" applyProtection="0"/>
    <xf numFmtId="0" fontId="78" fillId="3" borderId="0" applyNumberFormat="0" applyBorder="0" applyAlignment="0" applyProtection="0"/>
    <xf numFmtId="0" fontId="79" fillId="20" borderId="28" applyNumberFormat="0" applyAlignment="0" applyProtection="0"/>
    <xf numFmtId="0" fontId="80" fillId="21" borderId="2" applyNumberFormat="0" applyAlignment="0" applyProtection="0"/>
    <xf numFmtId="166" fontId="5" fillId="0" borderId="0" applyFont="0" applyFill="0" applyBorder="0" applyAlignment="0" applyProtection="0"/>
    <xf numFmtId="166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0" borderId="3" applyNumberFormat="0" applyFill="0" applyAlignment="0" applyProtection="0"/>
    <xf numFmtId="0" fontId="84" fillId="0" borderId="4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7" borderId="28" applyNumberFormat="0" applyAlignment="0" applyProtection="0"/>
    <xf numFmtId="0" fontId="87" fillId="0" borderId="6" applyNumberFormat="0" applyFill="0" applyAlignment="0" applyProtection="0"/>
    <xf numFmtId="1" fontId="91" fillId="0" borderId="0"/>
    <xf numFmtId="1" fontId="91" fillId="0" borderId="0"/>
    <xf numFmtId="1" fontId="91" fillId="0" borderId="0"/>
    <xf numFmtId="0" fontId="44" fillId="0" borderId="0"/>
    <xf numFmtId="0" fontId="2" fillId="0" borderId="0"/>
    <xf numFmtId="0" fontId="2" fillId="0" borderId="0"/>
    <xf numFmtId="0" fontId="5" fillId="23" borderId="29" applyNumberFormat="0" applyFont="0" applyAlignment="0" applyProtection="0"/>
    <xf numFmtId="0" fontId="88" fillId="20" borderId="30" applyNumberFormat="0" applyAlignment="0" applyProtection="0"/>
    <xf numFmtId="0" fontId="7" fillId="0" borderId="0"/>
    <xf numFmtId="0" fontId="7" fillId="0" borderId="0"/>
    <xf numFmtId="0" fontId="41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0" applyNumberFormat="0" applyFill="0" applyBorder="0" applyAlignment="0" applyProtection="0"/>
    <xf numFmtId="0" fontId="6" fillId="0" borderId="0"/>
    <xf numFmtId="1" fontId="91" fillId="0" borderId="0"/>
    <xf numFmtId="0" fontId="9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72" fontId="93" fillId="0" borderId="0" applyFill="0" applyBorder="0" applyProtection="0">
      <alignment horizontal="right" vertical="top"/>
    </xf>
    <xf numFmtId="0" fontId="5" fillId="0" borderId="0"/>
    <xf numFmtId="0" fontId="5" fillId="0" borderId="0"/>
    <xf numFmtId="0" fontId="49" fillId="0" borderId="0"/>
  </cellStyleXfs>
  <cellXfs count="248">
    <xf numFmtId="0" fontId="0" fillId="0" borderId="0" xfId="0"/>
    <xf numFmtId="0" fontId="24" fillId="0" borderId="0" xfId="0" applyFont="1" applyFill="1" applyBorder="1" applyAlignment="1">
      <alignment wrapText="1"/>
    </xf>
    <xf numFmtId="0" fontId="24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25" fillId="0" borderId="0" xfId="0" applyFont="1" applyFill="1" applyAlignment="1">
      <alignment horizontal="right"/>
    </xf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right"/>
    </xf>
    <xf numFmtId="0" fontId="24" fillId="0" borderId="0" xfId="0" applyFont="1" applyFill="1" applyAlignment="1">
      <alignment horizontal="centerContinuous"/>
    </xf>
    <xf numFmtId="0" fontId="24" fillId="0" borderId="0" xfId="243" applyFont="1" applyFill="1"/>
    <xf numFmtId="0" fontId="24" fillId="0" borderId="0" xfId="243" applyFont="1" applyFill="1" applyAlignment="1">
      <alignment vertical="center"/>
    </xf>
    <xf numFmtId="0" fontId="24" fillId="0" borderId="0" xfId="243" applyFont="1" applyFill="1" applyAlignment="1">
      <alignment horizontal="left" vertical="center"/>
    </xf>
    <xf numFmtId="0" fontId="24" fillId="0" borderId="0" xfId="117" applyFont="1" applyFill="1">
      <alignment horizontal="left" vertical="top" wrapText="1"/>
    </xf>
    <xf numFmtId="0" fontId="24" fillId="0" borderId="0" xfId="0" applyFont="1"/>
    <xf numFmtId="0" fontId="24" fillId="0" borderId="0" xfId="243" applyFont="1" applyFill="1" applyAlignment="1">
      <alignment horizontal="center" wrapText="1"/>
    </xf>
    <xf numFmtId="4" fontId="24" fillId="0" borderId="0" xfId="0" applyNumberFormat="1" applyFont="1"/>
    <xf numFmtId="0" fontId="94" fillId="0" borderId="0" xfId="0" applyFont="1"/>
    <xf numFmtId="0" fontId="45" fillId="0" borderId="0" xfId="0" applyFont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168" fontId="24" fillId="0" borderId="0" xfId="0" applyNumberFormat="1" applyFont="1" applyFill="1" applyBorder="1" applyAlignment="1">
      <alignment horizontal="center" vertical="center"/>
    </xf>
    <xf numFmtId="0" fontId="95" fillId="0" borderId="0" xfId="0" applyFont="1" applyBorder="1" applyAlignment="1">
      <alignment horizontal="left" vertical="top" wrapText="1"/>
    </xf>
    <xf numFmtId="0" fontId="24" fillId="0" borderId="0" xfId="0" applyFont="1" applyBorder="1"/>
    <xf numFmtId="0" fontId="24" fillId="0" borderId="0" xfId="0" applyFont="1" applyBorder="1" applyAlignment="1">
      <alignment vertical="top" wrapText="1"/>
    </xf>
    <xf numFmtId="0" fontId="24" fillId="0" borderId="0" xfId="0" applyFont="1" applyBorder="1" applyAlignment="1">
      <alignment horizontal="left" vertical="top" wrapText="1"/>
    </xf>
    <xf numFmtId="0" fontId="95" fillId="0" borderId="0" xfId="0" applyFont="1" applyAlignment="1">
      <alignment horizontal="left" vertical="top" wrapText="1"/>
    </xf>
    <xf numFmtId="0" fontId="45" fillId="0" borderId="0" xfId="0" applyFont="1" applyBorder="1" applyAlignment="1">
      <alignment horizontal="left" vertical="top" wrapText="1"/>
    </xf>
    <xf numFmtId="0" fontId="45" fillId="0" borderId="0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 vertical="top" wrapText="1"/>
    </xf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right" vertical="center"/>
    </xf>
    <xf numFmtId="3" fontId="98" fillId="0" borderId="10" xfId="0" applyNumberFormat="1" applyFont="1" applyFill="1" applyBorder="1" applyAlignment="1">
      <alignment horizontal="center" vertical="center" wrapText="1"/>
    </xf>
    <xf numFmtId="168" fontId="98" fillId="0" borderId="1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246" applyFont="1" applyFill="1" applyAlignment="1">
      <alignment horizontal="center" vertical="center" wrapText="1"/>
    </xf>
    <xf numFmtId="0" fontId="45" fillId="0" borderId="0" xfId="105" applyFont="1" applyFill="1"/>
    <xf numFmtId="0" fontId="24" fillId="0" borderId="0" xfId="246" applyFont="1" applyFill="1" applyBorder="1" applyAlignment="1">
      <alignment vertical="center" wrapText="1"/>
    </xf>
    <xf numFmtId="0" fontId="24" fillId="0" borderId="0" xfId="247" applyFont="1" applyFill="1" applyAlignment="1">
      <alignment vertical="center"/>
    </xf>
    <xf numFmtId="0" fontId="24" fillId="0" borderId="0" xfId="246" applyFont="1" applyFill="1" applyAlignment="1">
      <alignment vertical="center" wrapText="1"/>
    </xf>
    <xf numFmtId="168" fontId="24" fillId="0" borderId="0" xfId="246" applyNumberFormat="1" applyFont="1" applyFill="1" applyBorder="1" applyAlignment="1">
      <alignment vertical="center" wrapText="1"/>
    </xf>
    <xf numFmtId="168" fontId="24" fillId="0" borderId="0" xfId="246" applyNumberFormat="1" applyFont="1" applyFill="1" applyAlignment="1">
      <alignment vertical="center" wrapText="1"/>
    </xf>
    <xf numFmtId="4" fontId="24" fillId="0" borderId="0" xfId="246" applyNumberFormat="1" applyFont="1" applyFill="1" applyAlignment="1">
      <alignment vertical="center" wrapText="1"/>
    </xf>
    <xf numFmtId="0" fontId="24" fillId="0" borderId="0" xfId="105" applyFont="1" applyFill="1" applyBorder="1" applyAlignment="1">
      <alignment wrapText="1"/>
    </xf>
    <xf numFmtId="168" fontId="24" fillId="0" borderId="0" xfId="248" applyNumberFormat="1" applyFont="1" applyFill="1" applyBorder="1" applyAlignment="1">
      <alignment vertical="center" wrapText="1"/>
    </xf>
    <xf numFmtId="168" fontId="24" fillId="0" borderId="0" xfId="248" applyNumberFormat="1" applyFont="1" applyFill="1" applyAlignment="1">
      <alignment vertical="center" wrapText="1"/>
    </xf>
    <xf numFmtId="4" fontId="24" fillId="0" borderId="0" xfId="248" applyNumberFormat="1" applyFont="1" applyFill="1" applyAlignment="1">
      <alignment vertical="center" wrapText="1"/>
    </xf>
    <xf numFmtId="0" fontId="24" fillId="0" borderId="0" xfId="248" applyFont="1" applyFill="1" applyAlignment="1">
      <alignment horizontal="center" vertical="center" wrapText="1"/>
    </xf>
    <xf numFmtId="0" fontId="24" fillId="0" borderId="0" xfId="105" applyFont="1" applyFill="1" applyAlignment="1"/>
    <xf numFmtId="0" fontId="24" fillId="0" borderId="0" xfId="105" applyFont="1" applyFill="1" applyBorder="1" applyAlignment="1">
      <alignment horizontal="center"/>
    </xf>
    <xf numFmtId="0" fontId="24" fillId="0" borderId="0" xfId="105" applyFont="1" applyFill="1" applyBorder="1" applyAlignment="1"/>
    <xf numFmtId="0" fontId="24" fillId="0" borderId="0" xfId="105" applyFont="1" applyFill="1" applyBorder="1" applyAlignment="1">
      <alignment vertical="center"/>
    </xf>
    <xf numFmtId="0" fontId="99" fillId="0" borderId="0" xfId="105" applyFont="1" applyFill="1" applyBorder="1" applyAlignment="1">
      <alignment vertical="center"/>
    </xf>
    <xf numFmtId="0" fontId="24" fillId="0" borderId="0" xfId="105" applyFont="1" applyFill="1" applyAlignment="1">
      <alignment vertical="center"/>
    </xf>
    <xf numFmtId="0" fontId="24" fillId="0" borderId="0" xfId="105" applyFont="1" applyFill="1" applyBorder="1" applyAlignment="1">
      <alignment vertical="center" wrapText="1"/>
    </xf>
    <xf numFmtId="168" fontId="24" fillId="0" borderId="0" xfId="105" applyNumberFormat="1" applyFont="1" applyFill="1" applyBorder="1" applyAlignment="1">
      <alignment vertical="center"/>
    </xf>
    <xf numFmtId="168" fontId="99" fillId="0" borderId="0" xfId="105" applyNumberFormat="1" applyFont="1" applyFill="1" applyBorder="1" applyAlignment="1">
      <alignment vertical="center"/>
    </xf>
    <xf numFmtId="168" fontId="24" fillId="0" borderId="0" xfId="105" applyNumberFormat="1" applyFont="1" applyFill="1" applyAlignment="1">
      <alignment vertical="center"/>
    </xf>
    <xf numFmtId="0" fontId="24" fillId="0" borderId="0" xfId="105" applyFont="1" applyFill="1" applyAlignment="1">
      <alignment vertical="center" wrapText="1"/>
    </xf>
    <xf numFmtId="0" fontId="99" fillId="0" borderId="0" xfId="105" applyFont="1" applyFill="1"/>
    <xf numFmtId="0" fontId="24" fillId="0" borderId="0" xfId="105" applyFont="1" applyFill="1"/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100" fillId="0" borderId="10" xfId="0" applyFont="1" applyBorder="1" applyAlignment="1">
      <alignment wrapText="1"/>
    </xf>
    <xf numFmtId="0" fontId="101" fillId="0" borderId="10" xfId="117" applyFont="1" applyFill="1" applyBorder="1" applyAlignment="1">
      <alignment horizontal="center" vertical="center" wrapText="1"/>
    </xf>
    <xf numFmtId="0" fontId="101" fillId="0" borderId="10" xfId="117" applyFont="1" applyFill="1" applyBorder="1">
      <alignment horizontal="left" vertical="top" wrapText="1"/>
    </xf>
    <xf numFmtId="168" fontId="101" fillId="0" borderId="10" xfId="243" applyNumberFormat="1" applyFont="1" applyFill="1" applyBorder="1" applyAlignment="1">
      <alignment horizontal="center" vertical="center" wrapText="1"/>
    </xf>
    <xf numFmtId="170" fontId="101" fillId="0" borderId="10" xfId="244" applyNumberFormat="1" applyFont="1" applyFill="1" applyBorder="1" applyAlignment="1">
      <alignment horizontal="center" vertical="center"/>
    </xf>
    <xf numFmtId="172" fontId="101" fillId="0" borderId="10" xfId="245" applyNumberFormat="1" applyFont="1" applyBorder="1" applyAlignment="1">
      <alignment horizontal="center" vertical="top"/>
    </xf>
    <xf numFmtId="0" fontId="98" fillId="0" borderId="10" xfId="0" applyFont="1" applyBorder="1" applyAlignment="1">
      <alignment horizontal="center" vertical="center" wrapText="1"/>
    </xf>
    <xf numFmtId="0" fontId="101" fillId="0" borderId="10" xfId="243" applyFont="1" applyFill="1" applyBorder="1" applyAlignment="1">
      <alignment horizontal="left" vertical="center" wrapText="1"/>
    </xf>
    <xf numFmtId="168" fontId="101" fillId="0" borderId="33" xfId="243" applyNumberFormat="1" applyFont="1" applyFill="1" applyBorder="1" applyAlignment="1">
      <alignment horizontal="center" vertical="center" wrapText="1"/>
    </xf>
    <xf numFmtId="0" fontId="98" fillId="0" borderId="10" xfId="0" applyFont="1" applyBorder="1" applyAlignment="1">
      <alignment horizontal="left" vertical="center" wrapText="1"/>
    </xf>
    <xf numFmtId="0" fontId="103" fillId="0" borderId="10" xfId="0" applyFont="1" applyBorder="1" applyAlignment="1">
      <alignment horizontal="left" vertical="center" wrapText="1"/>
    </xf>
    <xf numFmtId="0" fontId="103" fillId="0" borderId="10" xfId="0" applyFont="1" applyBorder="1" applyAlignment="1">
      <alignment horizontal="center" vertical="center" wrapText="1"/>
    </xf>
    <xf numFmtId="49" fontId="101" fillId="0" borderId="10" xfId="243" applyNumberFormat="1" applyFont="1" applyFill="1" applyBorder="1" applyAlignment="1">
      <alignment horizontal="left" vertical="center" wrapText="1"/>
    </xf>
    <xf numFmtId="168" fontId="104" fillId="0" borderId="33" xfId="243" applyNumberFormat="1" applyFont="1" applyFill="1" applyBorder="1" applyAlignment="1">
      <alignment horizontal="center" vertical="center" wrapText="1"/>
    </xf>
    <xf numFmtId="0" fontId="101" fillId="0" borderId="10" xfId="243" applyFont="1" applyFill="1" applyBorder="1" applyAlignment="1">
      <alignment vertical="center" wrapText="1"/>
    </xf>
    <xf numFmtId="0" fontId="101" fillId="0" borderId="10" xfId="243" applyFont="1" applyFill="1" applyBorder="1"/>
    <xf numFmtId="168" fontId="101" fillId="0" borderId="10" xfId="243" applyNumberFormat="1" applyFont="1" applyFill="1" applyBorder="1"/>
    <xf numFmtId="0" fontId="100" fillId="56" borderId="10" xfId="0" applyFont="1" applyFill="1" applyBorder="1" applyAlignment="1">
      <alignment horizontal="justify" vertical="center" wrapText="1"/>
    </xf>
    <xf numFmtId="168" fontId="101" fillId="0" borderId="33" xfId="0" applyNumberFormat="1" applyFont="1" applyFill="1" applyBorder="1" applyAlignment="1">
      <alignment horizontal="center" vertical="center" wrapText="1"/>
    </xf>
    <xf numFmtId="168" fontId="101" fillId="0" borderId="10" xfId="0" applyNumberFormat="1" applyFont="1" applyFill="1" applyBorder="1" applyAlignment="1">
      <alignment horizontal="center" vertical="center" wrapText="1"/>
    </xf>
    <xf numFmtId="0" fontId="100" fillId="56" borderId="10" xfId="0" applyFont="1" applyFill="1" applyBorder="1" applyAlignment="1">
      <alignment horizontal="center" vertical="center" wrapText="1"/>
    </xf>
    <xf numFmtId="0" fontId="101" fillId="0" borderId="0" xfId="243" applyFont="1" applyFill="1"/>
    <xf numFmtId="169" fontId="104" fillId="24" borderId="33" xfId="243" applyNumberFormat="1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center" vertical="center" wrapText="1"/>
    </xf>
    <xf numFmtId="0" fontId="98" fillId="24" borderId="10" xfId="0" applyFont="1" applyFill="1" applyBorder="1" applyAlignment="1">
      <alignment horizontal="center" vertical="center" wrapText="1"/>
    </xf>
    <xf numFmtId="0" fontId="98" fillId="24" borderId="18" xfId="0" applyFont="1" applyFill="1" applyBorder="1" applyAlignment="1">
      <alignment horizontal="center" vertical="center" wrapText="1"/>
    </xf>
    <xf numFmtId="0" fontId="101" fillId="0" borderId="18" xfId="243" applyFont="1" applyFill="1" applyBorder="1" applyAlignment="1">
      <alignment vertical="center" wrapText="1"/>
    </xf>
    <xf numFmtId="0" fontId="101" fillId="0" borderId="10" xfId="243" applyFont="1" applyFill="1" applyBorder="1" applyAlignment="1">
      <alignment horizontal="center" vertical="center"/>
    </xf>
    <xf numFmtId="3" fontId="101" fillId="0" borderId="10" xfId="243" applyNumberFormat="1" applyFont="1" applyFill="1" applyBorder="1" applyAlignment="1">
      <alignment horizontal="center" vertical="center" wrapText="1"/>
    </xf>
    <xf numFmtId="168" fontId="104" fillId="0" borderId="10" xfId="243" applyNumberFormat="1" applyFont="1" applyFill="1" applyBorder="1" applyAlignment="1">
      <alignment horizontal="center" vertical="center"/>
    </xf>
    <xf numFmtId="168" fontId="101" fillId="0" borderId="10" xfId="243" applyNumberFormat="1" applyFont="1" applyFill="1" applyBorder="1" applyAlignment="1">
      <alignment horizontal="center" vertical="center"/>
    </xf>
    <xf numFmtId="0" fontId="104" fillId="0" borderId="15" xfId="243" applyFont="1" applyFill="1" applyBorder="1" applyAlignment="1">
      <alignment horizontal="center" vertical="center" wrapText="1"/>
    </xf>
    <xf numFmtId="0" fontId="104" fillId="0" borderId="34" xfId="243" applyFont="1" applyFill="1" applyBorder="1" applyAlignment="1">
      <alignment horizontal="center" vertical="center" wrapText="1"/>
    </xf>
    <xf numFmtId="0" fontId="105" fillId="56" borderId="10" xfId="0" applyFont="1" applyFill="1" applyBorder="1" applyAlignment="1">
      <alignment horizontal="center" vertical="center" wrapText="1"/>
    </xf>
    <xf numFmtId="0" fontId="101" fillId="0" borderId="10" xfId="105" applyFont="1" applyFill="1" applyBorder="1" applyAlignment="1">
      <alignment horizontal="center" vertical="center" wrapText="1"/>
    </xf>
    <xf numFmtId="170" fontId="101" fillId="24" borderId="10" xfId="21" applyNumberFormat="1" applyFont="1" applyFill="1" applyBorder="1" applyAlignment="1">
      <alignment horizontal="center" vertical="center"/>
    </xf>
    <xf numFmtId="0" fontId="101" fillId="24" borderId="10" xfId="105" applyFont="1" applyFill="1" applyBorder="1" applyAlignment="1">
      <alignment vertical="center" wrapText="1"/>
    </xf>
    <xf numFmtId="170" fontId="101" fillId="24" borderId="10" xfId="21" applyNumberFormat="1" applyFont="1" applyFill="1" applyBorder="1" applyAlignment="1">
      <alignment horizontal="left" vertical="center"/>
    </xf>
    <xf numFmtId="0" fontId="101" fillId="24" borderId="10" xfId="105" applyFont="1" applyFill="1" applyBorder="1" applyAlignment="1">
      <alignment horizontal="left" vertical="center" wrapText="1"/>
    </xf>
    <xf numFmtId="170" fontId="101" fillId="0" borderId="10" xfId="21" applyNumberFormat="1" applyFont="1" applyFill="1" applyBorder="1" applyAlignment="1">
      <alignment horizontal="left" vertical="center" wrapText="1"/>
    </xf>
    <xf numFmtId="0" fontId="104" fillId="24" borderId="10" xfId="105" applyFont="1" applyFill="1" applyBorder="1" applyAlignment="1">
      <alignment wrapText="1"/>
    </xf>
    <xf numFmtId="0" fontId="104" fillId="24" borderId="10" xfId="105" applyFont="1" applyFill="1" applyBorder="1" applyAlignment="1">
      <alignment vertical="center" wrapText="1"/>
    </xf>
    <xf numFmtId="170" fontId="104" fillId="24" borderId="10" xfId="21" applyNumberFormat="1" applyFont="1" applyFill="1" applyBorder="1" applyAlignment="1">
      <alignment horizontal="center" vertical="center"/>
    </xf>
    <xf numFmtId="0" fontId="104" fillId="0" borderId="10" xfId="117" applyFont="1" applyFill="1" applyBorder="1">
      <alignment horizontal="left" vertical="top" wrapText="1"/>
    </xf>
    <xf numFmtId="168" fontId="104" fillId="0" borderId="10" xfId="243" applyNumberFormat="1" applyFont="1" applyFill="1" applyBorder="1" applyAlignment="1">
      <alignment horizontal="center" vertical="center" wrapText="1"/>
    </xf>
    <xf numFmtId="169" fontId="101" fillId="24" borderId="33" xfId="243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center" vertical="center"/>
    </xf>
    <xf numFmtId="0" fontId="101" fillId="0" borderId="10" xfId="0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center"/>
    </xf>
    <xf numFmtId="169" fontId="101" fillId="0" borderId="10" xfId="0" applyNumberFormat="1" applyFont="1" applyFill="1" applyBorder="1" applyAlignment="1">
      <alignment horizontal="center" vertical="top" wrapText="1"/>
    </xf>
    <xf numFmtId="0" fontId="101" fillId="0" borderId="18" xfId="0" applyFont="1" applyFill="1" applyBorder="1" applyAlignment="1">
      <alignment horizontal="center"/>
    </xf>
    <xf numFmtId="0" fontId="106" fillId="0" borderId="10" xfId="0" applyFont="1" applyFill="1" applyBorder="1" applyAlignment="1">
      <alignment horizontal="left" vertical="center" wrapText="1"/>
    </xf>
    <xf numFmtId="0" fontId="101" fillId="0" borderId="10" xfId="0" applyFont="1" applyFill="1" applyBorder="1" applyAlignment="1">
      <alignment horizontal="left" vertical="center" wrapText="1"/>
    </xf>
    <xf numFmtId="168" fontId="101" fillId="0" borderId="10" xfId="0" applyNumberFormat="1" applyFont="1" applyFill="1" applyBorder="1" applyAlignment="1">
      <alignment horizontal="center" vertical="top" wrapText="1"/>
    </xf>
    <xf numFmtId="0" fontId="104" fillId="0" borderId="10" xfId="0" applyFont="1" applyFill="1" applyBorder="1" applyAlignment="1">
      <alignment horizontal="center" wrapText="1"/>
    </xf>
    <xf numFmtId="169" fontId="104" fillId="0" borderId="10" xfId="0" applyNumberFormat="1" applyFont="1" applyFill="1" applyBorder="1" applyAlignment="1">
      <alignment horizontal="center" vertical="top" wrapText="1"/>
    </xf>
    <xf numFmtId="0" fontId="101" fillId="0" borderId="10" xfId="0" applyFont="1" applyFill="1" applyBorder="1" applyAlignment="1">
      <alignment horizontal="center" wrapText="1"/>
    </xf>
    <xf numFmtId="0" fontId="101" fillId="0" borderId="0" xfId="0" applyFont="1" applyFill="1"/>
    <xf numFmtId="168" fontId="101" fillId="0" borderId="10" xfId="0" applyNumberFormat="1" applyFont="1" applyFill="1" applyBorder="1" applyAlignment="1">
      <alignment horizontal="center" wrapText="1"/>
    </xf>
    <xf numFmtId="0" fontId="101" fillId="0" borderId="10" xfId="99" applyFont="1" applyBorder="1"/>
    <xf numFmtId="169" fontId="101" fillId="0" borderId="10" xfId="99" applyNumberFormat="1" applyFont="1" applyBorder="1" applyAlignment="1">
      <alignment horizontal="center" wrapText="1"/>
    </xf>
    <xf numFmtId="0" fontId="101" fillId="0" borderId="10" xfId="99" applyFont="1" applyBorder="1" applyAlignment="1">
      <alignment wrapText="1"/>
    </xf>
    <xf numFmtId="0" fontId="101" fillId="0" borderId="16" xfId="99" applyFont="1" applyBorder="1"/>
    <xf numFmtId="0" fontId="101" fillId="0" borderId="10" xfId="99" applyFont="1" applyBorder="1" applyAlignment="1">
      <alignment horizontal="center" wrapText="1"/>
    </xf>
    <xf numFmtId="0" fontId="107" fillId="0" borderId="10" xfId="0" applyFont="1" applyFill="1" applyBorder="1" applyAlignment="1">
      <alignment horizontal="left" vertical="center" wrapText="1"/>
    </xf>
    <xf numFmtId="169" fontId="101" fillId="0" borderId="10" xfId="99" applyNumberFormat="1" applyFont="1" applyBorder="1" applyAlignment="1">
      <alignment horizontal="center" vertical="center" wrapText="1"/>
    </xf>
    <xf numFmtId="169" fontId="101" fillId="24" borderId="10" xfId="99" applyNumberFormat="1" applyFont="1" applyFill="1" applyBorder="1" applyAlignment="1">
      <alignment horizontal="center" vertical="center" wrapText="1"/>
    </xf>
    <xf numFmtId="0" fontId="101" fillId="0" borderId="10" xfId="99" applyFont="1" applyBorder="1" applyAlignment="1">
      <alignment horizontal="left" vertical="center" wrapText="1"/>
    </xf>
    <xf numFmtId="0" fontId="101" fillId="0" borderId="10" xfId="0" applyFont="1" applyFill="1" applyBorder="1"/>
    <xf numFmtId="169" fontId="104" fillId="24" borderId="10" xfId="99" applyNumberFormat="1" applyFont="1" applyFill="1" applyBorder="1" applyAlignment="1">
      <alignment horizontal="center" vertical="center" wrapText="1"/>
    </xf>
    <xf numFmtId="168" fontId="101" fillId="24" borderId="10" xfId="99" applyNumberFormat="1" applyFont="1" applyFill="1" applyBorder="1" applyAlignment="1">
      <alignment horizontal="center" vertical="center" wrapText="1"/>
    </xf>
    <xf numFmtId="0" fontId="101" fillId="0" borderId="13" xfId="0" applyFont="1" applyFill="1" applyBorder="1"/>
    <xf numFmtId="168" fontId="104" fillId="0" borderId="10" xfId="0" applyNumberFormat="1" applyFont="1" applyFill="1" applyBorder="1" applyAlignment="1">
      <alignment horizontal="center" wrapText="1"/>
    </xf>
    <xf numFmtId="0" fontId="104" fillId="0" borderId="10" xfId="99" applyFont="1" applyBorder="1"/>
    <xf numFmtId="0" fontId="104" fillId="0" borderId="10" xfId="99" applyFont="1" applyBorder="1" applyAlignment="1">
      <alignment wrapText="1"/>
    </xf>
    <xf numFmtId="169" fontId="104" fillId="0" borderId="10" xfId="99" applyNumberFormat="1" applyFont="1" applyBorder="1" applyAlignment="1">
      <alignment horizontal="center" wrapText="1"/>
    </xf>
    <xf numFmtId="0" fontId="108" fillId="0" borderId="10" xfId="0" applyFont="1" applyFill="1" applyBorder="1" applyAlignment="1">
      <alignment horizontal="left" vertical="center" wrapText="1"/>
    </xf>
    <xf numFmtId="0" fontId="109" fillId="0" borderId="0" xfId="0" applyFont="1" applyFill="1" applyBorder="1" applyAlignment="1">
      <alignment horizontal="left" vertical="top" wrapText="1"/>
    </xf>
    <xf numFmtId="168" fontId="110" fillId="0" borderId="0" xfId="0" applyNumberFormat="1" applyFont="1" applyFill="1" applyBorder="1" applyAlignment="1">
      <alignment horizontal="center" vertical="center"/>
    </xf>
    <xf numFmtId="0" fontId="110" fillId="0" borderId="10" xfId="0" applyFont="1" applyBorder="1" applyAlignment="1">
      <alignment horizontal="left" vertical="top" wrapText="1"/>
    </xf>
    <xf numFmtId="0" fontId="110" fillId="0" borderId="10" xfId="0" applyFont="1" applyBorder="1" applyAlignment="1">
      <alignment vertical="top" wrapText="1"/>
    </xf>
    <xf numFmtId="0" fontId="110" fillId="0" borderId="0" xfId="0" applyFont="1" applyBorder="1" applyAlignment="1">
      <alignment vertical="top" wrapText="1"/>
    </xf>
    <xf numFmtId="0" fontId="110" fillId="0" borderId="0" xfId="0" applyFont="1" applyBorder="1" applyAlignment="1">
      <alignment horizontal="left" vertical="top" wrapText="1"/>
    </xf>
    <xf numFmtId="0" fontId="110" fillId="0" borderId="0" xfId="0" applyFont="1" applyBorder="1" applyAlignment="1">
      <alignment horizontal="left" vertical="top" wrapText="1"/>
    </xf>
    <xf numFmtId="0" fontId="111" fillId="0" borderId="0" xfId="0" applyFont="1" applyBorder="1" applyAlignment="1">
      <alignment horizontal="left" vertical="top" wrapText="1"/>
    </xf>
    <xf numFmtId="0" fontId="110" fillId="0" borderId="0" xfId="0" applyFont="1" applyBorder="1"/>
    <xf numFmtId="0" fontId="112" fillId="0" borderId="10" xfId="0" applyFont="1" applyBorder="1" applyAlignment="1">
      <alignment horizontal="left" vertical="top" wrapText="1"/>
    </xf>
    <xf numFmtId="0" fontId="110" fillId="0" borderId="10" xfId="0" applyFont="1" applyFill="1" applyBorder="1" applyAlignment="1">
      <alignment horizontal="center" vertical="center" wrapText="1"/>
    </xf>
    <xf numFmtId="0" fontId="110" fillId="24" borderId="10" xfId="0" applyFont="1" applyFill="1" applyBorder="1" applyAlignment="1">
      <alignment horizontal="center" vertical="center" wrapText="1"/>
    </xf>
    <xf numFmtId="0" fontId="112" fillId="0" borderId="10" xfId="0" applyFont="1" applyFill="1" applyBorder="1" applyAlignment="1">
      <alignment horizontal="left" vertical="top" wrapText="1"/>
    </xf>
    <xf numFmtId="0" fontId="110" fillId="0" borderId="10" xfId="0" applyFont="1" applyFill="1" applyBorder="1" applyAlignment="1">
      <alignment horizontal="left" vertical="center" wrapText="1"/>
    </xf>
    <xf numFmtId="0" fontId="110" fillId="0" borderId="10" xfId="0" applyFont="1" applyFill="1" applyBorder="1" applyAlignment="1">
      <alignment horizontal="left" vertical="top" wrapText="1"/>
    </xf>
    <xf numFmtId="0" fontId="110" fillId="0" borderId="10" xfId="0" applyFont="1" applyFill="1" applyBorder="1" applyAlignment="1">
      <alignment horizontal="center" vertical="top" wrapText="1"/>
    </xf>
    <xf numFmtId="173" fontId="112" fillId="0" borderId="10" xfId="0" applyNumberFormat="1" applyFont="1" applyFill="1" applyBorder="1" applyAlignment="1">
      <alignment horizontal="center" vertical="center"/>
    </xf>
    <xf numFmtId="0" fontId="110" fillId="0" borderId="0" xfId="0" applyFont="1"/>
    <xf numFmtId="0" fontId="104" fillId="0" borderId="10" xfId="0" applyFont="1" applyFill="1" applyBorder="1" applyAlignment="1">
      <alignment horizontal="center" vertical="top" wrapText="1"/>
    </xf>
    <xf numFmtId="0" fontId="104" fillId="0" borderId="10" xfId="0" applyFont="1" applyFill="1" applyBorder="1" applyAlignment="1">
      <alignment horizontal="center" vertical="center" wrapText="1"/>
    </xf>
    <xf numFmtId="0" fontId="110" fillId="0" borderId="18" xfId="0" applyFont="1" applyFill="1" applyBorder="1" applyAlignment="1">
      <alignment horizontal="left" vertical="center" wrapText="1"/>
    </xf>
    <xf numFmtId="0" fontId="110" fillId="0" borderId="18" xfId="0" applyFont="1" applyFill="1" applyBorder="1" applyAlignment="1">
      <alignment vertical="center" wrapText="1"/>
    </xf>
    <xf numFmtId="0" fontId="110" fillId="0" borderId="11" xfId="0" applyFont="1" applyBorder="1" applyAlignment="1">
      <alignment horizontal="left" vertical="top" wrapText="1"/>
    </xf>
    <xf numFmtId="0" fontId="110" fillId="0" borderId="11" xfId="0" applyFont="1" applyFill="1" applyBorder="1" applyAlignment="1">
      <alignment vertical="center" wrapText="1"/>
    </xf>
    <xf numFmtId="0" fontId="110" fillId="0" borderId="11" xfId="0" applyFont="1" applyFill="1" applyBorder="1" applyAlignment="1">
      <alignment horizontal="left" vertical="top" wrapText="1"/>
    </xf>
    <xf numFmtId="0" fontId="110" fillId="0" borderId="12" xfId="0" applyFont="1" applyBorder="1" applyAlignment="1">
      <alignment horizontal="left" vertical="top" wrapText="1"/>
    </xf>
    <xf numFmtId="0" fontId="110" fillId="0" borderId="12" xfId="0" applyFont="1" applyFill="1" applyBorder="1" applyAlignment="1">
      <alignment vertical="center" wrapText="1"/>
    </xf>
    <xf numFmtId="0" fontId="110" fillId="0" borderId="10" xfId="0" applyFont="1" applyFill="1" applyBorder="1" applyAlignment="1">
      <alignment horizontal="left" vertical="top"/>
    </xf>
    <xf numFmtId="0" fontId="113" fillId="0" borderId="0" xfId="0" applyFont="1" applyAlignment="1">
      <alignment horizontal="center" vertical="top"/>
    </xf>
    <xf numFmtId="0" fontId="113" fillId="0" borderId="0" xfId="0" applyFont="1" applyAlignment="1">
      <alignment horizontal="left" vertical="top" wrapText="1"/>
    </xf>
    <xf numFmtId="0" fontId="113" fillId="0" borderId="17" xfId="0" applyFont="1" applyBorder="1" applyAlignment="1">
      <alignment vertical="top"/>
    </xf>
    <xf numFmtId="0" fontId="113" fillId="0" borderId="0" xfId="0" applyFont="1" applyBorder="1" applyAlignment="1">
      <alignment vertical="top"/>
    </xf>
    <xf numFmtId="0" fontId="110" fillId="0" borderId="10" xfId="0" applyFont="1" applyFill="1" applyBorder="1" applyAlignment="1">
      <alignment vertical="center" wrapText="1"/>
    </xf>
    <xf numFmtId="0" fontId="110" fillId="0" borderId="18" xfId="0" applyFont="1" applyBorder="1" applyAlignment="1">
      <alignment horizontal="left" vertical="top" wrapText="1"/>
    </xf>
    <xf numFmtId="0" fontId="110" fillId="0" borderId="10" xfId="0" applyFont="1" applyFill="1" applyBorder="1" applyAlignment="1">
      <alignment vertical="top" wrapText="1"/>
    </xf>
    <xf numFmtId="0" fontId="110" fillId="0" borderId="12" xfId="0" applyFont="1" applyFill="1" applyBorder="1" applyAlignment="1">
      <alignment vertical="top" wrapText="1"/>
    </xf>
    <xf numFmtId="0" fontId="110" fillId="24" borderId="10" xfId="0" applyFont="1" applyFill="1" applyBorder="1" applyAlignment="1">
      <alignment vertical="center" wrapText="1"/>
    </xf>
    <xf numFmtId="169" fontId="104" fillId="0" borderId="10" xfId="0" applyNumberFormat="1" applyFont="1" applyFill="1" applyBorder="1" applyAlignment="1">
      <alignment horizontal="center" vertical="center"/>
    </xf>
    <xf numFmtId="0" fontId="104" fillId="0" borderId="10" xfId="0" applyFont="1" applyFill="1" applyBorder="1" applyAlignment="1">
      <alignment horizontal="left" vertical="center" wrapText="1"/>
    </xf>
    <xf numFmtId="0" fontId="104" fillId="0" borderId="10" xfId="0" applyFont="1" applyFill="1" applyBorder="1" applyAlignment="1">
      <alignment horizontal="left" vertical="top"/>
    </xf>
    <xf numFmtId="168" fontId="24" fillId="0" borderId="0" xfId="243" applyNumberFormat="1" applyFont="1" applyFill="1"/>
    <xf numFmtId="0" fontId="97" fillId="0" borderId="0" xfId="105" applyFont="1" applyFill="1" applyBorder="1" applyAlignment="1">
      <alignment horizontal="center" wrapText="1"/>
    </xf>
    <xf numFmtId="0" fontId="101" fillId="0" borderId="10" xfId="105" applyFont="1" applyFill="1" applyBorder="1" applyAlignment="1">
      <alignment horizontal="center" vertical="center" wrapText="1"/>
    </xf>
    <xf numFmtId="0" fontId="101" fillId="0" borderId="13" xfId="105" applyFont="1" applyFill="1" applyBorder="1" applyAlignment="1">
      <alignment horizontal="center" vertical="center" wrapText="1"/>
    </xf>
    <xf numFmtId="0" fontId="101" fillId="0" borderId="32" xfId="105" applyFont="1" applyFill="1" applyBorder="1" applyAlignment="1">
      <alignment horizontal="center" vertical="center" wrapText="1"/>
    </xf>
    <xf numFmtId="0" fontId="101" fillId="0" borderId="33" xfId="105" applyFont="1" applyFill="1" applyBorder="1" applyAlignment="1">
      <alignment horizontal="center" vertical="center" wrapText="1"/>
    </xf>
    <xf numFmtId="0" fontId="101" fillId="0" borderId="13" xfId="243" applyFont="1" applyFill="1" applyBorder="1" applyAlignment="1">
      <alignment horizontal="left" vertical="center" wrapText="1"/>
    </xf>
    <xf numFmtId="0" fontId="101" fillId="0" borderId="32" xfId="243" applyFont="1" applyFill="1" applyBorder="1" applyAlignment="1">
      <alignment horizontal="left" vertical="center" wrapText="1"/>
    </xf>
    <xf numFmtId="0" fontId="101" fillId="0" borderId="13" xfId="243" applyFont="1" applyFill="1" applyBorder="1" applyAlignment="1">
      <alignment horizontal="center" vertical="center" wrapText="1"/>
    </xf>
    <xf numFmtId="0" fontId="101" fillId="0" borderId="15" xfId="243" applyFont="1" applyFill="1" applyBorder="1" applyAlignment="1">
      <alignment horizontal="center" vertical="center" wrapText="1"/>
    </xf>
    <xf numFmtId="0" fontId="24" fillId="0" borderId="0" xfId="165" applyFont="1" applyFill="1" applyAlignment="1">
      <alignment horizontal="center" vertical="center" wrapText="1"/>
    </xf>
    <xf numFmtId="0" fontId="101" fillId="0" borderId="10" xfId="117" applyFont="1" applyFill="1" applyBorder="1" applyAlignment="1">
      <alignment horizontal="center" vertical="center" wrapText="1"/>
    </xf>
    <xf numFmtId="0" fontId="104" fillId="0" borderId="13" xfId="243" applyFont="1" applyFill="1" applyBorder="1" applyAlignment="1">
      <alignment horizontal="left" vertical="center" wrapText="1"/>
    </xf>
    <xf numFmtId="0" fontId="104" fillId="0" borderId="32" xfId="243" applyFont="1" applyFill="1" applyBorder="1" applyAlignment="1">
      <alignment horizontal="left" vertical="center" wrapText="1"/>
    </xf>
    <xf numFmtId="0" fontId="104" fillId="0" borderId="33" xfId="243" applyFont="1" applyFill="1" applyBorder="1" applyAlignment="1">
      <alignment horizontal="left" vertical="center" wrapText="1"/>
    </xf>
    <xf numFmtId="0" fontId="102" fillId="0" borderId="10" xfId="0" applyFont="1" applyBorder="1" applyAlignment="1">
      <alignment horizontal="left" vertical="center" wrapText="1"/>
    </xf>
    <xf numFmtId="0" fontId="103" fillId="0" borderId="10" xfId="0" applyFont="1" applyBorder="1" applyAlignment="1">
      <alignment horizontal="left" vertical="center" wrapText="1"/>
    </xf>
    <xf numFmtId="0" fontId="101" fillId="0" borderId="10" xfId="0" applyFont="1" applyFill="1" applyBorder="1" applyAlignment="1">
      <alignment horizontal="center" vertical="center" wrapText="1"/>
    </xf>
    <xf numFmtId="168" fontId="101" fillId="0" borderId="18" xfId="0" applyNumberFormat="1" applyFont="1" applyFill="1" applyBorder="1" applyAlignment="1">
      <alignment horizontal="center" vertical="center" wrapText="1"/>
    </xf>
    <xf numFmtId="168" fontId="101" fillId="0" borderId="11" xfId="0" applyNumberFormat="1" applyFont="1" applyFill="1" applyBorder="1" applyAlignment="1">
      <alignment horizontal="center" vertical="center" wrapText="1"/>
    </xf>
    <xf numFmtId="168" fontId="101" fillId="0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01" fillId="0" borderId="13" xfId="0" applyFont="1" applyFill="1" applyBorder="1" applyAlignment="1">
      <alignment horizontal="center" vertical="center"/>
    </xf>
    <xf numFmtId="0" fontId="101" fillId="0" borderId="33" xfId="0" applyFont="1" applyFill="1" applyBorder="1" applyAlignment="1">
      <alignment horizontal="center" vertical="center"/>
    </xf>
    <xf numFmtId="0" fontId="101" fillId="0" borderId="18" xfId="0" applyFont="1" applyFill="1" applyBorder="1" applyAlignment="1">
      <alignment horizontal="center" vertical="center" wrapText="1"/>
    </xf>
    <xf numFmtId="0" fontId="101" fillId="0" borderId="12" xfId="0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center" vertical="top" wrapText="1"/>
    </xf>
    <xf numFmtId="169" fontId="101" fillId="0" borderId="18" xfId="99" applyNumberFormat="1" applyFont="1" applyFill="1" applyBorder="1" applyAlignment="1">
      <alignment horizontal="center" vertical="center" wrapText="1"/>
    </xf>
    <xf numFmtId="169" fontId="101" fillId="0" borderId="11" xfId="99" applyNumberFormat="1" applyFont="1" applyFill="1" applyBorder="1" applyAlignment="1">
      <alignment horizontal="center" vertical="center" wrapText="1"/>
    </xf>
    <xf numFmtId="169" fontId="101" fillId="0" borderId="12" xfId="99" applyNumberFormat="1" applyFont="1" applyFill="1" applyBorder="1" applyAlignment="1">
      <alignment horizontal="center" vertical="center" wrapText="1"/>
    </xf>
    <xf numFmtId="0" fontId="101" fillId="0" borderId="35" xfId="0" applyFont="1" applyFill="1" applyBorder="1" applyAlignment="1">
      <alignment horizontal="center" vertical="center" wrapText="1"/>
    </xf>
    <xf numFmtId="0" fontId="101" fillId="0" borderId="36" xfId="0" applyFont="1" applyFill="1" applyBorder="1" applyAlignment="1">
      <alignment horizontal="center" vertical="center" wrapText="1"/>
    </xf>
    <xf numFmtId="0" fontId="101" fillId="0" borderId="10" xfId="99" applyFont="1" applyBorder="1" applyAlignment="1">
      <alignment horizontal="center"/>
    </xf>
    <xf numFmtId="0" fontId="101" fillId="0" borderId="10" xfId="99" applyFont="1" applyBorder="1" applyAlignment="1">
      <alignment horizontal="center" vertical="top"/>
    </xf>
    <xf numFmtId="0" fontId="104" fillId="0" borderId="13" xfId="0" applyFont="1" applyFill="1" applyBorder="1" applyAlignment="1">
      <alignment horizontal="center"/>
    </xf>
    <xf numFmtId="0" fontId="104" fillId="0" borderId="14" xfId="0" applyFont="1" applyFill="1" applyBorder="1" applyAlignment="1">
      <alignment horizontal="center"/>
    </xf>
    <xf numFmtId="0" fontId="104" fillId="0" borderId="15" xfId="0" applyFont="1" applyFill="1" applyBorder="1" applyAlignment="1">
      <alignment horizontal="center"/>
    </xf>
    <xf numFmtId="0" fontId="101" fillId="0" borderId="13" xfId="0" applyFont="1" applyFill="1" applyBorder="1" applyAlignment="1">
      <alignment horizontal="center" vertical="center" wrapText="1"/>
    </xf>
    <xf numFmtId="0" fontId="101" fillId="0" borderId="14" xfId="0" applyFont="1" applyFill="1" applyBorder="1" applyAlignment="1">
      <alignment horizontal="center" vertical="center" wrapText="1"/>
    </xf>
    <xf numFmtId="0" fontId="101" fillId="0" borderId="15" xfId="0" applyFont="1" applyFill="1" applyBorder="1" applyAlignment="1">
      <alignment horizontal="center" vertical="center" wrapText="1"/>
    </xf>
    <xf numFmtId="0" fontId="101" fillId="0" borderId="16" xfId="0" applyFont="1" applyFill="1" applyBorder="1" applyAlignment="1">
      <alignment horizontal="center" vertical="center" wrapText="1"/>
    </xf>
    <xf numFmtId="49" fontId="101" fillId="0" borderId="10" xfId="99" applyNumberFormat="1" applyFont="1" applyBorder="1" applyAlignment="1">
      <alignment horizontal="center" vertical="top"/>
    </xf>
    <xf numFmtId="0" fontId="4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10" fillId="0" borderId="10" xfId="0" applyFont="1" applyFill="1" applyBorder="1" applyAlignment="1">
      <alignment horizontal="center" vertical="top" wrapText="1"/>
    </xf>
    <xf numFmtId="0" fontId="109" fillId="0" borderId="10" xfId="0" applyFont="1" applyFill="1" applyBorder="1" applyAlignment="1">
      <alignment horizontal="left" vertical="top" wrapText="1"/>
    </xf>
    <xf numFmtId="0" fontId="110" fillId="0" borderId="0" xfId="0" applyFont="1" applyBorder="1" applyAlignment="1">
      <alignment horizontal="left" vertical="top" wrapText="1"/>
    </xf>
    <xf numFmtId="0" fontId="110" fillId="0" borderId="10" xfId="0" applyFont="1" applyFill="1" applyBorder="1" applyAlignment="1">
      <alignment horizontal="center" vertical="center" wrapText="1"/>
    </xf>
    <xf numFmtId="0" fontId="110" fillId="0" borderId="13" xfId="0" applyFont="1" applyFill="1" applyBorder="1" applyAlignment="1">
      <alignment horizontal="center" vertical="center" wrapText="1"/>
    </xf>
    <xf numFmtId="0" fontId="110" fillId="0" borderId="32" xfId="0" applyFont="1" applyFill="1" applyBorder="1" applyAlignment="1">
      <alignment horizontal="center" vertical="center" wrapText="1"/>
    </xf>
    <xf numFmtId="0" fontId="110" fillId="0" borderId="33" xfId="0" applyFont="1" applyFill="1" applyBorder="1" applyAlignment="1">
      <alignment horizontal="center" vertical="center" wrapText="1"/>
    </xf>
    <xf numFmtId="0" fontId="110" fillId="0" borderId="0" xfId="0" applyFont="1" applyAlignment="1">
      <alignment horizontal="center" vertical="center" wrapText="1"/>
    </xf>
    <xf numFmtId="0" fontId="112" fillId="0" borderId="0" xfId="0" applyFont="1" applyAlignment="1">
      <alignment horizontal="center" vertical="center" wrapText="1"/>
    </xf>
    <xf numFmtId="0" fontId="114" fillId="0" borderId="10" xfId="0" applyFont="1" applyFill="1" applyBorder="1" applyAlignment="1">
      <alignment horizontal="left" vertical="top" wrapText="1"/>
    </xf>
    <xf numFmtId="0" fontId="104" fillId="0" borderId="0" xfId="0" applyFont="1" applyAlignment="1">
      <alignment horizontal="center" vertical="top"/>
    </xf>
    <xf numFmtId="0" fontId="113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96" fillId="0" borderId="0" xfId="0" applyFont="1" applyAlignment="1">
      <alignment horizontal="center" vertical="top"/>
    </xf>
    <xf numFmtId="0" fontId="96" fillId="0" borderId="0" xfId="0" applyFont="1" applyAlignment="1">
      <alignment horizontal="left" vertical="top" wrapText="1"/>
    </xf>
    <xf numFmtId="0" fontId="97" fillId="0" borderId="0" xfId="0" applyFont="1" applyAlignment="1">
      <alignment horizontal="center" vertical="top"/>
    </xf>
  </cellXfs>
  <cellStyles count="249">
    <cellStyle name="_artabyuje" xfId="1"/>
    <cellStyle name="_artabyuje 2" xfId="57"/>
    <cellStyle name="20% - Accent1 2" xfId="58"/>
    <cellStyle name="20% - Accent1 2 2" xfId="189"/>
    <cellStyle name="20% - Accent1 2 3" xfId="127"/>
    <cellStyle name="20% - Accent2 2" xfId="59"/>
    <cellStyle name="20% - Accent2 2 2" xfId="190"/>
    <cellStyle name="20% - Accent2 2 3" xfId="128"/>
    <cellStyle name="20% - Accent3 2" xfId="60"/>
    <cellStyle name="20% - Accent3 2 2" xfId="191"/>
    <cellStyle name="20% - Accent3 2 3" xfId="129"/>
    <cellStyle name="20% - Accent4 2" xfId="61"/>
    <cellStyle name="20% - Accent4 2 2" xfId="192"/>
    <cellStyle name="20% - Accent4 2 3" xfId="130"/>
    <cellStyle name="20% - Accent5 2" xfId="62"/>
    <cellStyle name="20% - Accent5 2 2" xfId="193"/>
    <cellStyle name="20% - Accent5 2 3" xfId="131"/>
    <cellStyle name="20% - Accent6 2" xfId="63"/>
    <cellStyle name="20% - Accent6 2 2" xfId="194"/>
    <cellStyle name="20% - Accent6 2 3" xfId="132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5"/>
    <cellStyle name="40% - Accent1 2 3" xfId="133"/>
    <cellStyle name="40% - Accent2 2" xfId="65"/>
    <cellStyle name="40% - Accent2 2 2" xfId="196"/>
    <cellStyle name="40% - Accent2 2 3" xfId="134"/>
    <cellStyle name="40% - Accent3 2" xfId="66"/>
    <cellStyle name="40% - Accent3 2 2" xfId="197"/>
    <cellStyle name="40% - Accent3 2 3" xfId="135"/>
    <cellStyle name="40% - Accent4 2" xfId="67"/>
    <cellStyle name="40% - Accent4 2 2" xfId="198"/>
    <cellStyle name="40% - Accent4 2 3" xfId="136"/>
    <cellStyle name="40% - Accent5 2" xfId="68"/>
    <cellStyle name="40% - Accent5 2 2" xfId="199"/>
    <cellStyle name="40% - Accent5 2 3" xfId="137"/>
    <cellStyle name="40% - Accent6 2" xfId="69"/>
    <cellStyle name="40% - Accent6 2 2" xfId="200"/>
    <cellStyle name="40% - Accent6 2 3" xfId="13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1"/>
    <cellStyle name="60% - Accent1 2 3" xfId="139"/>
    <cellStyle name="60% - Accent2 2" xfId="71"/>
    <cellStyle name="60% - Accent2 2 2" xfId="202"/>
    <cellStyle name="60% - Accent2 2 3" xfId="140"/>
    <cellStyle name="60% - Accent3 2" xfId="72"/>
    <cellStyle name="60% - Accent3 2 2" xfId="203"/>
    <cellStyle name="60% - Accent3 2 3" xfId="141"/>
    <cellStyle name="60% - Accent4 2" xfId="73"/>
    <cellStyle name="60% - Accent4 2 2" xfId="204"/>
    <cellStyle name="60% - Accent4 2 3" xfId="142"/>
    <cellStyle name="60% - Accent5 2" xfId="74"/>
    <cellStyle name="60% - Accent5 2 2" xfId="205"/>
    <cellStyle name="60% - Accent5 2 3" xfId="143"/>
    <cellStyle name="60% - Accent6 2" xfId="75"/>
    <cellStyle name="60% - Accent6 2 2" xfId="206"/>
    <cellStyle name="60% - Accent6 2 3" xfId="144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7"/>
    <cellStyle name="Accent1 2 3" xfId="145"/>
    <cellStyle name="Accent2 2" xfId="77"/>
    <cellStyle name="Accent2 2 2" xfId="208"/>
    <cellStyle name="Accent2 2 3" xfId="146"/>
    <cellStyle name="Accent3 2" xfId="78"/>
    <cellStyle name="Accent3 2 2" xfId="209"/>
    <cellStyle name="Accent3 2 3" xfId="147"/>
    <cellStyle name="Accent4 2" xfId="79"/>
    <cellStyle name="Accent4 2 2" xfId="210"/>
    <cellStyle name="Accent4 2 3" xfId="148"/>
    <cellStyle name="Accent5 2" xfId="80"/>
    <cellStyle name="Accent5 2 2" xfId="211"/>
    <cellStyle name="Accent5 2 3" xfId="149"/>
    <cellStyle name="Accent6 2" xfId="81"/>
    <cellStyle name="Accent6 2 2" xfId="212"/>
    <cellStyle name="Accent6 2 3" xfId="150"/>
    <cellStyle name="Bad 2" xfId="82"/>
    <cellStyle name="Bad 2 2" xfId="213"/>
    <cellStyle name="Bad 2 3" xfId="151"/>
    <cellStyle name="Calculation 2" xfId="83"/>
    <cellStyle name="Calculation 2 2" xfId="214"/>
    <cellStyle name="Calculation 2 3" xfId="152"/>
    <cellStyle name="Check Cell 2" xfId="84"/>
    <cellStyle name="Check Cell 2 2" xfId="215"/>
    <cellStyle name="Check Cell 2 3" xfId="153"/>
    <cellStyle name="Comma 10" xfId="116"/>
    <cellStyle name="Comma 2" xfId="20"/>
    <cellStyle name="Comma 2 2" xfId="21"/>
    <cellStyle name="Comma 2 2 2" xfId="216"/>
    <cellStyle name="Comma 2 2 3" xfId="182"/>
    <cellStyle name="Comma 2 3" xfId="185"/>
    <cellStyle name="Comma 2 4" xfId="178"/>
    <cellStyle name="Comma 2 5" xfId="126"/>
    <cellStyle name="Comma 2 6" xfId="119"/>
    <cellStyle name="Comma 3" xfId="22"/>
    <cellStyle name="Comma 3 2" xfId="217"/>
    <cellStyle name="Comma 3 3" xfId="181"/>
    <cellStyle name="Comma 3 4" xfId="121"/>
    <cellStyle name="Comma 4" xfId="23"/>
    <cellStyle name="Comma 4 2" xfId="184"/>
    <cellStyle name="Comma 5" xfId="24"/>
    <cellStyle name="Comma 5 2" xfId="176"/>
    <cellStyle name="Comma 6" xfId="85"/>
    <cellStyle name="Comma 6 2" xfId="124"/>
    <cellStyle name="Comma 7" xfId="86"/>
    <cellStyle name="Comma 8" xfId="106"/>
    <cellStyle name="Comma 9" xfId="109"/>
    <cellStyle name="Explanatory Text 2" xfId="87"/>
    <cellStyle name="Explanatory Text 2 2" xfId="218"/>
    <cellStyle name="Explanatory Text 2 3" xfId="154"/>
    <cellStyle name="Good 2" xfId="88"/>
    <cellStyle name="Good 2 2" xfId="219"/>
    <cellStyle name="Good 2 3" xfId="155"/>
    <cellStyle name="Heading 1 2" xfId="89"/>
    <cellStyle name="Heading 1 2 2" xfId="220"/>
    <cellStyle name="Heading 1 2 3" xfId="156"/>
    <cellStyle name="Heading 2 2" xfId="90"/>
    <cellStyle name="Heading 2 2 2" xfId="221"/>
    <cellStyle name="Heading 2 2 3" xfId="157"/>
    <cellStyle name="Heading 3 2" xfId="91"/>
    <cellStyle name="Heading 3 2 2" xfId="222"/>
    <cellStyle name="Heading 3 2 3" xfId="158"/>
    <cellStyle name="Heading 4 2" xfId="92"/>
    <cellStyle name="Heading 4 2 2" xfId="223"/>
    <cellStyle name="Heading 4 2 3" xfId="159"/>
    <cellStyle name="Input 2" xfId="93"/>
    <cellStyle name="Input 2 2" xfId="224"/>
    <cellStyle name="Input 2 3" xfId="160"/>
    <cellStyle name="Linked Cell 2" xfId="94"/>
    <cellStyle name="Linked Cell 2 2" xfId="225"/>
    <cellStyle name="Linked Cell 2 3" xfId="161"/>
    <cellStyle name="Neutral 2" xfId="95"/>
    <cellStyle name="Neutral 2 2" xfId="187"/>
    <cellStyle name="Neutral 2 3" xfId="162"/>
    <cellStyle name="Neutral 3" xfId="108"/>
    <cellStyle name="Normal" xfId="0" builtinId="0"/>
    <cellStyle name="Normal 10" xfId="114"/>
    <cellStyle name="Normal 11" xfId="110"/>
    <cellStyle name="Normal 2" xfId="25"/>
    <cellStyle name="Normal 2 2" xfId="97"/>
    <cellStyle name="Normal 2 2 2" xfId="242"/>
    <cellStyle name="Normal 2 2 3" xfId="226"/>
    <cellStyle name="Normal 2 2 4" xfId="163"/>
    <cellStyle name="Normal 2 3" xfId="96"/>
    <cellStyle name="Normal 2 3 2" xfId="227"/>
    <cellStyle name="Normal 2 4" xfId="177"/>
    <cellStyle name="Normal 2 5" xfId="125"/>
    <cellStyle name="Normal 2 6" xfId="111"/>
    <cellStyle name="Normal 3" xfId="26"/>
    <cellStyle name="Normal 3 2" xfId="164"/>
    <cellStyle name="Normal 3 2 2" xfId="228"/>
    <cellStyle name="Normal 3 2 3" xfId="186"/>
    <cellStyle name="Normal 3 3" xfId="180"/>
    <cellStyle name="Normal 3 4" xfId="113"/>
    <cellStyle name="Normal 3_HavelvacN2axjusakN3" xfId="188"/>
    <cellStyle name="Normal 4" xfId="27"/>
    <cellStyle name="Normal 4 2" xfId="28"/>
    <cellStyle name="Normal 4 3" xfId="98"/>
    <cellStyle name="Normal 4 3 2" xfId="183"/>
    <cellStyle name="Normal 4 4" xfId="115"/>
    <cellStyle name="Normal 5" xfId="29"/>
    <cellStyle name="Normal 5 2" xfId="99"/>
    <cellStyle name="Normal 5 2 2" xfId="229"/>
    <cellStyle name="Normal 5 2 3" xfId="165"/>
    <cellStyle name="Normal 5 3" xfId="118"/>
    <cellStyle name="Normal 6" xfId="30"/>
    <cellStyle name="Normal 6 2" xfId="230"/>
    <cellStyle name="Normal 7" xfId="31"/>
    <cellStyle name="Normal 7 2" xfId="231"/>
    <cellStyle name="Normal 8" xfId="105"/>
    <cellStyle name="Normal 8 2" xfId="241"/>
    <cellStyle name="Normal 8 3" xfId="117"/>
    <cellStyle name="Normal 9" xfId="122"/>
    <cellStyle name="Normal 9 3_հավ1-3" xfId="166"/>
    <cellStyle name="Normal_General" xfId="246"/>
    <cellStyle name="Normal_General 17.02.04" xfId="247"/>
    <cellStyle name="Normal_send-calc-turq" xfId="248"/>
    <cellStyle name="Note 2" xfId="100"/>
    <cellStyle name="Note 2 2" xfId="232"/>
    <cellStyle name="Note 2 3" xfId="167"/>
    <cellStyle name="Note 3" xfId="168"/>
    <cellStyle name="Output 2" xfId="101"/>
    <cellStyle name="Output 2 2" xfId="233"/>
    <cellStyle name="Output 2 3" xfId="169"/>
    <cellStyle name="Percent 2" xfId="32"/>
    <cellStyle name="Percent 2 2" xfId="179"/>
    <cellStyle name="Percent 2 3" xfId="170"/>
    <cellStyle name="Percent 2 4" xfId="112"/>
    <cellStyle name="Percent 3" xfId="120"/>
    <cellStyle name="SN_241" xfId="107"/>
    <cellStyle name="SN_b" xfId="245"/>
    <cellStyle name="Style 1" xfId="33"/>
    <cellStyle name="Style 1 2" xfId="234"/>
    <cellStyle name="Style 1_verchnakan_ax21-25_2018" xfId="235"/>
    <cellStyle name="Title 2" xfId="102"/>
    <cellStyle name="Title 2 2" xfId="236"/>
    <cellStyle name="Title 2 3" xfId="171"/>
    <cellStyle name="Total 2" xfId="103"/>
    <cellStyle name="Total 2 2" xfId="237"/>
    <cellStyle name="Total 2 3" xfId="172"/>
    <cellStyle name="Warning Text 2" xfId="104"/>
    <cellStyle name="Warning Text 2 2" xfId="238"/>
    <cellStyle name="Warning Text 2 3" xfId="17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3"/>
    <cellStyle name="Обычный 2 2" xfId="240"/>
    <cellStyle name="Обычный 2 3" xfId="239"/>
    <cellStyle name="Обычный 3" xfId="243"/>
    <cellStyle name="Плохой" xfId="51"/>
    <cellStyle name="Пояснение" xfId="52"/>
    <cellStyle name="Примечание" xfId="53"/>
    <cellStyle name="Связанная ячейка" xfId="54"/>
    <cellStyle name="Стиль 1" xfId="174"/>
    <cellStyle name="Текст предупреждения" xfId="55"/>
    <cellStyle name="Финансовый 2" xfId="175"/>
    <cellStyle name="Финансовый 3" xfId="24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hit.grigoryan/Desktop/3Havelvacner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/>
      <sheetData sheetId="1" refreshError="1">
        <row r="9">
          <cell r="F9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O17"/>
  <sheetViews>
    <sheetView workbookViewId="0">
      <selection activeCell="E21" sqref="E21"/>
    </sheetView>
  </sheetViews>
  <sheetFormatPr defaultRowHeight="17.25"/>
  <cols>
    <col min="1" max="1" width="9.140625" style="58"/>
    <col min="2" max="2" width="52" style="58" customWidth="1"/>
    <col min="3" max="3" width="17.85546875" style="58" customWidth="1"/>
    <col min="4" max="4" width="16.140625" style="58" customWidth="1"/>
    <col min="5" max="5" width="17" style="58" customWidth="1"/>
    <col min="6" max="6" width="19.28515625" style="56" customWidth="1"/>
    <col min="7" max="7" width="22.42578125" style="56" customWidth="1"/>
    <col min="8" max="8" width="14.5703125" style="56" bestFit="1" customWidth="1"/>
    <col min="9" max="9" width="11.7109375" style="58" bestFit="1" customWidth="1"/>
    <col min="10" max="10" width="9.7109375" style="58" bestFit="1" customWidth="1"/>
    <col min="11" max="257" width="9.140625" style="58"/>
    <col min="258" max="258" width="47.5703125" style="58" customWidth="1"/>
    <col min="259" max="259" width="15.140625" style="58" customWidth="1"/>
    <col min="260" max="260" width="14.5703125" style="58" customWidth="1"/>
    <col min="261" max="261" width="19.140625" style="58" customWidth="1"/>
    <col min="262" max="262" width="19.28515625" style="58" customWidth="1"/>
    <col min="263" max="263" width="22.42578125" style="58" customWidth="1"/>
    <col min="264" max="264" width="14.5703125" style="58" bestFit="1" customWidth="1"/>
    <col min="265" max="265" width="11.7109375" style="58" bestFit="1" customWidth="1"/>
    <col min="266" max="266" width="9.7109375" style="58" bestFit="1" customWidth="1"/>
    <col min="267" max="513" width="9.140625" style="58"/>
    <col min="514" max="514" width="47.5703125" style="58" customWidth="1"/>
    <col min="515" max="515" width="15.140625" style="58" customWidth="1"/>
    <col min="516" max="516" width="14.5703125" style="58" customWidth="1"/>
    <col min="517" max="517" width="19.140625" style="58" customWidth="1"/>
    <col min="518" max="518" width="19.28515625" style="58" customWidth="1"/>
    <col min="519" max="519" width="22.42578125" style="58" customWidth="1"/>
    <col min="520" max="520" width="14.5703125" style="58" bestFit="1" customWidth="1"/>
    <col min="521" max="521" width="11.7109375" style="58" bestFit="1" customWidth="1"/>
    <col min="522" max="522" width="9.7109375" style="58" bestFit="1" customWidth="1"/>
    <col min="523" max="769" width="9.140625" style="58"/>
    <col min="770" max="770" width="47.5703125" style="58" customWidth="1"/>
    <col min="771" max="771" width="15.140625" style="58" customWidth="1"/>
    <col min="772" max="772" width="14.5703125" style="58" customWidth="1"/>
    <col min="773" max="773" width="19.140625" style="58" customWidth="1"/>
    <col min="774" max="774" width="19.28515625" style="58" customWidth="1"/>
    <col min="775" max="775" width="22.42578125" style="58" customWidth="1"/>
    <col min="776" max="776" width="14.5703125" style="58" bestFit="1" customWidth="1"/>
    <col min="777" max="777" width="11.7109375" style="58" bestFit="1" customWidth="1"/>
    <col min="778" max="778" width="9.7109375" style="58" bestFit="1" customWidth="1"/>
    <col min="779" max="1025" width="9.140625" style="58"/>
    <col min="1026" max="1026" width="47.5703125" style="58" customWidth="1"/>
    <col min="1027" max="1027" width="15.140625" style="58" customWidth="1"/>
    <col min="1028" max="1028" width="14.5703125" style="58" customWidth="1"/>
    <col min="1029" max="1029" width="19.140625" style="58" customWidth="1"/>
    <col min="1030" max="1030" width="19.28515625" style="58" customWidth="1"/>
    <col min="1031" max="1031" width="22.42578125" style="58" customWidth="1"/>
    <col min="1032" max="1032" width="14.5703125" style="58" bestFit="1" customWidth="1"/>
    <col min="1033" max="1033" width="11.7109375" style="58" bestFit="1" customWidth="1"/>
    <col min="1034" max="1034" width="9.7109375" style="58" bestFit="1" customWidth="1"/>
    <col min="1035" max="1281" width="9.140625" style="58"/>
    <col min="1282" max="1282" width="47.5703125" style="58" customWidth="1"/>
    <col min="1283" max="1283" width="15.140625" style="58" customWidth="1"/>
    <col min="1284" max="1284" width="14.5703125" style="58" customWidth="1"/>
    <col min="1285" max="1285" width="19.140625" style="58" customWidth="1"/>
    <col min="1286" max="1286" width="19.28515625" style="58" customWidth="1"/>
    <col min="1287" max="1287" width="22.42578125" style="58" customWidth="1"/>
    <col min="1288" max="1288" width="14.5703125" style="58" bestFit="1" customWidth="1"/>
    <col min="1289" max="1289" width="11.7109375" style="58" bestFit="1" customWidth="1"/>
    <col min="1290" max="1290" width="9.7109375" style="58" bestFit="1" customWidth="1"/>
    <col min="1291" max="1537" width="9.140625" style="58"/>
    <col min="1538" max="1538" width="47.5703125" style="58" customWidth="1"/>
    <col min="1539" max="1539" width="15.140625" style="58" customWidth="1"/>
    <col min="1540" max="1540" width="14.5703125" style="58" customWidth="1"/>
    <col min="1541" max="1541" width="19.140625" style="58" customWidth="1"/>
    <col min="1542" max="1542" width="19.28515625" style="58" customWidth="1"/>
    <col min="1543" max="1543" width="22.42578125" style="58" customWidth="1"/>
    <col min="1544" max="1544" width="14.5703125" style="58" bestFit="1" customWidth="1"/>
    <col min="1545" max="1545" width="11.7109375" style="58" bestFit="1" customWidth="1"/>
    <col min="1546" max="1546" width="9.7109375" style="58" bestFit="1" customWidth="1"/>
    <col min="1547" max="1793" width="9.140625" style="58"/>
    <col min="1794" max="1794" width="47.5703125" style="58" customWidth="1"/>
    <col min="1795" max="1795" width="15.140625" style="58" customWidth="1"/>
    <col min="1796" max="1796" width="14.5703125" style="58" customWidth="1"/>
    <col min="1797" max="1797" width="19.140625" style="58" customWidth="1"/>
    <col min="1798" max="1798" width="19.28515625" style="58" customWidth="1"/>
    <col min="1799" max="1799" width="22.42578125" style="58" customWidth="1"/>
    <col min="1800" max="1800" width="14.5703125" style="58" bestFit="1" customWidth="1"/>
    <col min="1801" max="1801" width="11.7109375" style="58" bestFit="1" customWidth="1"/>
    <col min="1802" max="1802" width="9.7109375" style="58" bestFit="1" customWidth="1"/>
    <col min="1803" max="2049" width="9.140625" style="58"/>
    <col min="2050" max="2050" width="47.5703125" style="58" customWidth="1"/>
    <col min="2051" max="2051" width="15.140625" style="58" customWidth="1"/>
    <col min="2052" max="2052" width="14.5703125" style="58" customWidth="1"/>
    <col min="2053" max="2053" width="19.140625" style="58" customWidth="1"/>
    <col min="2054" max="2054" width="19.28515625" style="58" customWidth="1"/>
    <col min="2055" max="2055" width="22.42578125" style="58" customWidth="1"/>
    <col min="2056" max="2056" width="14.5703125" style="58" bestFit="1" customWidth="1"/>
    <col min="2057" max="2057" width="11.7109375" style="58" bestFit="1" customWidth="1"/>
    <col min="2058" max="2058" width="9.7109375" style="58" bestFit="1" customWidth="1"/>
    <col min="2059" max="2305" width="9.140625" style="58"/>
    <col min="2306" max="2306" width="47.5703125" style="58" customWidth="1"/>
    <col min="2307" max="2307" width="15.140625" style="58" customWidth="1"/>
    <col min="2308" max="2308" width="14.5703125" style="58" customWidth="1"/>
    <col min="2309" max="2309" width="19.140625" style="58" customWidth="1"/>
    <col min="2310" max="2310" width="19.28515625" style="58" customWidth="1"/>
    <col min="2311" max="2311" width="22.42578125" style="58" customWidth="1"/>
    <col min="2312" max="2312" width="14.5703125" style="58" bestFit="1" customWidth="1"/>
    <col min="2313" max="2313" width="11.7109375" style="58" bestFit="1" customWidth="1"/>
    <col min="2314" max="2314" width="9.7109375" style="58" bestFit="1" customWidth="1"/>
    <col min="2315" max="2561" width="9.140625" style="58"/>
    <col min="2562" max="2562" width="47.5703125" style="58" customWidth="1"/>
    <col min="2563" max="2563" width="15.140625" style="58" customWidth="1"/>
    <col min="2564" max="2564" width="14.5703125" style="58" customWidth="1"/>
    <col min="2565" max="2565" width="19.140625" style="58" customWidth="1"/>
    <col min="2566" max="2566" width="19.28515625" style="58" customWidth="1"/>
    <col min="2567" max="2567" width="22.42578125" style="58" customWidth="1"/>
    <col min="2568" max="2568" width="14.5703125" style="58" bestFit="1" customWidth="1"/>
    <col min="2569" max="2569" width="11.7109375" style="58" bestFit="1" customWidth="1"/>
    <col min="2570" max="2570" width="9.7109375" style="58" bestFit="1" customWidth="1"/>
    <col min="2571" max="2817" width="9.140625" style="58"/>
    <col min="2818" max="2818" width="47.5703125" style="58" customWidth="1"/>
    <col min="2819" max="2819" width="15.140625" style="58" customWidth="1"/>
    <col min="2820" max="2820" width="14.5703125" style="58" customWidth="1"/>
    <col min="2821" max="2821" width="19.140625" style="58" customWidth="1"/>
    <col min="2822" max="2822" width="19.28515625" style="58" customWidth="1"/>
    <col min="2823" max="2823" width="22.42578125" style="58" customWidth="1"/>
    <col min="2824" max="2824" width="14.5703125" style="58" bestFit="1" customWidth="1"/>
    <col min="2825" max="2825" width="11.7109375" style="58" bestFit="1" customWidth="1"/>
    <col min="2826" max="2826" width="9.7109375" style="58" bestFit="1" customWidth="1"/>
    <col min="2827" max="3073" width="9.140625" style="58"/>
    <col min="3074" max="3074" width="47.5703125" style="58" customWidth="1"/>
    <col min="3075" max="3075" width="15.140625" style="58" customWidth="1"/>
    <col min="3076" max="3076" width="14.5703125" style="58" customWidth="1"/>
    <col min="3077" max="3077" width="19.140625" style="58" customWidth="1"/>
    <col min="3078" max="3078" width="19.28515625" style="58" customWidth="1"/>
    <col min="3079" max="3079" width="22.42578125" style="58" customWidth="1"/>
    <col min="3080" max="3080" width="14.5703125" style="58" bestFit="1" customWidth="1"/>
    <col min="3081" max="3081" width="11.7109375" style="58" bestFit="1" customWidth="1"/>
    <col min="3082" max="3082" width="9.7109375" style="58" bestFit="1" customWidth="1"/>
    <col min="3083" max="3329" width="9.140625" style="58"/>
    <col min="3330" max="3330" width="47.5703125" style="58" customWidth="1"/>
    <col min="3331" max="3331" width="15.140625" style="58" customWidth="1"/>
    <col min="3332" max="3332" width="14.5703125" style="58" customWidth="1"/>
    <col min="3333" max="3333" width="19.140625" style="58" customWidth="1"/>
    <col min="3334" max="3334" width="19.28515625" style="58" customWidth="1"/>
    <col min="3335" max="3335" width="22.42578125" style="58" customWidth="1"/>
    <col min="3336" max="3336" width="14.5703125" style="58" bestFit="1" customWidth="1"/>
    <col min="3337" max="3337" width="11.7109375" style="58" bestFit="1" customWidth="1"/>
    <col min="3338" max="3338" width="9.7109375" style="58" bestFit="1" customWidth="1"/>
    <col min="3339" max="3585" width="9.140625" style="58"/>
    <col min="3586" max="3586" width="47.5703125" style="58" customWidth="1"/>
    <col min="3587" max="3587" width="15.140625" style="58" customWidth="1"/>
    <col min="3588" max="3588" width="14.5703125" style="58" customWidth="1"/>
    <col min="3589" max="3589" width="19.140625" style="58" customWidth="1"/>
    <col min="3590" max="3590" width="19.28515625" style="58" customWidth="1"/>
    <col min="3591" max="3591" width="22.42578125" style="58" customWidth="1"/>
    <col min="3592" max="3592" width="14.5703125" style="58" bestFit="1" customWidth="1"/>
    <col min="3593" max="3593" width="11.7109375" style="58" bestFit="1" customWidth="1"/>
    <col min="3594" max="3594" width="9.7109375" style="58" bestFit="1" customWidth="1"/>
    <col min="3595" max="3841" width="9.140625" style="58"/>
    <col min="3842" max="3842" width="47.5703125" style="58" customWidth="1"/>
    <col min="3843" max="3843" width="15.140625" style="58" customWidth="1"/>
    <col min="3844" max="3844" width="14.5703125" style="58" customWidth="1"/>
    <col min="3845" max="3845" width="19.140625" style="58" customWidth="1"/>
    <col min="3846" max="3846" width="19.28515625" style="58" customWidth="1"/>
    <col min="3847" max="3847" width="22.42578125" style="58" customWidth="1"/>
    <col min="3848" max="3848" width="14.5703125" style="58" bestFit="1" customWidth="1"/>
    <col min="3849" max="3849" width="11.7109375" style="58" bestFit="1" customWidth="1"/>
    <col min="3850" max="3850" width="9.7109375" style="58" bestFit="1" customWidth="1"/>
    <col min="3851" max="4097" width="9.140625" style="58"/>
    <col min="4098" max="4098" width="47.5703125" style="58" customWidth="1"/>
    <col min="4099" max="4099" width="15.140625" style="58" customWidth="1"/>
    <col min="4100" max="4100" width="14.5703125" style="58" customWidth="1"/>
    <col min="4101" max="4101" width="19.140625" style="58" customWidth="1"/>
    <col min="4102" max="4102" width="19.28515625" style="58" customWidth="1"/>
    <col min="4103" max="4103" width="22.42578125" style="58" customWidth="1"/>
    <col min="4104" max="4104" width="14.5703125" style="58" bestFit="1" customWidth="1"/>
    <col min="4105" max="4105" width="11.7109375" style="58" bestFit="1" customWidth="1"/>
    <col min="4106" max="4106" width="9.7109375" style="58" bestFit="1" customWidth="1"/>
    <col min="4107" max="4353" width="9.140625" style="58"/>
    <col min="4354" max="4354" width="47.5703125" style="58" customWidth="1"/>
    <col min="4355" max="4355" width="15.140625" style="58" customWidth="1"/>
    <col min="4356" max="4356" width="14.5703125" style="58" customWidth="1"/>
    <col min="4357" max="4357" width="19.140625" style="58" customWidth="1"/>
    <col min="4358" max="4358" width="19.28515625" style="58" customWidth="1"/>
    <col min="4359" max="4359" width="22.42578125" style="58" customWidth="1"/>
    <col min="4360" max="4360" width="14.5703125" style="58" bestFit="1" customWidth="1"/>
    <col min="4361" max="4361" width="11.7109375" style="58" bestFit="1" customWidth="1"/>
    <col min="4362" max="4362" width="9.7109375" style="58" bestFit="1" customWidth="1"/>
    <col min="4363" max="4609" width="9.140625" style="58"/>
    <col min="4610" max="4610" width="47.5703125" style="58" customWidth="1"/>
    <col min="4611" max="4611" width="15.140625" style="58" customWidth="1"/>
    <col min="4612" max="4612" width="14.5703125" style="58" customWidth="1"/>
    <col min="4613" max="4613" width="19.140625" style="58" customWidth="1"/>
    <col min="4614" max="4614" width="19.28515625" style="58" customWidth="1"/>
    <col min="4615" max="4615" width="22.42578125" style="58" customWidth="1"/>
    <col min="4616" max="4616" width="14.5703125" style="58" bestFit="1" customWidth="1"/>
    <col min="4617" max="4617" width="11.7109375" style="58" bestFit="1" customWidth="1"/>
    <col min="4618" max="4618" width="9.7109375" style="58" bestFit="1" customWidth="1"/>
    <col min="4619" max="4865" width="9.140625" style="58"/>
    <col min="4866" max="4866" width="47.5703125" style="58" customWidth="1"/>
    <col min="4867" max="4867" width="15.140625" style="58" customWidth="1"/>
    <col min="4868" max="4868" width="14.5703125" style="58" customWidth="1"/>
    <col min="4869" max="4869" width="19.140625" style="58" customWidth="1"/>
    <col min="4870" max="4870" width="19.28515625" style="58" customWidth="1"/>
    <col min="4871" max="4871" width="22.42578125" style="58" customWidth="1"/>
    <col min="4872" max="4872" width="14.5703125" style="58" bestFit="1" customWidth="1"/>
    <col min="4873" max="4873" width="11.7109375" style="58" bestFit="1" customWidth="1"/>
    <col min="4874" max="4874" width="9.7109375" style="58" bestFit="1" customWidth="1"/>
    <col min="4875" max="5121" width="9.140625" style="58"/>
    <col min="5122" max="5122" width="47.5703125" style="58" customWidth="1"/>
    <col min="5123" max="5123" width="15.140625" style="58" customWidth="1"/>
    <col min="5124" max="5124" width="14.5703125" style="58" customWidth="1"/>
    <col min="5125" max="5125" width="19.140625" style="58" customWidth="1"/>
    <col min="5126" max="5126" width="19.28515625" style="58" customWidth="1"/>
    <col min="5127" max="5127" width="22.42578125" style="58" customWidth="1"/>
    <col min="5128" max="5128" width="14.5703125" style="58" bestFit="1" customWidth="1"/>
    <col min="5129" max="5129" width="11.7109375" style="58" bestFit="1" customWidth="1"/>
    <col min="5130" max="5130" width="9.7109375" style="58" bestFit="1" customWidth="1"/>
    <col min="5131" max="5377" width="9.140625" style="58"/>
    <col min="5378" max="5378" width="47.5703125" style="58" customWidth="1"/>
    <col min="5379" max="5379" width="15.140625" style="58" customWidth="1"/>
    <col min="5380" max="5380" width="14.5703125" style="58" customWidth="1"/>
    <col min="5381" max="5381" width="19.140625" style="58" customWidth="1"/>
    <col min="5382" max="5382" width="19.28515625" style="58" customWidth="1"/>
    <col min="5383" max="5383" width="22.42578125" style="58" customWidth="1"/>
    <col min="5384" max="5384" width="14.5703125" style="58" bestFit="1" customWidth="1"/>
    <col min="5385" max="5385" width="11.7109375" style="58" bestFit="1" customWidth="1"/>
    <col min="5386" max="5386" width="9.7109375" style="58" bestFit="1" customWidth="1"/>
    <col min="5387" max="5633" width="9.140625" style="58"/>
    <col min="5634" max="5634" width="47.5703125" style="58" customWidth="1"/>
    <col min="5635" max="5635" width="15.140625" style="58" customWidth="1"/>
    <col min="5636" max="5636" width="14.5703125" style="58" customWidth="1"/>
    <col min="5637" max="5637" width="19.140625" style="58" customWidth="1"/>
    <col min="5638" max="5638" width="19.28515625" style="58" customWidth="1"/>
    <col min="5639" max="5639" width="22.42578125" style="58" customWidth="1"/>
    <col min="5640" max="5640" width="14.5703125" style="58" bestFit="1" customWidth="1"/>
    <col min="5641" max="5641" width="11.7109375" style="58" bestFit="1" customWidth="1"/>
    <col min="5642" max="5642" width="9.7109375" style="58" bestFit="1" customWidth="1"/>
    <col min="5643" max="5889" width="9.140625" style="58"/>
    <col min="5890" max="5890" width="47.5703125" style="58" customWidth="1"/>
    <col min="5891" max="5891" width="15.140625" style="58" customWidth="1"/>
    <col min="5892" max="5892" width="14.5703125" style="58" customWidth="1"/>
    <col min="5893" max="5893" width="19.140625" style="58" customWidth="1"/>
    <col min="5894" max="5894" width="19.28515625" style="58" customWidth="1"/>
    <col min="5895" max="5895" width="22.42578125" style="58" customWidth="1"/>
    <col min="5896" max="5896" width="14.5703125" style="58" bestFit="1" customWidth="1"/>
    <col min="5897" max="5897" width="11.7109375" style="58" bestFit="1" customWidth="1"/>
    <col min="5898" max="5898" width="9.7109375" style="58" bestFit="1" customWidth="1"/>
    <col min="5899" max="6145" width="9.140625" style="58"/>
    <col min="6146" max="6146" width="47.5703125" style="58" customWidth="1"/>
    <col min="6147" max="6147" width="15.140625" style="58" customWidth="1"/>
    <col min="6148" max="6148" width="14.5703125" style="58" customWidth="1"/>
    <col min="6149" max="6149" width="19.140625" style="58" customWidth="1"/>
    <col min="6150" max="6150" width="19.28515625" style="58" customWidth="1"/>
    <col min="6151" max="6151" width="22.42578125" style="58" customWidth="1"/>
    <col min="6152" max="6152" width="14.5703125" style="58" bestFit="1" customWidth="1"/>
    <col min="6153" max="6153" width="11.7109375" style="58" bestFit="1" customWidth="1"/>
    <col min="6154" max="6154" width="9.7109375" style="58" bestFit="1" customWidth="1"/>
    <col min="6155" max="6401" width="9.140625" style="58"/>
    <col min="6402" max="6402" width="47.5703125" style="58" customWidth="1"/>
    <col min="6403" max="6403" width="15.140625" style="58" customWidth="1"/>
    <col min="6404" max="6404" width="14.5703125" style="58" customWidth="1"/>
    <col min="6405" max="6405" width="19.140625" style="58" customWidth="1"/>
    <col min="6406" max="6406" width="19.28515625" style="58" customWidth="1"/>
    <col min="6407" max="6407" width="22.42578125" style="58" customWidth="1"/>
    <col min="6408" max="6408" width="14.5703125" style="58" bestFit="1" customWidth="1"/>
    <col min="6409" max="6409" width="11.7109375" style="58" bestFit="1" customWidth="1"/>
    <col min="6410" max="6410" width="9.7109375" style="58" bestFit="1" customWidth="1"/>
    <col min="6411" max="6657" width="9.140625" style="58"/>
    <col min="6658" max="6658" width="47.5703125" style="58" customWidth="1"/>
    <col min="6659" max="6659" width="15.140625" style="58" customWidth="1"/>
    <col min="6660" max="6660" width="14.5703125" style="58" customWidth="1"/>
    <col min="6661" max="6661" width="19.140625" style="58" customWidth="1"/>
    <col min="6662" max="6662" width="19.28515625" style="58" customWidth="1"/>
    <col min="6663" max="6663" width="22.42578125" style="58" customWidth="1"/>
    <col min="6664" max="6664" width="14.5703125" style="58" bestFit="1" customWidth="1"/>
    <col min="6665" max="6665" width="11.7109375" style="58" bestFit="1" customWidth="1"/>
    <col min="6666" max="6666" width="9.7109375" style="58" bestFit="1" customWidth="1"/>
    <col min="6667" max="6913" width="9.140625" style="58"/>
    <col min="6914" max="6914" width="47.5703125" style="58" customWidth="1"/>
    <col min="6915" max="6915" width="15.140625" style="58" customWidth="1"/>
    <col min="6916" max="6916" width="14.5703125" style="58" customWidth="1"/>
    <col min="6917" max="6917" width="19.140625" style="58" customWidth="1"/>
    <col min="6918" max="6918" width="19.28515625" style="58" customWidth="1"/>
    <col min="6919" max="6919" width="22.42578125" style="58" customWidth="1"/>
    <col min="6920" max="6920" width="14.5703125" style="58" bestFit="1" customWidth="1"/>
    <col min="6921" max="6921" width="11.7109375" style="58" bestFit="1" customWidth="1"/>
    <col min="6922" max="6922" width="9.7109375" style="58" bestFit="1" customWidth="1"/>
    <col min="6923" max="7169" width="9.140625" style="58"/>
    <col min="7170" max="7170" width="47.5703125" style="58" customWidth="1"/>
    <col min="7171" max="7171" width="15.140625" style="58" customWidth="1"/>
    <col min="7172" max="7172" width="14.5703125" style="58" customWidth="1"/>
    <col min="7173" max="7173" width="19.140625" style="58" customWidth="1"/>
    <col min="7174" max="7174" width="19.28515625" style="58" customWidth="1"/>
    <col min="7175" max="7175" width="22.42578125" style="58" customWidth="1"/>
    <col min="7176" max="7176" width="14.5703125" style="58" bestFit="1" customWidth="1"/>
    <col min="7177" max="7177" width="11.7109375" style="58" bestFit="1" customWidth="1"/>
    <col min="7178" max="7178" width="9.7109375" style="58" bestFit="1" customWidth="1"/>
    <col min="7179" max="7425" width="9.140625" style="58"/>
    <col min="7426" max="7426" width="47.5703125" style="58" customWidth="1"/>
    <col min="7427" max="7427" width="15.140625" style="58" customWidth="1"/>
    <col min="7428" max="7428" width="14.5703125" style="58" customWidth="1"/>
    <col min="7429" max="7429" width="19.140625" style="58" customWidth="1"/>
    <col min="7430" max="7430" width="19.28515625" style="58" customWidth="1"/>
    <col min="7431" max="7431" width="22.42578125" style="58" customWidth="1"/>
    <col min="7432" max="7432" width="14.5703125" style="58" bestFit="1" customWidth="1"/>
    <col min="7433" max="7433" width="11.7109375" style="58" bestFit="1" customWidth="1"/>
    <col min="7434" max="7434" width="9.7109375" style="58" bestFit="1" customWidth="1"/>
    <col min="7435" max="7681" width="9.140625" style="58"/>
    <col min="7682" max="7682" width="47.5703125" style="58" customWidth="1"/>
    <col min="7683" max="7683" width="15.140625" style="58" customWidth="1"/>
    <col min="7684" max="7684" width="14.5703125" style="58" customWidth="1"/>
    <col min="7685" max="7685" width="19.140625" style="58" customWidth="1"/>
    <col min="7686" max="7686" width="19.28515625" style="58" customWidth="1"/>
    <col min="7687" max="7687" width="22.42578125" style="58" customWidth="1"/>
    <col min="7688" max="7688" width="14.5703125" style="58" bestFit="1" customWidth="1"/>
    <col min="7689" max="7689" width="11.7109375" style="58" bestFit="1" customWidth="1"/>
    <col min="7690" max="7690" width="9.7109375" style="58" bestFit="1" customWidth="1"/>
    <col min="7691" max="7937" width="9.140625" style="58"/>
    <col min="7938" max="7938" width="47.5703125" style="58" customWidth="1"/>
    <col min="7939" max="7939" width="15.140625" style="58" customWidth="1"/>
    <col min="7940" max="7940" width="14.5703125" style="58" customWidth="1"/>
    <col min="7941" max="7941" width="19.140625" style="58" customWidth="1"/>
    <col min="7942" max="7942" width="19.28515625" style="58" customWidth="1"/>
    <col min="7943" max="7943" width="22.42578125" style="58" customWidth="1"/>
    <col min="7944" max="7944" width="14.5703125" style="58" bestFit="1" customWidth="1"/>
    <col min="7945" max="7945" width="11.7109375" style="58" bestFit="1" customWidth="1"/>
    <col min="7946" max="7946" width="9.7109375" style="58" bestFit="1" customWidth="1"/>
    <col min="7947" max="8193" width="9.140625" style="58"/>
    <col min="8194" max="8194" width="47.5703125" style="58" customWidth="1"/>
    <col min="8195" max="8195" width="15.140625" style="58" customWidth="1"/>
    <col min="8196" max="8196" width="14.5703125" style="58" customWidth="1"/>
    <col min="8197" max="8197" width="19.140625" style="58" customWidth="1"/>
    <col min="8198" max="8198" width="19.28515625" style="58" customWidth="1"/>
    <col min="8199" max="8199" width="22.42578125" style="58" customWidth="1"/>
    <col min="8200" max="8200" width="14.5703125" style="58" bestFit="1" customWidth="1"/>
    <col min="8201" max="8201" width="11.7109375" style="58" bestFit="1" customWidth="1"/>
    <col min="8202" max="8202" width="9.7109375" style="58" bestFit="1" customWidth="1"/>
    <col min="8203" max="8449" width="9.140625" style="58"/>
    <col min="8450" max="8450" width="47.5703125" style="58" customWidth="1"/>
    <col min="8451" max="8451" width="15.140625" style="58" customWidth="1"/>
    <col min="8452" max="8452" width="14.5703125" style="58" customWidth="1"/>
    <col min="8453" max="8453" width="19.140625" style="58" customWidth="1"/>
    <col min="8454" max="8454" width="19.28515625" style="58" customWidth="1"/>
    <col min="8455" max="8455" width="22.42578125" style="58" customWidth="1"/>
    <col min="8456" max="8456" width="14.5703125" style="58" bestFit="1" customWidth="1"/>
    <col min="8457" max="8457" width="11.7109375" style="58" bestFit="1" customWidth="1"/>
    <col min="8458" max="8458" width="9.7109375" style="58" bestFit="1" customWidth="1"/>
    <col min="8459" max="8705" width="9.140625" style="58"/>
    <col min="8706" max="8706" width="47.5703125" style="58" customWidth="1"/>
    <col min="8707" max="8707" width="15.140625" style="58" customWidth="1"/>
    <col min="8708" max="8708" width="14.5703125" style="58" customWidth="1"/>
    <col min="8709" max="8709" width="19.140625" style="58" customWidth="1"/>
    <col min="8710" max="8710" width="19.28515625" style="58" customWidth="1"/>
    <col min="8711" max="8711" width="22.42578125" style="58" customWidth="1"/>
    <col min="8712" max="8712" width="14.5703125" style="58" bestFit="1" customWidth="1"/>
    <col min="8713" max="8713" width="11.7109375" style="58" bestFit="1" customWidth="1"/>
    <col min="8714" max="8714" width="9.7109375" style="58" bestFit="1" customWidth="1"/>
    <col min="8715" max="8961" width="9.140625" style="58"/>
    <col min="8962" max="8962" width="47.5703125" style="58" customWidth="1"/>
    <col min="8963" max="8963" width="15.140625" style="58" customWidth="1"/>
    <col min="8964" max="8964" width="14.5703125" style="58" customWidth="1"/>
    <col min="8965" max="8965" width="19.140625" style="58" customWidth="1"/>
    <col min="8966" max="8966" width="19.28515625" style="58" customWidth="1"/>
    <col min="8967" max="8967" width="22.42578125" style="58" customWidth="1"/>
    <col min="8968" max="8968" width="14.5703125" style="58" bestFit="1" customWidth="1"/>
    <col min="8969" max="8969" width="11.7109375" style="58" bestFit="1" customWidth="1"/>
    <col min="8970" max="8970" width="9.7109375" style="58" bestFit="1" customWidth="1"/>
    <col min="8971" max="9217" width="9.140625" style="58"/>
    <col min="9218" max="9218" width="47.5703125" style="58" customWidth="1"/>
    <col min="9219" max="9219" width="15.140625" style="58" customWidth="1"/>
    <col min="9220" max="9220" width="14.5703125" style="58" customWidth="1"/>
    <col min="9221" max="9221" width="19.140625" style="58" customWidth="1"/>
    <col min="9222" max="9222" width="19.28515625" style="58" customWidth="1"/>
    <col min="9223" max="9223" width="22.42578125" style="58" customWidth="1"/>
    <col min="9224" max="9224" width="14.5703125" style="58" bestFit="1" customWidth="1"/>
    <col min="9225" max="9225" width="11.7109375" style="58" bestFit="1" customWidth="1"/>
    <col min="9226" max="9226" width="9.7109375" style="58" bestFit="1" customWidth="1"/>
    <col min="9227" max="9473" width="9.140625" style="58"/>
    <col min="9474" max="9474" width="47.5703125" style="58" customWidth="1"/>
    <col min="9475" max="9475" width="15.140625" style="58" customWidth="1"/>
    <col min="9476" max="9476" width="14.5703125" style="58" customWidth="1"/>
    <col min="9477" max="9477" width="19.140625" style="58" customWidth="1"/>
    <col min="9478" max="9478" width="19.28515625" style="58" customWidth="1"/>
    <col min="9479" max="9479" width="22.42578125" style="58" customWidth="1"/>
    <col min="9480" max="9480" width="14.5703125" style="58" bestFit="1" customWidth="1"/>
    <col min="9481" max="9481" width="11.7109375" style="58" bestFit="1" customWidth="1"/>
    <col min="9482" max="9482" width="9.7109375" style="58" bestFit="1" customWidth="1"/>
    <col min="9483" max="9729" width="9.140625" style="58"/>
    <col min="9730" max="9730" width="47.5703125" style="58" customWidth="1"/>
    <col min="9731" max="9731" width="15.140625" style="58" customWidth="1"/>
    <col min="9732" max="9732" width="14.5703125" style="58" customWidth="1"/>
    <col min="9733" max="9733" width="19.140625" style="58" customWidth="1"/>
    <col min="9734" max="9734" width="19.28515625" style="58" customWidth="1"/>
    <col min="9735" max="9735" width="22.42578125" style="58" customWidth="1"/>
    <col min="9736" max="9736" width="14.5703125" style="58" bestFit="1" customWidth="1"/>
    <col min="9737" max="9737" width="11.7109375" style="58" bestFit="1" customWidth="1"/>
    <col min="9738" max="9738" width="9.7109375" style="58" bestFit="1" customWidth="1"/>
    <col min="9739" max="9985" width="9.140625" style="58"/>
    <col min="9986" max="9986" width="47.5703125" style="58" customWidth="1"/>
    <col min="9987" max="9987" width="15.140625" style="58" customWidth="1"/>
    <col min="9988" max="9988" width="14.5703125" style="58" customWidth="1"/>
    <col min="9989" max="9989" width="19.140625" style="58" customWidth="1"/>
    <col min="9990" max="9990" width="19.28515625" style="58" customWidth="1"/>
    <col min="9991" max="9991" width="22.42578125" style="58" customWidth="1"/>
    <col min="9992" max="9992" width="14.5703125" style="58" bestFit="1" customWidth="1"/>
    <col min="9993" max="9993" width="11.7109375" style="58" bestFit="1" customWidth="1"/>
    <col min="9994" max="9994" width="9.7109375" style="58" bestFit="1" customWidth="1"/>
    <col min="9995" max="10241" width="9.140625" style="58"/>
    <col min="10242" max="10242" width="47.5703125" style="58" customWidth="1"/>
    <col min="10243" max="10243" width="15.140625" style="58" customWidth="1"/>
    <col min="10244" max="10244" width="14.5703125" style="58" customWidth="1"/>
    <col min="10245" max="10245" width="19.140625" style="58" customWidth="1"/>
    <col min="10246" max="10246" width="19.28515625" style="58" customWidth="1"/>
    <col min="10247" max="10247" width="22.42578125" style="58" customWidth="1"/>
    <col min="10248" max="10248" width="14.5703125" style="58" bestFit="1" customWidth="1"/>
    <col min="10249" max="10249" width="11.7109375" style="58" bestFit="1" customWidth="1"/>
    <col min="10250" max="10250" width="9.7109375" style="58" bestFit="1" customWidth="1"/>
    <col min="10251" max="10497" width="9.140625" style="58"/>
    <col min="10498" max="10498" width="47.5703125" style="58" customWidth="1"/>
    <col min="10499" max="10499" width="15.140625" style="58" customWidth="1"/>
    <col min="10500" max="10500" width="14.5703125" style="58" customWidth="1"/>
    <col min="10501" max="10501" width="19.140625" style="58" customWidth="1"/>
    <col min="10502" max="10502" width="19.28515625" style="58" customWidth="1"/>
    <col min="10503" max="10503" width="22.42578125" style="58" customWidth="1"/>
    <col min="10504" max="10504" width="14.5703125" style="58" bestFit="1" customWidth="1"/>
    <col min="10505" max="10505" width="11.7109375" style="58" bestFit="1" customWidth="1"/>
    <col min="10506" max="10506" width="9.7109375" style="58" bestFit="1" customWidth="1"/>
    <col min="10507" max="10753" width="9.140625" style="58"/>
    <col min="10754" max="10754" width="47.5703125" style="58" customWidth="1"/>
    <col min="10755" max="10755" width="15.140625" style="58" customWidth="1"/>
    <col min="10756" max="10756" width="14.5703125" style="58" customWidth="1"/>
    <col min="10757" max="10757" width="19.140625" style="58" customWidth="1"/>
    <col min="10758" max="10758" width="19.28515625" style="58" customWidth="1"/>
    <col min="10759" max="10759" width="22.42578125" style="58" customWidth="1"/>
    <col min="10760" max="10760" width="14.5703125" style="58" bestFit="1" customWidth="1"/>
    <col min="10761" max="10761" width="11.7109375" style="58" bestFit="1" customWidth="1"/>
    <col min="10762" max="10762" width="9.7109375" style="58" bestFit="1" customWidth="1"/>
    <col min="10763" max="11009" width="9.140625" style="58"/>
    <col min="11010" max="11010" width="47.5703125" style="58" customWidth="1"/>
    <col min="11011" max="11011" width="15.140625" style="58" customWidth="1"/>
    <col min="11012" max="11012" width="14.5703125" style="58" customWidth="1"/>
    <col min="11013" max="11013" width="19.140625" style="58" customWidth="1"/>
    <col min="11014" max="11014" width="19.28515625" style="58" customWidth="1"/>
    <col min="11015" max="11015" width="22.42578125" style="58" customWidth="1"/>
    <col min="11016" max="11016" width="14.5703125" style="58" bestFit="1" customWidth="1"/>
    <col min="11017" max="11017" width="11.7109375" style="58" bestFit="1" customWidth="1"/>
    <col min="11018" max="11018" width="9.7109375" style="58" bestFit="1" customWidth="1"/>
    <col min="11019" max="11265" width="9.140625" style="58"/>
    <col min="11266" max="11266" width="47.5703125" style="58" customWidth="1"/>
    <col min="11267" max="11267" width="15.140625" style="58" customWidth="1"/>
    <col min="11268" max="11268" width="14.5703125" style="58" customWidth="1"/>
    <col min="11269" max="11269" width="19.140625" style="58" customWidth="1"/>
    <col min="11270" max="11270" width="19.28515625" style="58" customWidth="1"/>
    <col min="11271" max="11271" width="22.42578125" style="58" customWidth="1"/>
    <col min="11272" max="11272" width="14.5703125" style="58" bestFit="1" customWidth="1"/>
    <col min="11273" max="11273" width="11.7109375" style="58" bestFit="1" customWidth="1"/>
    <col min="11274" max="11274" width="9.7109375" style="58" bestFit="1" customWidth="1"/>
    <col min="11275" max="11521" width="9.140625" style="58"/>
    <col min="11522" max="11522" width="47.5703125" style="58" customWidth="1"/>
    <col min="11523" max="11523" width="15.140625" style="58" customWidth="1"/>
    <col min="11524" max="11524" width="14.5703125" style="58" customWidth="1"/>
    <col min="11525" max="11525" width="19.140625" style="58" customWidth="1"/>
    <col min="11526" max="11526" width="19.28515625" style="58" customWidth="1"/>
    <col min="11527" max="11527" width="22.42578125" style="58" customWidth="1"/>
    <col min="11528" max="11528" width="14.5703125" style="58" bestFit="1" customWidth="1"/>
    <col min="11529" max="11529" width="11.7109375" style="58" bestFit="1" customWidth="1"/>
    <col min="11530" max="11530" width="9.7109375" style="58" bestFit="1" customWidth="1"/>
    <col min="11531" max="11777" width="9.140625" style="58"/>
    <col min="11778" max="11778" width="47.5703125" style="58" customWidth="1"/>
    <col min="11779" max="11779" width="15.140625" style="58" customWidth="1"/>
    <col min="11780" max="11780" width="14.5703125" style="58" customWidth="1"/>
    <col min="11781" max="11781" width="19.140625" style="58" customWidth="1"/>
    <col min="11782" max="11782" width="19.28515625" style="58" customWidth="1"/>
    <col min="11783" max="11783" width="22.42578125" style="58" customWidth="1"/>
    <col min="11784" max="11784" width="14.5703125" style="58" bestFit="1" customWidth="1"/>
    <col min="11785" max="11785" width="11.7109375" style="58" bestFit="1" customWidth="1"/>
    <col min="11786" max="11786" width="9.7109375" style="58" bestFit="1" customWidth="1"/>
    <col min="11787" max="12033" width="9.140625" style="58"/>
    <col min="12034" max="12034" width="47.5703125" style="58" customWidth="1"/>
    <col min="12035" max="12035" width="15.140625" style="58" customWidth="1"/>
    <col min="12036" max="12036" width="14.5703125" style="58" customWidth="1"/>
    <col min="12037" max="12037" width="19.140625" style="58" customWidth="1"/>
    <col min="12038" max="12038" width="19.28515625" style="58" customWidth="1"/>
    <col min="12039" max="12039" width="22.42578125" style="58" customWidth="1"/>
    <col min="12040" max="12040" width="14.5703125" style="58" bestFit="1" customWidth="1"/>
    <col min="12041" max="12041" width="11.7109375" style="58" bestFit="1" customWidth="1"/>
    <col min="12042" max="12042" width="9.7109375" style="58" bestFit="1" customWidth="1"/>
    <col min="12043" max="12289" width="9.140625" style="58"/>
    <col min="12290" max="12290" width="47.5703125" style="58" customWidth="1"/>
    <col min="12291" max="12291" width="15.140625" style="58" customWidth="1"/>
    <col min="12292" max="12292" width="14.5703125" style="58" customWidth="1"/>
    <col min="12293" max="12293" width="19.140625" style="58" customWidth="1"/>
    <col min="12294" max="12294" width="19.28515625" style="58" customWidth="1"/>
    <col min="12295" max="12295" width="22.42578125" style="58" customWidth="1"/>
    <col min="12296" max="12296" width="14.5703125" style="58" bestFit="1" customWidth="1"/>
    <col min="12297" max="12297" width="11.7109375" style="58" bestFit="1" customWidth="1"/>
    <col min="12298" max="12298" width="9.7109375" style="58" bestFit="1" customWidth="1"/>
    <col min="12299" max="12545" width="9.140625" style="58"/>
    <col min="12546" max="12546" width="47.5703125" style="58" customWidth="1"/>
    <col min="12547" max="12547" width="15.140625" style="58" customWidth="1"/>
    <col min="12548" max="12548" width="14.5703125" style="58" customWidth="1"/>
    <col min="12549" max="12549" width="19.140625" style="58" customWidth="1"/>
    <col min="12550" max="12550" width="19.28515625" style="58" customWidth="1"/>
    <col min="12551" max="12551" width="22.42578125" style="58" customWidth="1"/>
    <col min="12552" max="12552" width="14.5703125" style="58" bestFit="1" customWidth="1"/>
    <col min="12553" max="12553" width="11.7109375" style="58" bestFit="1" customWidth="1"/>
    <col min="12554" max="12554" width="9.7109375" style="58" bestFit="1" customWidth="1"/>
    <col min="12555" max="12801" width="9.140625" style="58"/>
    <col min="12802" max="12802" width="47.5703125" style="58" customWidth="1"/>
    <col min="12803" max="12803" width="15.140625" style="58" customWidth="1"/>
    <col min="12804" max="12804" width="14.5703125" style="58" customWidth="1"/>
    <col min="12805" max="12805" width="19.140625" style="58" customWidth="1"/>
    <col min="12806" max="12806" width="19.28515625" style="58" customWidth="1"/>
    <col min="12807" max="12807" width="22.42578125" style="58" customWidth="1"/>
    <col min="12808" max="12808" width="14.5703125" style="58" bestFit="1" customWidth="1"/>
    <col min="12809" max="12809" width="11.7109375" style="58" bestFit="1" customWidth="1"/>
    <col min="12810" max="12810" width="9.7109375" style="58" bestFit="1" customWidth="1"/>
    <col min="12811" max="13057" width="9.140625" style="58"/>
    <col min="13058" max="13058" width="47.5703125" style="58" customWidth="1"/>
    <col min="13059" max="13059" width="15.140625" style="58" customWidth="1"/>
    <col min="13060" max="13060" width="14.5703125" style="58" customWidth="1"/>
    <col min="13061" max="13061" width="19.140625" style="58" customWidth="1"/>
    <col min="13062" max="13062" width="19.28515625" style="58" customWidth="1"/>
    <col min="13063" max="13063" width="22.42578125" style="58" customWidth="1"/>
    <col min="13064" max="13064" width="14.5703125" style="58" bestFit="1" customWidth="1"/>
    <col min="13065" max="13065" width="11.7109375" style="58" bestFit="1" customWidth="1"/>
    <col min="13066" max="13066" width="9.7109375" style="58" bestFit="1" customWidth="1"/>
    <col min="13067" max="13313" width="9.140625" style="58"/>
    <col min="13314" max="13314" width="47.5703125" style="58" customWidth="1"/>
    <col min="13315" max="13315" width="15.140625" style="58" customWidth="1"/>
    <col min="13316" max="13316" width="14.5703125" style="58" customWidth="1"/>
    <col min="13317" max="13317" width="19.140625" style="58" customWidth="1"/>
    <col min="13318" max="13318" width="19.28515625" style="58" customWidth="1"/>
    <col min="13319" max="13319" width="22.42578125" style="58" customWidth="1"/>
    <col min="13320" max="13320" width="14.5703125" style="58" bestFit="1" customWidth="1"/>
    <col min="13321" max="13321" width="11.7109375" style="58" bestFit="1" customWidth="1"/>
    <col min="13322" max="13322" width="9.7109375" style="58" bestFit="1" customWidth="1"/>
    <col min="13323" max="13569" width="9.140625" style="58"/>
    <col min="13570" max="13570" width="47.5703125" style="58" customWidth="1"/>
    <col min="13571" max="13571" width="15.140625" style="58" customWidth="1"/>
    <col min="13572" max="13572" width="14.5703125" style="58" customWidth="1"/>
    <col min="13573" max="13573" width="19.140625" style="58" customWidth="1"/>
    <col min="13574" max="13574" width="19.28515625" style="58" customWidth="1"/>
    <col min="13575" max="13575" width="22.42578125" style="58" customWidth="1"/>
    <col min="13576" max="13576" width="14.5703125" style="58" bestFit="1" customWidth="1"/>
    <col min="13577" max="13577" width="11.7109375" style="58" bestFit="1" customWidth="1"/>
    <col min="13578" max="13578" width="9.7109375" style="58" bestFit="1" customWidth="1"/>
    <col min="13579" max="13825" width="9.140625" style="58"/>
    <col min="13826" max="13826" width="47.5703125" style="58" customWidth="1"/>
    <col min="13827" max="13827" width="15.140625" style="58" customWidth="1"/>
    <col min="13828" max="13828" width="14.5703125" style="58" customWidth="1"/>
    <col min="13829" max="13829" width="19.140625" style="58" customWidth="1"/>
    <col min="13830" max="13830" width="19.28515625" style="58" customWidth="1"/>
    <col min="13831" max="13831" width="22.42578125" style="58" customWidth="1"/>
    <col min="13832" max="13832" width="14.5703125" style="58" bestFit="1" customWidth="1"/>
    <col min="13833" max="13833" width="11.7109375" style="58" bestFit="1" customWidth="1"/>
    <col min="13834" max="13834" width="9.7109375" style="58" bestFit="1" customWidth="1"/>
    <col min="13835" max="14081" width="9.140625" style="58"/>
    <col min="14082" max="14082" width="47.5703125" style="58" customWidth="1"/>
    <col min="14083" max="14083" width="15.140625" style="58" customWidth="1"/>
    <col min="14084" max="14084" width="14.5703125" style="58" customWidth="1"/>
    <col min="14085" max="14085" width="19.140625" style="58" customWidth="1"/>
    <col min="14086" max="14086" width="19.28515625" style="58" customWidth="1"/>
    <col min="14087" max="14087" width="22.42578125" style="58" customWidth="1"/>
    <col min="14088" max="14088" width="14.5703125" style="58" bestFit="1" customWidth="1"/>
    <col min="14089" max="14089" width="11.7109375" style="58" bestFit="1" customWidth="1"/>
    <col min="14090" max="14090" width="9.7109375" style="58" bestFit="1" customWidth="1"/>
    <col min="14091" max="14337" width="9.140625" style="58"/>
    <col min="14338" max="14338" width="47.5703125" style="58" customWidth="1"/>
    <col min="14339" max="14339" width="15.140625" style="58" customWidth="1"/>
    <col min="14340" max="14340" width="14.5703125" style="58" customWidth="1"/>
    <col min="14341" max="14341" width="19.140625" style="58" customWidth="1"/>
    <col min="14342" max="14342" width="19.28515625" style="58" customWidth="1"/>
    <col min="14343" max="14343" width="22.42578125" style="58" customWidth="1"/>
    <col min="14344" max="14344" width="14.5703125" style="58" bestFit="1" customWidth="1"/>
    <col min="14345" max="14345" width="11.7109375" style="58" bestFit="1" customWidth="1"/>
    <col min="14346" max="14346" width="9.7109375" style="58" bestFit="1" customWidth="1"/>
    <col min="14347" max="14593" width="9.140625" style="58"/>
    <col min="14594" max="14594" width="47.5703125" style="58" customWidth="1"/>
    <col min="14595" max="14595" width="15.140625" style="58" customWidth="1"/>
    <col min="14596" max="14596" width="14.5703125" style="58" customWidth="1"/>
    <col min="14597" max="14597" width="19.140625" style="58" customWidth="1"/>
    <col min="14598" max="14598" width="19.28515625" style="58" customWidth="1"/>
    <col min="14599" max="14599" width="22.42578125" style="58" customWidth="1"/>
    <col min="14600" max="14600" width="14.5703125" style="58" bestFit="1" customWidth="1"/>
    <col min="14601" max="14601" width="11.7109375" style="58" bestFit="1" customWidth="1"/>
    <col min="14602" max="14602" width="9.7109375" style="58" bestFit="1" customWidth="1"/>
    <col min="14603" max="14849" width="9.140625" style="58"/>
    <col min="14850" max="14850" width="47.5703125" style="58" customWidth="1"/>
    <col min="14851" max="14851" width="15.140625" style="58" customWidth="1"/>
    <col min="14852" max="14852" width="14.5703125" style="58" customWidth="1"/>
    <col min="14853" max="14853" width="19.140625" style="58" customWidth="1"/>
    <col min="14854" max="14854" width="19.28515625" style="58" customWidth="1"/>
    <col min="14855" max="14855" width="22.42578125" style="58" customWidth="1"/>
    <col min="14856" max="14856" width="14.5703125" style="58" bestFit="1" customWidth="1"/>
    <col min="14857" max="14857" width="11.7109375" style="58" bestFit="1" customWidth="1"/>
    <col min="14858" max="14858" width="9.7109375" style="58" bestFit="1" customWidth="1"/>
    <col min="14859" max="15105" width="9.140625" style="58"/>
    <col min="15106" max="15106" width="47.5703125" style="58" customWidth="1"/>
    <col min="15107" max="15107" width="15.140625" style="58" customWidth="1"/>
    <col min="15108" max="15108" width="14.5703125" style="58" customWidth="1"/>
    <col min="15109" max="15109" width="19.140625" style="58" customWidth="1"/>
    <col min="15110" max="15110" width="19.28515625" style="58" customWidth="1"/>
    <col min="15111" max="15111" width="22.42578125" style="58" customWidth="1"/>
    <col min="15112" max="15112" width="14.5703125" style="58" bestFit="1" customWidth="1"/>
    <col min="15113" max="15113" width="11.7109375" style="58" bestFit="1" customWidth="1"/>
    <col min="15114" max="15114" width="9.7109375" style="58" bestFit="1" customWidth="1"/>
    <col min="15115" max="15361" width="9.140625" style="58"/>
    <col min="15362" max="15362" width="47.5703125" style="58" customWidth="1"/>
    <col min="15363" max="15363" width="15.140625" style="58" customWidth="1"/>
    <col min="15364" max="15364" width="14.5703125" style="58" customWidth="1"/>
    <col min="15365" max="15365" width="19.140625" style="58" customWidth="1"/>
    <col min="15366" max="15366" width="19.28515625" style="58" customWidth="1"/>
    <col min="15367" max="15367" width="22.42578125" style="58" customWidth="1"/>
    <col min="15368" max="15368" width="14.5703125" style="58" bestFit="1" customWidth="1"/>
    <col min="15369" max="15369" width="11.7109375" style="58" bestFit="1" customWidth="1"/>
    <col min="15370" max="15370" width="9.7109375" style="58" bestFit="1" customWidth="1"/>
    <col min="15371" max="15617" width="9.140625" style="58"/>
    <col min="15618" max="15618" width="47.5703125" style="58" customWidth="1"/>
    <col min="15619" max="15619" width="15.140625" style="58" customWidth="1"/>
    <col min="15620" max="15620" width="14.5703125" style="58" customWidth="1"/>
    <col min="15621" max="15621" width="19.140625" style="58" customWidth="1"/>
    <col min="15622" max="15622" width="19.28515625" style="58" customWidth="1"/>
    <col min="15623" max="15623" width="22.42578125" style="58" customWidth="1"/>
    <col min="15624" max="15624" width="14.5703125" style="58" bestFit="1" customWidth="1"/>
    <col min="15625" max="15625" width="11.7109375" style="58" bestFit="1" customWidth="1"/>
    <col min="15626" max="15626" width="9.7109375" style="58" bestFit="1" customWidth="1"/>
    <col min="15627" max="15873" width="9.140625" style="58"/>
    <col min="15874" max="15874" width="47.5703125" style="58" customWidth="1"/>
    <col min="15875" max="15875" width="15.140625" style="58" customWidth="1"/>
    <col min="15876" max="15876" width="14.5703125" style="58" customWidth="1"/>
    <col min="15877" max="15877" width="19.140625" style="58" customWidth="1"/>
    <col min="15878" max="15878" width="19.28515625" style="58" customWidth="1"/>
    <col min="15879" max="15879" width="22.42578125" style="58" customWidth="1"/>
    <col min="15880" max="15880" width="14.5703125" style="58" bestFit="1" customWidth="1"/>
    <col min="15881" max="15881" width="11.7109375" style="58" bestFit="1" customWidth="1"/>
    <col min="15882" max="15882" width="9.7109375" style="58" bestFit="1" customWidth="1"/>
    <col min="15883" max="16129" width="9.140625" style="58"/>
    <col min="16130" max="16130" width="47.5703125" style="58" customWidth="1"/>
    <col min="16131" max="16131" width="15.140625" style="58" customWidth="1"/>
    <col min="16132" max="16132" width="14.5703125" style="58" customWidth="1"/>
    <col min="16133" max="16133" width="19.140625" style="58" customWidth="1"/>
    <col min="16134" max="16134" width="19.28515625" style="58" customWidth="1"/>
    <col min="16135" max="16135" width="22.42578125" style="58" customWidth="1"/>
    <col min="16136" max="16136" width="14.5703125" style="58" bestFit="1" customWidth="1"/>
    <col min="16137" max="16137" width="11.7109375" style="58" bestFit="1" customWidth="1"/>
    <col min="16138" max="16138" width="9.7109375" style="58" bestFit="1" customWidth="1"/>
    <col min="16139" max="16384" width="9.140625" style="58"/>
  </cols>
  <sheetData>
    <row r="1" spans="2:93" s="2" customFormat="1">
      <c r="E1" s="7" t="s">
        <v>131</v>
      </c>
    </row>
    <row r="2" spans="2:93" s="2" customFormat="1">
      <c r="D2" s="8"/>
      <c r="E2" s="7" t="s">
        <v>63</v>
      </c>
      <c r="F2" s="8"/>
    </row>
    <row r="3" spans="2:93" s="2" customFormat="1">
      <c r="C3" s="3"/>
      <c r="D3" s="9"/>
      <c r="E3" s="10" t="s">
        <v>48</v>
      </c>
      <c r="F3" s="9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</row>
    <row r="4" spans="2:93" s="44" customFormat="1">
      <c r="B4" s="40"/>
      <c r="C4" s="40"/>
      <c r="D4" s="41"/>
      <c r="E4" s="42"/>
      <c r="F4" s="43"/>
      <c r="H4" s="45"/>
      <c r="I4" s="46"/>
      <c r="J4" s="47"/>
    </row>
    <row r="5" spans="2:93" s="52" customFormat="1" ht="43.5" customHeight="1">
      <c r="B5" s="186" t="s">
        <v>132</v>
      </c>
      <c r="C5" s="186"/>
      <c r="D5" s="186"/>
      <c r="E5" s="186"/>
      <c r="F5" s="48"/>
      <c r="G5" s="48"/>
      <c r="H5" s="49"/>
      <c r="I5" s="50"/>
      <c r="J5" s="51"/>
    </row>
    <row r="6" spans="2:93" s="53" customFormat="1" ht="41.25" customHeight="1">
      <c r="E6" s="54" t="s">
        <v>97</v>
      </c>
      <c r="F6" s="55"/>
      <c r="G6" s="55"/>
      <c r="H6" s="55"/>
    </row>
    <row r="7" spans="2:93" ht="41.25" customHeight="1">
      <c r="B7" s="187" t="s">
        <v>133</v>
      </c>
      <c r="C7" s="188" t="s">
        <v>134</v>
      </c>
      <c r="D7" s="189"/>
      <c r="E7" s="190"/>
      <c r="H7" s="57"/>
    </row>
    <row r="8" spans="2:93" s="63" customFormat="1" ht="33">
      <c r="B8" s="187"/>
      <c r="C8" s="102" t="s">
        <v>20</v>
      </c>
      <c r="D8" s="102" t="s">
        <v>23</v>
      </c>
      <c r="E8" s="102" t="s">
        <v>0</v>
      </c>
      <c r="F8" s="59"/>
      <c r="G8" s="60"/>
      <c r="H8" s="61"/>
      <c r="I8" s="62"/>
      <c r="J8" s="62"/>
    </row>
    <row r="9" spans="2:93">
      <c r="B9" s="108" t="s">
        <v>135</v>
      </c>
      <c r="C9" s="110">
        <f>C15</f>
        <v>554380.66799999995</v>
      </c>
      <c r="D9" s="110">
        <f>D15</f>
        <v>554380.66799999995</v>
      </c>
      <c r="E9" s="103">
        <f>+E11</f>
        <v>0</v>
      </c>
      <c r="F9" s="60"/>
      <c r="G9" s="62"/>
      <c r="H9" s="62"/>
    </row>
    <row r="10" spans="2:93" s="65" customFormat="1">
      <c r="B10" s="104" t="s">
        <v>2</v>
      </c>
      <c r="C10" s="110"/>
      <c r="D10" s="110"/>
      <c r="E10" s="103"/>
      <c r="F10" s="64"/>
      <c r="G10" s="64"/>
      <c r="H10" s="64"/>
    </row>
    <row r="11" spans="2:93" s="65" customFormat="1">
      <c r="B11" s="109" t="s">
        <v>136</v>
      </c>
      <c r="C11" s="110">
        <f>C15</f>
        <v>554380.66799999995</v>
      </c>
      <c r="D11" s="110">
        <f>D9</f>
        <v>554380.66799999995</v>
      </c>
      <c r="E11" s="103">
        <f>+E12</f>
        <v>0</v>
      </c>
      <c r="F11" s="64"/>
      <c r="G11" s="64"/>
      <c r="H11" s="64"/>
    </row>
    <row r="12" spans="2:93" s="65" customFormat="1">
      <c r="B12" s="109" t="s">
        <v>137</v>
      </c>
      <c r="C12" s="110">
        <f>C15</f>
        <v>554380.66799999995</v>
      </c>
      <c r="D12" s="110">
        <f>D11</f>
        <v>554380.66799999995</v>
      </c>
      <c r="E12" s="105">
        <f>+E14</f>
        <v>0</v>
      </c>
    </row>
    <row r="13" spans="2:93" s="65" customFormat="1">
      <c r="B13" s="104" t="s">
        <v>2</v>
      </c>
      <c r="C13" s="110"/>
      <c r="D13" s="110"/>
      <c r="E13" s="105"/>
    </row>
    <row r="14" spans="2:93" s="65" customFormat="1">
      <c r="B14" s="109" t="s">
        <v>138</v>
      </c>
      <c r="C14" s="110">
        <f>C15</f>
        <v>554380.66799999995</v>
      </c>
      <c r="D14" s="110">
        <f>D12</f>
        <v>554380.66799999995</v>
      </c>
      <c r="E14" s="105">
        <f>SUM(E15:E15)</f>
        <v>0</v>
      </c>
    </row>
    <row r="15" spans="2:93" s="65" customFormat="1">
      <c r="B15" s="106" t="s">
        <v>139</v>
      </c>
      <c r="C15" s="103">
        <f>'2'!D17</f>
        <v>554380.66799999995</v>
      </c>
      <c r="D15" s="103">
        <f>'2'!E17</f>
        <v>554380.66799999995</v>
      </c>
      <c r="E15" s="107">
        <f>+'[1]2'!F9</f>
        <v>0</v>
      </c>
    </row>
    <row r="16" spans="2:93" s="56" customFormat="1">
      <c r="H16" s="57"/>
    </row>
    <row r="17" spans="8:8">
      <c r="H17" s="57"/>
    </row>
  </sheetData>
  <mergeCells count="3">
    <mergeCell ref="B5:E5"/>
    <mergeCell ref="B7:B8"/>
    <mergeCell ref="C7:E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workbookViewId="0">
      <selection activeCell="F1" sqref="F1:F3"/>
    </sheetView>
  </sheetViews>
  <sheetFormatPr defaultRowHeight="17.25"/>
  <cols>
    <col min="1" max="1" width="11.42578125" style="12" customWidth="1"/>
    <col min="2" max="2" width="16.140625" style="12" customWidth="1"/>
    <col min="3" max="3" width="65.28515625" style="12" customWidth="1"/>
    <col min="4" max="4" width="16.5703125" style="12" customWidth="1"/>
    <col min="5" max="6" width="16.85546875" style="12" customWidth="1"/>
    <col min="7" max="7" width="9.140625" style="12"/>
    <col min="8" max="8" width="11.85546875" style="12" bestFit="1" customWidth="1"/>
    <col min="9" max="225" width="9.140625" style="12"/>
    <col min="226" max="226" width="5" style="12" customWidth="1"/>
    <col min="227" max="227" width="4.7109375" style="12" customWidth="1"/>
    <col min="228" max="228" width="5" style="12" customWidth="1"/>
    <col min="229" max="229" width="19.7109375" style="12" customWidth="1"/>
    <col min="230" max="230" width="49.85546875" style="12" customWidth="1"/>
    <col min="231" max="231" width="14.5703125" style="12" customWidth="1"/>
    <col min="232" max="232" width="13.7109375" style="12" customWidth="1"/>
    <col min="233" max="233" width="13.42578125" style="12" customWidth="1"/>
    <col min="234" max="234" width="15.42578125" style="12" customWidth="1"/>
    <col min="235" max="236" width="10.28515625" style="12" bestFit="1" customWidth="1"/>
    <col min="237" max="481" width="9.140625" style="12"/>
    <col min="482" max="482" width="5" style="12" customWidth="1"/>
    <col min="483" max="483" width="4.7109375" style="12" customWidth="1"/>
    <col min="484" max="484" width="5" style="12" customWidth="1"/>
    <col min="485" max="485" width="19.7109375" style="12" customWidth="1"/>
    <col min="486" max="486" width="49.85546875" style="12" customWidth="1"/>
    <col min="487" max="487" width="14.5703125" style="12" customWidth="1"/>
    <col min="488" max="488" width="13.7109375" style="12" customWidth="1"/>
    <col min="489" max="489" width="13.42578125" style="12" customWidth="1"/>
    <col min="490" max="490" width="15.42578125" style="12" customWidth="1"/>
    <col min="491" max="492" width="10.28515625" style="12" bestFit="1" customWidth="1"/>
    <col min="493" max="737" width="9.140625" style="12"/>
    <col min="738" max="738" width="5" style="12" customWidth="1"/>
    <col min="739" max="739" width="4.7109375" style="12" customWidth="1"/>
    <col min="740" max="740" width="5" style="12" customWidth="1"/>
    <col min="741" max="741" width="19.7109375" style="12" customWidth="1"/>
    <col min="742" max="742" width="49.85546875" style="12" customWidth="1"/>
    <col min="743" max="743" width="14.5703125" style="12" customWidth="1"/>
    <col min="744" max="744" width="13.7109375" style="12" customWidth="1"/>
    <col min="745" max="745" width="13.42578125" style="12" customWidth="1"/>
    <col min="746" max="746" width="15.42578125" style="12" customWidth="1"/>
    <col min="747" max="748" width="10.28515625" style="12" bestFit="1" customWidth="1"/>
    <col min="749" max="993" width="9.140625" style="12"/>
    <col min="994" max="994" width="5" style="12" customWidth="1"/>
    <col min="995" max="995" width="4.7109375" style="12" customWidth="1"/>
    <col min="996" max="996" width="5" style="12" customWidth="1"/>
    <col min="997" max="997" width="19.7109375" style="12" customWidth="1"/>
    <col min="998" max="998" width="49.85546875" style="12" customWidth="1"/>
    <col min="999" max="999" width="14.5703125" style="12" customWidth="1"/>
    <col min="1000" max="1000" width="13.7109375" style="12" customWidth="1"/>
    <col min="1001" max="1001" width="13.42578125" style="12" customWidth="1"/>
    <col min="1002" max="1002" width="15.42578125" style="12" customWidth="1"/>
    <col min="1003" max="1004" width="10.28515625" style="12" bestFit="1" customWidth="1"/>
    <col min="1005" max="1249" width="9.140625" style="12"/>
    <col min="1250" max="1250" width="5" style="12" customWidth="1"/>
    <col min="1251" max="1251" width="4.7109375" style="12" customWidth="1"/>
    <col min="1252" max="1252" width="5" style="12" customWidth="1"/>
    <col min="1253" max="1253" width="19.7109375" style="12" customWidth="1"/>
    <col min="1254" max="1254" width="49.85546875" style="12" customWidth="1"/>
    <col min="1255" max="1255" width="14.5703125" style="12" customWidth="1"/>
    <col min="1256" max="1256" width="13.7109375" style="12" customWidth="1"/>
    <col min="1257" max="1257" width="13.42578125" style="12" customWidth="1"/>
    <col min="1258" max="1258" width="15.42578125" style="12" customWidth="1"/>
    <col min="1259" max="1260" width="10.28515625" style="12" bestFit="1" customWidth="1"/>
    <col min="1261" max="1505" width="9.140625" style="12"/>
    <col min="1506" max="1506" width="5" style="12" customWidth="1"/>
    <col min="1507" max="1507" width="4.7109375" style="12" customWidth="1"/>
    <col min="1508" max="1508" width="5" style="12" customWidth="1"/>
    <col min="1509" max="1509" width="19.7109375" style="12" customWidth="1"/>
    <col min="1510" max="1510" width="49.85546875" style="12" customWidth="1"/>
    <col min="1511" max="1511" width="14.5703125" style="12" customWidth="1"/>
    <col min="1512" max="1512" width="13.7109375" style="12" customWidth="1"/>
    <col min="1513" max="1513" width="13.42578125" style="12" customWidth="1"/>
    <col min="1514" max="1514" width="15.42578125" style="12" customWidth="1"/>
    <col min="1515" max="1516" width="10.28515625" style="12" bestFit="1" customWidth="1"/>
    <col min="1517" max="1761" width="9.140625" style="12"/>
    <col min="1762" max="1762" width="5" style="12" customWidth="1"/>
    <col min="1763" max="1763" width="4.7109375" style="12" customWidth="1"/>
    <col min="1764" max="1764" width="5" style="12" customWidth="1"/>
    <col min="1765" max="1765" width="19.7109375" style="12" customWidth="1"/>
    <col min="1766" max="1766" width="49.85546875" style="12" customWidth="1"/>
    <col min="1767" max="1767" width="14.5703125" style="12" customWidth="1"/>
    <col min="1768" max="1768" width="13.7109375" style="12" customWidth="1"/>
    <col min="1769" max="1769" width="13.42578125" style="12" customWidth="1"/>
    <col min="1770" max="1770" width="15.42578125" style="12" customWidth="1"/>
    <col min="1771" max="1772" width="10.28515625" style="12" bestFit="1" customWidth="1"/>
    <col min="1773" max="2017" width="9.140625" style="12"/>
    <col min="2018" max="2018" width="5" style="12" customWidth="1"/>
    <col min="2019" max="2019" width="4.7109375" style="12" customWidth="1"/>
    <col min="2020" max="2020" width="5" style="12" customWidth="1"/>
    <col min="2021" max="2021" width="19.7109375" style="12" customWidth="1"/>
    <col min="2022" max="2022" width="49.85546875" style="12" customWidth="1"/>
    <col min="2023" max="2023" width="14.5703125" style="12" customWidth="1"/>
    <col min="2024" max="2024" width="13.7109375" style="12" customWidth="1"/>
    <col min="2025" max="2025" width="13.42578125" style="12" customWidth="1"/>
    <col min="2026" max="2026" width="15.42578125" style="12" customWidth="1"/>
    <col min="2027" max="2028" width="10.28515625" style="12" bestFit="1" customWidth="1"/>
    <col min="2029" max="2273" width="9.140625" style="12"/>
    <col min="2274" max="2274" width="5" style="12" customWidth="1"/>
    <col min="2275" max="2275" width="4.7109375" style="12" customWidth="1"/>
    <col min="2276" max="2276" width="5" style="12" customWidth="1"/>
    <col min="2277" max="2277" width="19.7109375" style="12" customWidth="1"/>
    <col min="2278" max="2278" width="49.85546875" style="12" customWidth="1"/>
    <col min="2279" max="2279" width="14.5703125" style="12" customWidth="1"/>
    <col min="2280" max="2280" width="13.7109375" style="12" customWidth="1"/>
    <col min="2281" max="2281" width="13.42578125" style="12" customWidth="1"/>
    <col min="2282" max="2282" width="15.42578125" style="12" customWidth="1"/>
    <col min="2283" max="2284" width="10.28515625" style="12" bestFit="1" customWidth="1"/>
    <col min="2285" max="2529" width="9.140625" style="12"/>
    <col min="2530" max="2530" width="5" style="12" customWidth="1"/>
    <col min="2531" max="2531" width="4.7109375" style="12" customWidth="1"/>
    <col min="2532" max="2532" width="5" style="12" customWidth="1"/>
    <col min="2533" max="2533" width="19.7109375" style="12" customWidth="1"/>
    <col min="2534" max="2534" width="49.85546875" style="12" customWidth="1"/>
    <col min="2535" max="2535" width="14.5703125" style="12" customWidth="1"/>
    <col min="2536" max="2536" width="13.7109375" style="12" customWidth="1"/>
    <col min="2537" max="2537" width="13.42578125" style="12" customWidth="1"/>
    <col min="2538" max="2538" width="15.42578125" style="12" customWidth="1"/>
    <col min="2539" max="2540" width="10.28515625" style="12" bestFit="1" customWidth="1"/>
    <col min="2541" max="2785" width="9.140625" style="12"/>
    <col min="2786" max="2786" width="5" style="12" customWidth="1"/>
    <col min="2787" max="2787" width="4.7109375" style="12" customWidth="1"/>
    <col min="2788" max="2788" width="5" style="12" customWidth="1"/>
    <col min="2789" max="2789" width="19.7109375" style="12" customWidth="1"/>
    <col min="2790" max="2790" width="49.85546875" style="12" customWidth="1"/>
    <col min="2791" max="2791" width="14.5703125" style="12" customWidth="1"/>
    <col min="2792" max="2792" width="13.7109375" style="12" customWidth="1"/>
    <col min="2793" max="2793" width="13.42578125" style="12" customWidth="1"/>
    <col min="2794" max="2794" width="15.42578125" style="12" customWidth="1"/>
    <col min="2795" max="2796" width="10.28515625" style="12" bestFit="1" customWidth="1"/>
    <col min="2797" max="3041" width="9.140625" style="12"/>
    <col min="3042" max="3042" width="5" style="12" customWidth="1"/>
    <col min="3043" max="3043" width="4.7109375" style="12" customWidth="1"/>
    <col min="3044" max="3044" width="5" style="12" customWidth="1"/>
    <col min="3045" max="3045" width="19.7109375" style="12" customWidth="1"/>
    <col min="3046" max="3046" width="49.85546875" style="12" customWidth="1"/>
    <col min="3047" max="3047" width="14.5703125" style="12" customWidth="1"/>
    <col min="3048" max="3048" width="13.7109375" style="12" customWidth="1"/>
    <col min="3049" max="3049" width="13.42578125" style="12" customWidth="1"/>
    <col min="3050" max="3050" width="15.42578125" style="12" customWidth="1"/>
    <col min="3051" max="3052" width="10.28515625" style="12" bestFit="1" customWidth="1"/>
    <col min="3053" max="3297" width="9.140625" style="12"/>
    <col min="3298" max="3298" width="5" style="12" customWidth="1"/>
    <col min="3299" max="3299" width="4.7109375" style="12" customWidth="1"/>
    <col min="3300" max="3300" width="5" style="12" customWidth="1"/>
    <col min="3301" max="3301" width="19.7109375" style="12" customWidth="1"/>
    <col min="3302" max="3302" width="49.85546875" style="12" customWidth="1"/>
    <col min="3303" max="3303" width="14.5703125" style="12" customWidth="1"/>
    <col min="3304" max="3304" width="13.7109375" style="12" customWidth="1"/>
    <col min="3305" max="3305" width="13.42578125" style="12" customWidth="1"/>
    <col min="3306" max="3306" width="15.42578125" style="12" customWidth="1"/>
    <col min="3307" max="3308" width="10.28515625" style="12" bestFit="1" customWidth="1"/>
    <col min="3309" max="3553" width="9.140625" style="12"/>
    <col min="3554" max="3554" width="5" style="12" customWidth="1"/>
    <col min="3555" max="3555" width="4.7109375" style="12" customWidth="1"/>
    <col min="3556" max="3556" width="5" style="12" customWidth="1"/>
    <col min="3557" max="3557" width="19.7109375" style="12" customWidth="1"/>
    <col min="3558" max="3558" width="49.85546875" style="12" customWidth="1"/>
    <col min="3559" max="3559" width="14.5703125" style="12" customWidth="1"/>
    <col min="3560" max="3560" width="13.7109375" style="12" customWidth="1"/>
    <col min="3561" max="3561" width="13.42578125" style="12" customWidth="1"/>
    <col min="3562" max="3562" width="15.42578125" style="12" customWidth="1"/>
    <col min="3563" max="3564" width="10.28515625" style="12" bestFit="1" customWidth="1"/>
    <col min="3565" max="3809" width="9.140625" style="12"/>
    <col min="3810" max="3810" width="5" style="12" customWidth="1"/>
    <col min="3811" max="3811" width="4.7109375" style="12" customWidth="1"/>
    <col min="3812" max="3812" width="5" style="12" customWidth="1"/>
    <col min="3813" max="3813" width="19.7109375" style="12" customWidth="1"/>
    <col min="3814" max="3814" width="49.85546875" style="12" customWidth="1"/>
    <col min="3815" max="3815" width="14.5703125" style="12" customWidth="1"/>
    <col min="3816" max="3816" width="13.7109375" style="12" customWidth="1"/>
    <col min="3817" max="3817" width="13.42578125" style="12" customWidth="1"/>
    <col min="3818" max="3818" width="15.42578125" style="12" customWidth="1"/>
    <col min="3819" max="3820" width="10.28515625" style="12" bestFit="1" customWidth="1"/>
    <col min="3821" max="4065" width="9.140625" style="12"/>
    <col min="4066" max="4066" width="5" style="12" customWidth="1"/>
    <col min="4067" max="4067" width="4.7109375" style="12" customWidth="1"/>
    <col min="4068" max="4068" width="5" style="12" customWidth="1"/>
    <col min="4069" max="4069" width="19.7109375" style="12" customWidth="1"/>
    <col min="4070" max="4070" width="49.85546875" style="12" customWidth="1"/>
    <col min="4071" max="4071" width="14.5703125" style="12" customWidth="1"/>
    <col min="4072" max="4072" width="13.7109375" style="12" customWidth="1"/>
    <col min="4073" max="4073" width="13.42578125" style="12" customWidth="1"/>
    <col min="4074" max="4074" width="15.42578125" style="12" customWidth="1"/>
    <col min="4075" max="4076" width="10.28515625" style="12" bestFit="1" customWidth="1"/>
    <col min="4077" max="4321" width="9.140625" style="12"/>
    <col min="4322" max="4322" width="5" style="12" customWidth="1"/>
    <col min="4323" max="4323" width="4.7109375" style="12" customWidth="1"/>
    <col min="4324" max="4324" width="5" style="12" customWidth="1"/>
    <col min="4325" max="4325" width="19.7109375" style="12" customWidth="1"/>
    <col min="4326" max="4326" width="49.85546875" style="12" customWidth="1"/>
    <col min="4327" max="4327" width="14.5703125" style="12" customWidth="1"/>
    <col min="4328" max="4328" width="13.7109375" style="12" customWidth="1"/>
    <col min="4329" max="4329" width="13.42578125" style="12" customWidth="1"/>
    <col min="4330" max="4330" width="15.42578125" style="12" customWidth="1"/>
    <col min="4331" max="4332" width="10.28515625" style="12" bestFit="1" customWidth="1"/>
    <col min="4333" max="4577" width="9.140625" style="12"/>
    <col min="4578" max="4578" width="5" style="12" customWidth="1"/>
    <col min="4579" max="4579" width="4.7109375" style="12" customWidth="1"/>
    <col min="4580" max="4580" width="5" style="12" customWidth="1"/>
    <col min="4581" max="4581" width="19.7109375" style="12" customWidth="1"/>
    <col min="4582" max="4582" width="49.85546875" style="12" customWidth="1"/>
    <col min="4583" max="4583" width="14.5703125" style="12" customWidth="1"/>
    <col min="4584" max="4584" width="13.7109375" style="12" customWidth="1"/>
    <col min="4585" max="4585" width="13.42578125" style="12" customWidth="1"/>
    <col min="4586" max="4586" width="15.42578125" style="12" customWidth="1"/>
    <col min="4587" max="4588" width="10.28515625" style="12" bestFit="1" customWidth="1"/>
    <col min="4589" max="4833" width="9.140625" style="12"/>
    <col min="4834" max="4834" width="5" style="12" customWidth="1"/>
    <col min="4835" max="4835" width="4.7109375" style="12" customWidth="1"/>
    <col min="4836" max="4836" width="5" style="12" customWidth="1"/>
    <col min="4837" max="4837" width="19.7109375" style="12" customWidth="1"/>
    <col min="4838" max="4838" width="49.85546875" style="12" customWidth="1"/>
    <col min="4839" max="4839" width="14.5703125" style="12" customWidth="1"/>
    <col min="4840" max="4840" width="13.7109375" style="12" customWidth="1"/>
    <col min="4841" max="4841" width="13.42578125" style="12" customWidth="1"/>
    <col min="4842" max="4842" width="15.42578125" style="12" customWidth="1"/>
    <col min="4843" max="4844" width="10.28515625" style="12" bestFit="1" customWidth="1"/>
    <col min="4845" max="5089" width="9.140625" style="12"/>
    <col min="5090" max="5090" width="5" style="12" customWidth="1"/>
    <col min="5091" max="5091" width="4.7109375" style="12" customWidth="1"/>
    <col min="5092" max="5092" width="5" style="12" customWidth="1"/>
    <col min="5093" max="5093" width="19.7109375" style="12" customWidth="1"/>
    <col min="5094" max="5094" width="49.85546875" style="12" customWidth="1"/>
    <col min="5095" max="5095" width="14.5703125" style="12" customWidth="1"/>
    <col min="5096" max="5096" width="13.7109375" style="12" customWidth="1"/>
    <col min="5097" max="5097" width="13.42578125" style="12" customWidth="1"/>
    <col min="5098" max="5098" width="15.42578125" style="12" customWidth="1"/>
    <col min="5099" max="5100" width="10.28515625" style="12" bestFit="1" customWidth="1"/>
    <col min="5101" max="5345" width="9.140625" style="12"/>
    <col min="5346" max="5346" width="5" style="12" customWidth="1"/>
    <col min="5347" max="5347" width="4.7109375" style="12" customWidth="1"/>
    <col min="5348" max="5348" width="5" style="12" customWidth="1"/>
    <col min="5349" max="5349" width="19.7109375" style="12" customWidth="1"/>
    <col min="5350" max="5350" width="49.85546875" style="12" customWidth="1"/>
    <col min="5351" max="5351" width="14.5703125" style="12" customWidth="1"/>
    <col min="5352" max="5352" width="13.7109375" style="12" customWidth="1"/>
    <col min="5353" max="5353" width="13.42578125" style="12" customWidth="1"/>
    <col min="5354" max="5354" width="15.42578125" style="12" customWidth="1"/>
    <col min="5355" max="5356" width="10.28515625" style="12" bestFit="1" customWidth="1"/>
    <col min="5357" max="5601" width="9.140625" style="12"/>
    <col min="5602" max="5602" width="5" style="12" customWidth="1"/>
    <col min="5603" max="5603" width="4.7109375" style="12" customWidth="1"/>
    <col min="5604" max="5604" width="5" style="12" customWidth="1"/>
    <col min="5605" max="5605" width="19.7109375" style="12" customWidth="1"/>
    <col min="5606" max="5606" width="49.85546875" style="12" customWidth="1"/>
    <col min="5607" max="5607" width="14.5703125" style="12" customWidth="1"/>
    <col min="5608" max="5608" width="13.7109375" style="12" customWidth="1"/>
    <col min="5609" max="5609" width="13.42578125" style="12" customWidth="1"/>
    <col min="5610" max="5610" width="15.42578125" style="12" customWidth="1"/>
    <col min="5611" max="5612" width="10.28515625" style="12" bestFit="1" customWidth="1"/>
    <col min="5613" max="5857" width="9.140625" style="12"/>
    <col min="5858" max="5858" width="5" style="12" customWidth="1"/>
    <col min="5859" max="5859" width="4.7109375" style="12" customWidth="1"/>
    <col min="5860" max="5860" width="5" style="12" customWidth="1"/>
    <col min="5861" max="5861" width="19.7109375" style="12" customWidth="1"/>
    <col min="5862" max="5862" width="49.85546875" style="12" customWidth="1"/>
    <col min="5863" max="5863" width="14.5703125" style="12" customWidth="1"/>
    <col min="5864" max="5864" width="13.7109375" style="12" customWidth="1"/>
    <col min="5865" max="5865" width="13.42578125" style="12" customWidth="1"/>
    <col min="5866" max="5866" width="15.42578125" style="12" customWidth="1"/>
    <col min="5867" max="5868" width="10.28515625" style="12" bestFit="1" customWidth="1"/>
    <col min="5869" max="6113" width="9.140625" style="12"/>
    <col min="6114" max="6114" width="5" style="12" customWidth="1"/>
    <col min="6115" max="6115" width="4.7109375" style="12" customWidth="1"/>
    <col min="6116" max="6116" width="5" style="12" customWidth="1"/>
    <col min="6117" max="6117" width="19.7109375" style="12" customWidth="1"/>
    <col min="6118" max="6118" width="49.85546875" style="12" customWidth="1"/>
    <col min="6119" max="6119" width="14.5703125" style="12" customWidth="1"/>
    <col min="6120" max="6120" width="13.7109375" style="12" customWidth="1"/>
    <col min="6121" max="6121" width="13.42578125" style="12" customWidth="1"/>
    <col min="6122" max="6122" width="15.42578125" style="12" customWidth="1"/>
    <col min="6123" max="6124" width="10.28515625" style="12" bestFit="1" customWidth="1"/>
    <col min="6125" max="6369" width="9.140625" style="12"/>
    <col min="6370" max="6370" width="5" style="12" customWidth="1"/>
    <col min="6371" max="6371" width="4.7109375" style="12" customWidth="1"/>
    <col min="6372" max="6372" width="5" style="12" customWidth="1"/>
    <col min="6373" max="6373" width="19.7109375" style="12" customWidth="1"/>
    <col min="6374" max="6374" width="49.85546875" style="12" customWidth="1"/>
    <col min="6375" max="6375" width="14.5703125" style="12" customWidth="1"/>
    <col min="6376" max="6376" width="13.7109375" style="12" customWidth="1"/>
    <col min="6377" max="6377" width="13.42578125" style="12" customWidth="1"/>
    <col min="6378" max="6378" width="15.42578125" style="12" customWidth="1"/>
    <col min="6379" max="6380" width="10.28515625" style="12" bestFit="1" customWidth="1"/>
    <col min="6381" max="6625" width="9.140625" style="12"/>
    <col min="6626" max="6626" width="5" style="12" customWidth="1"/>
    <col min="6627" max="6627" width="4.7109375" style="12" customWidth="1"/>
    <col min="6628" max="6628" width="5" style="12" customWidth="1"/>
    <col min="6629" max="6629" width="19.7109375" style="12" customWidth="1"/>
    <col min="6630" max="6630" width="49.85546875" style="12" customWidth="1"/>
    <col min="6631" max="6631" width="14.5703125" style="12" customWidth="1"/>
    <col min="6632" max="6632" width="13.7109375" style="12" customWidth="1"/>
    <col min="6633" max="6633" width="13.42578125" style="12" customWidth="1"/>
    <col min="6634" max="6634" width="15.42578125" style="12" customWidth="1"/>
    <col min="6635" max="6636" width="10.28515625" style="12" bestFit="1" customWidth="1"/>
    <col min="6637" max="6881" width="9.140625" style="12"/>
    <col min="6882" max="6882" width="5" style="12" customWidth="1"/>
    <col min="6883" max="6883" width="4.7109375" style="12" customWidth="1"/>
    <col min="6884" max="6884" width="5" style="12" customWidth="1"/>
    <col min="6885" max="6885" width="19.7109375" style="12" customWidth="1"/>
    <col min="6886" max="6886" width="49.85546875" style="12" customWidth="1"/>
    <col min="6887" max="6887" width="14.5703125" style="12" customWidth="1"/>
    <col min="6888" max="6888" width="13.7109375" style="12" customWidth="1"/>
    <col min="6889" max="6889" width="13.42578125" style="12" customWidth="1"/>
    <col min="6890" max="6890" width="15.42578125" style="12" customWidth="1"/>
    <col min="6891" max="6892" width="10.28515625" style="12" bestFit="1" customWidth="1"/>
    <col min="6893" max="7137" width="9.140625" style="12"/>
    <col min="7138" max="7138" width="5" style="12" customWidth="1"/>
    <col min="7139" max="7139" width="4.7109375" style="12" customWidth="1"/>
    <col min="7140" max="7140" width="5" style="12" customWidth="1"/>
    <col min="7141" max="7141" width="19.7109375" style="12" customWidth="1"/>
    <col min="7142" max="7142" width="49.85546875" style="12" customWidth="1"/>
    <col min="7143" max="7143" width="14.5703125" style="12" customWidth="1"/>
    <col min="7144" max="7144" width="13.7109375" style="12" customWidth="1"/>
    <col min="7145" max="7145" width="13.42578125" style="12" customWidth="1"/>
    <col min="7146" max="7146" width="15.42578125" style="12" customWidth="1"/>
    <col min="7147" max="7148" width="10.28515625" style="12" bestFit="1" customWidth="1"/>
    <col min="7149" max="7393" width="9.140625" style="12"/>
    <col min="7394" max="7394" width="5" style="12" customWidth="1"/>
    <col min="7395" max="7395" width="4.7109375" style="12" customWidth="1"/>
    <col min="7396" max="7396" width="5" style="12" customWidth="1"/>
    <col min="7397" max="7397" width="19.7109375" style="12" customWidth="1"/>
    <col min="7398" max="7398" width="49.85546875" style="12" customWidth="1"/>
    <col min="7399" max="7399" width="14.5703125" style="12" customWidth="1"/>
    <col min="7400" max="7400" width="13.7109375" style="12" customWidth="1"/>
    <col min="7401" max="7401" width="13.42578125" style="12" customWidth="1"/>
    <col min="7402" max="7402" width="15.42578125" style="12" customWidth="1"/>
    <col min="7403" max="7404" width="10.28515625" style="12" bestFit="1" customWidth="1"/>
    <col min="7405" max="7649" width="9.140625" style="12"/>
    <col min="7650" max="7650" width="5" style="12" customWidth="1"/>
    <col min="7651" max="7651" width="4.7109375" style="12" customWidth="1"/>
    <col min="7652" max="7652" width="5" style="12" customWidth="1"/>
    <col min="7653" max="7653" width="19.7109375" style="12" customWidth="1"/>
    <col min="7654" max="7654" width="49.85546875" style="12" customWidth="1"/>
    <col min="7655" max="7655" width="14.5703125" style="12" customWidth="1"/>
    <col min="7656" max="7656" width="13.7109375" style="12" customWidth="1"/>
    <col min="7657" max="7657" width="13.42578125" style="12" customWidth="1"/>
    <col min="7658" max="7658" width="15.42578125" style="12" customWidth="1"/>
    <col min="7659" max="7660" width="10.28515625" style="12" bestFit="1" customWidth="1"/>
    <col min="7661" max="7905" width="9.140625" style="12"/>
    <col min="7906" max="7906" width="5" style="12" customWidth="1"/>
    <col min="7907" max="7907" width="4.7109375" style="12" customWidth="1"/>
    <col min="7908" max="7908" width="5" style="12" customWidth="1"/>
    <col min="7909" max="7909" width="19.7109375" style="12" customWidth="1"/>
    <col min="7910" max="7910" width="49.85546875" style="12" customWidth="1"/>
    <col min="7911" max="7911" width="14.5703125" style="12" customWidth="1"/>
    <col min="7912" max="7912" width="13.7109375" style="12" customWidth="1"/>
    <col min="7913" max="7913" width="13.42578125" style="12" customWidth="1"/>
    <col min="7914" max="7914" width="15.42578125" style="12" customWidth="1"/>
    <col min="7915" max="7916" width="10.28515625" style="12" bestFit="1" customWidth="1"/>
    <col min="7917" max="8161" width="9.140625" style="12"/>
    <col min="8162" max="8162" width="5" style="12" customWidth="1"/>
    <col min="8163" max="8163" width="4.7109375" style="12" customWidth="1"/>
    <col min="8164" max="8164" width="5" style="12" customWidth="1"/>
    <col min="8165" max="8165" width="19.7109375" style="12" customWidth="1"/>
    <col min="8166" max="8166" width="49.85546875" style="12" customWidth="1"/>
    <col min="8167" max="8167" width="14.5703125" style="12" customWidth="1"/>
    <col min="8168" max="8168" width="13.7109375" style="12" customWidth="1"/>
    <col min="8169" max="8169" width="13.42578125" style="12" customWidth="1"/>
    <col min="8170" max="8170" width="15.42578125" style="12" customWidth="1"/>
    <col min="8171" max="8172" width="10.28515625" style="12" bestFit="1" customWidth="1"/>
    <col min="8173" max="8417" width="9.140625" style="12"/>
    <col min="8418" max="8418" width="5" style="12" customWidth="1"/>
    <col min="8419" max="8419" width="4.7109375" style="12" customWidth="1"/>
    <col min="8420" max="8420" width="5" style="12" customWidth="1"/>
    <col min="8421" max="8421" width="19.7109375" style="12" customWidth="1"/>
    <col min="8422" max="8422" width="49.85546875" style="12" customWidth="1"/>
    <col min="8423" max="8423" width="14.5703125" style="12" customWidth="1"/>
    <col min="8424" max="8424" width="13.7109375" style="12" customWidth="1"/>
    <col min="8425" max="8425" width="13.42578125" style="12" customWidth="1"/>
    <col min="8426" max="8426" width="15.42578125" style="12" customWidth="1"/>
    <col min="8427" max="8428" width="10.28515625" style="12" bestFit="1" customWidth="1"/>
    <col min="8429" max="8673" width="9.140625" style="12"/>
    <col min="8674" max="8674" width="5" style="12" customWidth="1"/>
    <col min="8675" max="8675" width="4.7109375" style="12" customWidth="1"/>
    <col min="8676" max="8676" width="5" style="12" customWidth="1"/>
    <col min="8677" max="8677" width="19.7109375" style="12" customWidth="1"/>
    <col min="8678" max="8678" width="49.85546875" style="12" customWidth="1"/>
    <col min="8679" max="8679" width="14.5703125" style="12" customWidth="1"/>
    <col min="8680" max="8680" width="13.7109375" style="12" customWidth="1"/>
    <col min="8681" max="8681" width="13.42578125" style="12" customWidth="1"/>
    <col min="8682" max="8682" width="15.42578125" style="12" customWidth="1"/>
    <col min="8683" max="8684" width="10.28515625" style="12" bestFit="1" customWidth="1"/>
    <col min="8685" max="8929" width="9.140625" style="12"/>
    <col min="8930" max="8930" width="5" style="12" customWidth="1"/>
    <col min="8931" max="8931" width="4.7109375" style="12" customWidth="1"/>
    <col min="8932" max="8932" width="5" style="12" customWidth="1"/>
    <col min="8933" max="8933" width="19.7109375" style="12" customWidth="1"/>
    <col min="8934" max="8934" width="49.85546875" style="12" customWidth="1"/>
    <col min="8935" max="8935" width="14.5703125" style="12" customWidth="1"/>
    <col min="8936" max="8936" width="13.7109375" style="12" customWidth="1"/>
    <col min="8937" max="8937" width="13.42578125" style="12" customWidth="1"/>
    <col min="8938" max="8938" width="15.42578125" style="12" customWidth="1"/>
    <col min="8939" max="8940" width="10.28515625" style="12" bestFit="1" customWidth="1"/>
    <col min="8941" max="9185" width="9.140625" style="12"/>
    <col min="9186" max="9186" width="5" style="12" customWidth="1"/>
    <col min="9187" max="9187" width="4.7109375" style="12" customWidth="1"/>
    <col min="9188" max="9188" width="5" style="12" customWidth="1"/>
    <col min="9189" max="9189" width="19.7109375" style="12" customWidth="1"/>
    <col min="9190" max="9190" width="49.85546875" style="12" customWidth="1"/>
    <col min="9191" max="9191" width="14.5703125" style="12" customWidth="1"/>
    <col min="9192" max="9192" width="13.7109375" style="12" customWidth="1"/>
    <col min="9193" max="9193" width="13.42578125" style="12" customWidth="1"/>
    <col min="9194" max="9194" width="15.42578125" style="12" customWidth="1"/>
    <col min="9195" max="9196" width="10.28515625" style="12" bestFit="1" customWidth="1"/>
    <col min="9197" max="9441" width="9.140625" style="12"/>
    <col min="9442" max="9442" width="5" style="12" customWidth="1"/>
    <col min="9443" max="9443" width="4.7109375" style="12" customWidth="1"/>
    <col min="9444" max="9444" width="5" style="12" customWidth="1"/>
    <col min="9445" max="9445" width="19.7109375" style="12" customWidth="1"/>
    <col min="9446" max="9446" width="49.85546875" style="12" customWidth="1"/>
    <col min="9447" max="9447" width="14.5703125" style="12" customWidth="1"/>
    <col min="9448" max="9448" width="13.7109375" style="12" customWidth="1"/>
    <col min="9449" max="9449" width="13.42578125" style="12" customWidth="1"/>
    <col min="9450" max="9450" width="15.42578125" style="12" customWidth="1"/>
    <col min="9451" max="9452" width="10.28515625" style="12" bestFit="1" customWidth="1"/>
    <col min="9453" max="9697" width="9.140625" style="12"/>
    <col min="9698" max="9698" width="5" style="12" customWidth="1"/>
    <col min="9699" max="9699" width="4.7109375" style="12" customWidth="1"/>
    <col min="9700" max="9700" width="5" style="12" customWidth="1"/>
    <col min="9701" max="9701" width="19.7109375" style="12" customWidth="1"/>
    <col min="9702" max="9702" width="49.85546875" style="12" customWidth="1"/>
    <col min="9703" max="9703" width="14.5703125" style="12" customWidth="1"/>
    <col min="9704" max="9704" width="13.7109375" style="12" customWidth="1"/>
    <col min="9705" max="9705" width="13.42578125" style="12" customWidth="1"/>
    <col min="9706" max="9706" width="15.42578125" style="12" customWidth="1"/>
    <col min="9707" max="9708" width="10.28515625" style="12" bestFit="1" customWidth="1"/>
    <col min="9709" max="9953" width="9.140625" style="12"/>
    <col min="9954" max="9954" width="5" style="12" customWidth="1"/>
    <col min="9955" max="9955" width="4.7109375" style="12" customWidth="1"/>
    <col min="9956" max="9956" width="5" style="12" customWidth="1"/>
    <col min="9957" max="9957" width="19.7109375" style="12" customWidth="1"/>
    <col min="9958" max="9958" width="49.85546875" style="12" customWidth="1"/>
    <col min="9959" max="9959" width="14.5703125" style="12" customWidth="1"/>
    <col min="9960" max="9960" width="13.7109375" style="12" customWidth="1"/>
    <col min="9961" max="9961" width="13.42578125" style="12" customWidth="1"/>
    <col min="9962" max="9962" width="15.42578125" style="12" customWidth="1"/>
    <col min="9963" max="9964" width="10.28515625" style="12" bestFit="1" customWidth="1"/>
    <col min="9965" max="10209" width="9.140625" style="12"/>
    <col min="10210" max="10210" width="5" style="12" customWidth="1"/>
    <col min="10211" max="10211" width="4.7109375" style="12" customWidth="1"/>
    <col min="10212" max="10212" width="5" style="12" customWidth="1"/>
    <col min="10213" max="10213" width="19.7109375" style="12" customWidth="1"/>
    <col min="10214" max="10214" width="49.85546875" style="12" customWidth="1"/>
    <col min="10215" max="10215" width="14.5703125" style="12" customWidth="1"/>
    <col min="10216" max="10216" width="13.7109375" style="12" customWidth="1"/>
    <col min="10217" max="10217" width="13.42578125" style="12" customWidth="1"/>
    <col min="10218" max="10218" width="15.42578125" style="12" customWidth="1"/>
    <col min="10219" max="10220" width="10.28515625" style="12" bestFit="1" customWidth="1"/>
    <col min="10221" max="10465" width="9.140625" style="12"/>
    <col min="10466" max="10466" width="5" style="12" customWidth="1"/>
    <col min="10467" max="10467" width="4.7109375" style="12" customWidth="1"/>
    <col min="10468" max="10468" width="5" style="12" customWidth="1"/>
    <col min="10469" max="10469" width="19.7109375" style="12" customWidth="1"/>
    <col min="10470" max="10470" width="49.85546875" style="12" customWidth="1"/>
    <col min="10471" max="10471" width="14.5703125" style="12" customWidth="1"/>
    <col min="10472" max="10472" width="13.7109375" style="12" customWidth="1"/>
    <col min="10473" max="10473" width="13.42578125" style="12" customWidth="1"/>
    <col min="10474" max="10474" width="15.42578125" style="12" customWidth="1"/>
    <col min="10475" max="10476" width="10.28515625" style="12" bestFit="1" customWidth="1"/>
    <col min="10477" max="10721" width="9.140625" style="12"/>
    <col min="10722" max="10722" width="5" style="12" customWidth="1"/>
    <col min="10723" max="10723" width="4.7109375" style="12" customWidth="1"/>
    <col min="10724" max="10724" width="5" style="12" customWidth="1"/>
    <col min="10725" max="10725" width="19.7109375" style="12" customWidth="1"/>
    <col min="10726" max="10726" width="49.85546875" style="12" customWidth="1"/>
    <col min="10727" max="10727" width="14.5703125" style="12" customWidth="1"/>
    <col min="10728" max="10728" width="13.7109375" style="12" customWidth="1"/>
    <col min="10729" max="10729" width="13.42578125" style="12" customWidth="1"/>
    <col min="10730" max="10730" width="15.42578125" style="12" customWidth="1"/>
    <col min="10731" max="10732" width="10.28515625" style="12" bestFit="1" customWidth="1"/>
    <col min="10733" max="10977" width="9.140625" style="12"/>
    <col min="10978" max="10978" width="5" style="12" customWidth="1"/>
    <col min="10979" max="10979" width="4.7109375" style="12" customWidth="1"/>
    <col min="10980" max="10980" width="5" style="12" customWidth="1"/>
    <col min="10981" max="10981" width="19.7109375" style="12" customWidth="1"/>
    <col min="10982" max="10982" width="49.85546875" style="12" customWidth="1"/>
    <col min="10983" max="10983" width="14.5703125" style="12" customWidth="1"/>
    <col min="10984" max="10984" width="13.7109375" style="12" customWidth="1"/>
    <col min="10985" max="10985" width="13.42578125" style="12" customWidth="1"/>
    <col min="10986" max="10986" width="15.42578125" style="12" customWidth="1"/>
    <col min="10987" max="10988" width="10.28515625" style="12" bestFit="1" customWidth="1"/>
    <col min="10989" max="11233" width="9.140625" style="12"/>
    <col min="11234" max="11234" width="5" style="12" customWidth="1"/>
    <col min="11235" max="11235" width="4.7109375" style="12" customWidth="1"/>
    <col min="11236" max="11236" width="5" style="12" customWidth="1"/>
    <col min="11237" max="11237" width="19.7109375" style="12" customWidth="1"/>
    <col min="11238" max="11238" width="49.85546875" style="12" customWidth="1"/>
    <col min="11239" max="11239" width="14.5703125" style="12" customWidth="1"/>
    <col min="11240" max="11240" width="13.7109375" style="12" customWidth="1"/>
    <col min="11241" max="11241" width="13.42578125" style="12" customWidth="1"/>
    <col min="11242" max="11242" width="15.42578125" style="12" customWidth="1"/>
    <col min="11243" max="11244" width="10.28515625" style="12" bestFit="1" customWidth="1"/>
    <col min="11245" max="11489" width="9.140625" style="12"/>
    <col min="11490" max="11490" width="5" style="12" customWidth="1"/>
    <col min="11491" max="11491" width="4.7109375" style="12" customWidth="1"/>
    <col min="11492" max="11492" width="5" style="12" customWidth="1"/>
    <col min="11493" max="11493" width="19.7109375" style="12" customWidth="1"/>
    <col min="11494" max="11494" width="49.85546875" style="12" customWidth="1"/>
    <col min="11495" max="11495" width="14.5703125" style="12" customWidth="1"/>
    <col min="11496" max="11496" width="13.7109375" style="12" customWidth="1"/>
    <col min="11497" max="11497" width="13.42578125" style="12" customWidth="1"/>
    <col min="11498" max="11498" width="15.42578125" style="12" customWidth="1"/>
    <col min="11499" max="11500" width="10.28515625" style="12" bestFit="1" customWidth="1"/>
    <col min="11501" max="11745" width="9.140625" style="12"/>
    <col min="11746" max="11746" width="5" style="12" customWidth="1"/>
    <col min="11747" max="11747" width="4.7109375" style="12" customWidth="1"/>
    <col min="11748" max="11748" width="5" style="12" customWidth="1"/>
    <col min="11749" max="11749" width="19.7109375" style="12" customWidth="1"/>
    <col min="11750" max="11750" width="49.85546875" style="12" customWidth="1"/>
    <col min="11751" max="11751" width="14.5703125" style="12" customWidth="1"/>
    <col min="11752" max="11752" width="13.7109375" style="12" customWidth="1"/>
    <col min="11753" max="11753" width="13.42578125" style="12" customWidth="1"/>
    <col min="11754" max="11754" width="15.42578125" style="12" customWidth="1"/>
    <col min="11755" max="11756" width="10.28515625" style="12" bestFit="1" customWidth="1"/>
    <col min="11757" max="12001" width="9.140625" style="12"/>
    <col min="12002" max="12002" width="5" style="12" customWidth="1"/>
    <col min="12003" max="12003" width="4.7109375" style="12" customWidth="1"/>
    <col min="12004" max="12004" width="5" style="12" customWidth="1"/>
    <col min="12005" max="12005" width="19.7109375" style="12" customWidth="1"/>
    <col min="12006" max="12006" width="49.85546875" style="12" customWidth="1"/>
    <col min="12007" max="12007" width="14.5703125" style="12" customWidth="1"/>
    <col min="12008" max="12008" width="13.7109375" style="12" customWidth="1"/>
    <col min="12009" max="12009" width="13.42578125" style="12" customWidth="1"/>
    <col min="12010" max="12010" width="15.42578125" style="12" customWidth="1"/>
    <col min="12011" max="12012" width="10.28515625" style="12" bestFit="1" customWidth="1"/>
    <col min="12013" max="12257" width="9.140625" style="12"/>
    <col min="12258" max="12258" width="5" style="12" customWidth="1"/>
    <col min="12259" max="12259" width="4.7109375" style="12" customWidth="1"/>
    <col min="12260" max="12260" width="5" style="12" customWidth="1"/>
    <col min="12261" max="12261" width="19.7109375" style="12" customWidth="1"/>
    <col min="12262" max="12262" width="49.85546875" style="12" customWidth="1"/>
    <col min="12263" max="12263" width="14.5703125" style="12" customWidth="1"/>
    <col min="12264" max="12264" width="13.7109375" style="12" customWidth="1"/>
    <col min="12265" max="12265" width="13.42578125" style="12" customWidth="1"/>
    <col min="12266" max="12266" width="15.42578125" style="12" customWidth="1"/>
    <col min="12267" max="12268" width="10.28515625" style="12" bestFit="1" customWidth="1"/>
    <col min="12269" max="12513" width="9.140625" style="12"/>
    <col min="12514" max="12514" width="5" style="12" customWidth="1"/>
    <col min="12515" max="12515" width="4.7109375" style="12" customWidth="1"/>
    <col min="12516" max="12516" width="5" style="12" customWidth="1"/>
    <col min="12517" max="12517" width="19.7109375" style="12" customWidth="1"/>
    <col min="12518" max="12518" width="49.85546875" style="12" customWidth="1"/>
    <col min="12519" max="12519" width="14.5703125" style="12" customWidth="1"/>
    <col min="12520" max="12520" width="13.7109375" style="12" customWidth="1"/>
    <col min="12521" max="12521" width="13.42578125" style="12" customWidth="1"/>
    <col min="12522" max="12522" width="15.42578125" style="12" customWidth="1"/>
    <col min="12523" max="12524" width="10.28515625" style="12" bestFit="1" customWidth="1"/>
    <col min="12525" max="12769" width="9.140625" style="12"/>
    <col min="12770" max="12770" width="5" style="12" customWidth="1"/>
    <col min="12771" max="12771" width="4.7109375" style="12" customWidth="1"/>
    <col min="12772" max="12772" width="5" style="12" customWidth="1"/>
    <col min="12773" max="12773" width="19.7109375" style="12" customWidth="1"/>
    <col min="12774" max="12774" width="49.85546875" style="12" customWidth="1"/>
    <col min="12775" max="12775" width="14.5703125" style="12" customWidth="1"/>
    <col min="12776" max="12776" width="13.7109375" style="12" customWidth="1"/>
    <col min="12777" max="12777" width="13.42578125" style="12" customWidth="1"/>
    <col min="12778" max="12778" width="15.42578125" style="12" customWidth="1"/>
    <col min="12779" max="12780" width="10.28515625" style="12" bestFit="1" customWidth="1"/>
    <col min="12781" max="13025" width="9.140625" style="12"/>
    <col min="13026" max="13026" width="5" style="12" customWidth="1"/>
    <col min="13027" max="13027" width="4.7109375" style="12" customWidth="1"/>
    <col min="13028" max="13028" width="5" style="12" customWidth="1"/>
    <col min="13029" max="13029" width="19.7109375" style="12" customWidth="1"/>
    <col min="13030" max="13030" width="49.85546875" style="12" customWidth="1"/>
    <col min="13031" max="13031" width="14.5703125" style="12" customWidth="1"/>
    <col min="13032" max="13032" width="13.7109375" style="12" customWidth="1"/>
    <col min="13033" max="13033" width="13.42578125" style="12" customWidth="1"/>
    <col min="13034" max="13034" width="15.42578125" style="12" customWidth="1"/>
    <col min="13035" max="13036" width="10.28515625" style="12" bestFit="1" customWidth="1"/>
    <col min="13037" max="13281" width="9.140625" style="12"/>
    <col min="13282" max="13282" width="5" style="12" customWidth="1"/>
    <col min="13283" max="13283" width="4.7109375" style="12" customWidth="1"/>
    <col min="13284" max="13284" width="5" style="12" customWidth="1"/>
    <col min="13285" max="13285" width="19.7109375" style="12" customWidth="1"/>
    <col min="13286" max="13286" width="49.85546875" style="12" customWidth="1"/>
    <col min="13287" max="13287" width="14.5703125" style="12" customWidth="1"/>
    <col min="13288" max="13288" width="13.7109375" style="12" customWidth="1"/>
    <col min="13289" max="13289" width="13.42578125" style="12" customWidth="1"/>
    <col min="13290" max="13290" width="15.42578125" style="12" customWidth="1"/>
    <col min="13291" max="13292" width="10.28515625" style="12" bestFit="1" customWidth="1"/>
    <col min="13293" max="13537" width="9.140625" style="12"/>
    <col min="13538" max="13538" width="5" style="12" customWidth="1"/>
    <col min="13539" max="13539" width="4.7109375" style="12" customWidth="1"/>
    <col min="13540" max="13540" width="5" style="12" customWidth="1"/>
    <col min="13541" max="13541" width="19.7109375" style="12" customWidth="1"/>
    <col min="13542" max="13542" width="49.85546875" style="12" customWidth="1"/>
    <col min="13543" max="13543" width="14.5703125" style="12" customWidth="1"/>
    <col min="13544" max="13544" width="13.7109375" style="12" customWidth="1"/>
    <col min="13545" max="13545" width="13.42578125" style="12" customWidth="1"/>
    <col min="13546" max="13546" width="15.42578125" style="12" customWidth="1"/>
    <col min="13547" max="13548" width="10.28515625" style="12" bestFit="1" customWidth="1"/>
    <col min="13549" max="13793" width="9.140625" style="12"/>
    <col min="13794" max="13794" width="5" style="12" customWidth="1"/>
    <col min="13795" max="13795" width="4.7109375" style="12" customWidth="1"/>
    <col min="13796" max="13796" width="5" style="12" customWidth="1"/>
    <col min="13797" max="13797" width="19.7109375" style="12" customWidth="1"/>
    <col min="13798" max="13798" width="49.85546875" style="12" customWidth="1"/>
    <col min="13799" max="13799" width="14.5703125" style="12" customWidth="1"/>
    <col min="13800" max="13800" width="13.7109375" style="12" customWidth="1"/>
    <col min="13801" max="13801" width="13.42578125" style="12" customWidth="1"/>
    <col min="13802" max="13802" width="15.42578125" style="12" customWidth="1"/>
    <col min="13803" max="13804" width="10.28515625" style="12" bestFit="1" customWidth="1"/>
    <col min="13805" max="14049" width="9.140625" style="12"/>
    <col min="14050" max="14050" width="5" style="12" customWidth="1"/>
    <col min="14051" max="14051" width="4.7109375" style="12" customWidth="1"/>
    <col min="14052" max="14052" width="5" style="12" customWidth="1"/>
    <col min="14053" max="14053" width="19.7109375" style="12" customWidth="1"/>
    <col min="14054" max="14054" width="49.85546875" style="12" customWidth="1"/>
    <col min="14055" max="14055" width="14.5703125" style="12" customWidth="1"/>
    <col min="14056" max="14056" width="13.7109375" style="12" customWidth="1"/>
    <col min="14057" max="14057" width="13.42578125" style="12" customWidth="1"/>
    <col min="14058" max="14058" width="15.42578125" style="12" customWidth="1"/>
    <col min="14059" max="14060" width="10.28515625" style="12" bestFit="1" customWidth="1"/>
    <col min="14061" max="14305" width="9.140625" style="12"/>
    <col min="14306" max="14306" width="5" style="12" customWidth="1"/>
    <col min="14307" max="14307" width="4.7109375" style="12" customWidth="1"/>
    <col min="14308" max="14308" width="5" style="12" customWidth="1"/>
    <col min="14309" max="14309" width="19.7109375" style="12" customWidth="1"/>
    <col min="14310" max="14310" width="49.85546875" style="12" customWidth="1"/>
    <col min="14311" max="14311" width="14.5703125" style="12" customWidth="1"/>
    <col min="14312" max="14312" width="13.7109375" style="12" customWidth="1"/>
    <col min="14313" max="14313" width="13.42578125" style="12" customWidth="1"/>
    <col min="14314" max="14314" width="15.42578125" style="12" customWidth="1"/>
    <col min="14315" max="14316" width="10.28515625" style="12" bestFit="1" customWidth="1"/>
    <col min="14317" max="14561" width="9.140625" style="12"/>
    <col min="14562" max="14562" width="5" style="12" customWidth="1"/>
    <col min="14563" max="14563" width="4.7109375" style="12" customWidth="1"/>
    <col min="14564" max="14564" width="5" style="12" customWidth="1"/>
    <col min="14565" max="14565" width="19.7109375" style="12" customWidth="1"/>
    <col min="14566" max="14566" width="49.85546875" style="12" customWidth="1"/>
    <col min="14567" max="14567" width="14.5703125" style="12" customWidth="1"/>
    <col min="14568" max="14568" width="13.7109375" style="12" customWidth="1"/>
    <col min="14569" max="14569" width="13.42578125" style="12" customWidth="1"/>
    <col min="14570" max="14570" width="15.42578125" style="12" customWidth="1"/>
    <col min="14571" max="14572" width="10.28515625" style="12" bestFit="1" customWidth="1"/>
    <col min="14573" max="14817" width="9.140625" style="12"/>
    <col min="14818" max="14818" width="5" style="12" customWidth="1"/>
    <col min="14819" max="14819" width="4.7109375" style="12" customWidth="1"/>
    <col min="14820" max="14820" width="5" style="12" customWidth="1"/>
    <col min="14821" max="14821" width="19.7109375" style="12" customWidth="1"/>
    <col min="14822" max="14822" width="49.85546875" style="12" customWidth="1"/>
    <col min="14823" max="14823" width="14.5703125" style="12" customWidth="1"/>
    <col min="14824" max="14824" width="13.7109375" style="12" customWidth="1"/>
    <col min="14825" max="14825" width="13.42578125" style="12" customWidth="1"/>
    <col min="14826" max="14826" width="15.42578125" style="12" customWidth="1"/>
    <col min="14827" max="14828" width="10.28515625" style="12" bestFit="1" customWidth="1"/>
    <col min="14829" max="15073" width="9.140625" style="12"/>
    <col min="15074" max="15074" width="5" style="12" customWidth="1"/>
    <col min="15075" max="15075" width="4.7109375" style="12" customWidth="1"/>
    <col min="15076" max="15076" width="5" style="12" customWidth="1"/>
    <col min="15077" max="15077" width="19.7109375" style="12" customWidth="1"/>
    <col min="15078" max="15078" width="49.85546875" style="12" customWidth="1"/>
    <col min="15079" max="15079" width="14.5703125" style="12" customWidth="1"/>
    <col min="15080" max="15080" width="13.7109375" style="12" customWidth="1"/>
    <col min="15081" max="15081" width="13.42578125" style="12" customWidth="1"/>
    <col min="15082" max="15082" width="15.42578125" style="12" customWidth="1"/>
    <col min="15083" max="15084" width="10.28515625" style="12" bestFit="1" customWidth="1"/>
    <col min="15085" max="15329" width="9.140625" style="12"/>
    <col min="15330" max="15330" width="5" style="12" customWidth="1"/>
    <col min="15331" max="15331" width="4.7109375" style="12" customWidth="1"/>
    <col min="15332" max="15332" width="5" style="12" customWidth="1"/>
    <col min="15333" max="15333" width="19.7109375" style="12" customWidth="1"/>
    <col min="15334" max="15334" width="49.85546875" style="12" customWidth="1"/>
    <col min="15335" max="15335" width="14.5703125" style="12" customWidth="1"/>
    <col min="15336" max="15336" width="13.7109375" style="12" customWidth="1"/>
    <col min="15337" max="15337" width="13.42578125" style="12" customWidth="1"/>
    <col min="15338" max="15338" width="15.42578125" style="12" customWidth="1"/>
    <col min="15339" max="15340" width="10.28515625" style="12" bestFit="1" customWidth="1"/>
    <col min="15341" max="15585" width="9.140625" style="12"/>
    <col min="15586" max="15586" width="5" style="12" customWidth="1"/>
    <col min="15587" max="15587" width="4.7109375" style="12" customWidth="1"/>
    <col min="15588" max="15588" width="5" style="12" customWidth="1"/>
    <col min="15589" max="15589" width="19.7109375" style="12" customWidth="1"/>
    <col min="15590" max="15590" width="49.85546875" style="12" customWidth="1"/>
    <col min="15591" max="15591" width="14.5703125" style="12" customWidth="1"/>
    <col min="15592" max="15592" width="13.7109375" style="12" customWidth="1"/>
    <col min="15593" max="15593" width="13.42578125" style="12" customWidth="1"/>
    <col min="15594" max="15594" width="15.42578125" style="12" customWidth="1"/>
    <col min="15595" max="15596" width="10.28515625" style="12" bestFit="1" customWidth="1"/>
    <col min="15597" max="15841" width="9.140625" style="12"/>
    <col min="15842" max="15842" width="5" style="12" customWidth="1"/>
    <col min="15843" max="15843" width="4.7109375" style="12" customWidth="1"/>
    <col min="15844" max="15844" width="5" style="12" customWidth="1"/>
    <col min="15845" max="15845" width="19.7109375" style="12" customWidth="1"/>
    <col min="15846" max="15846" width="49.85546875" style="12" customWidth="1"/>
    <col min="15847" max="15847" width="14.5703125" style="12" customWidth="1"/>
    <col min="15848" max="15848" width="13.7109375" style="12" customWidth="1"/>
    <col min="15849" max="15849" width="13.42578125" style="12" customWidth="1"/>
    <col min="15850" max="15850" width="15.42578125" style="12" customWidth="1"/>
    <col min="15851" max="15852" width="10.28515625" style="12" bestFit="1" customWidth="1"/>
    <col min="15853" max="16097" width="9.140625" style="12"/>
    <col min="16098" max="16098" width="5" style="12" customWidth="1"/>
    <col min="16099" max="16099" width="4.7109375" style="12" customWidth="1"/>
    <col min="16100" max="16100" width="5" style="12" customWidth="1"/>
    <col min="16101" max="16101" width="19.7109375" style="12" customWidth="1"/>
    <col min="16102" max="16102" width="49.85546875" style="12" customWidth="1"/>
    <col min="16103" max="16103" width="14.5703125" style="12" customWidth="1"/>
    <col min="16104" max="16104" width="13.7109375" style="12" customWidth="1"/>
    <col min="16105" max="16105" width="13.42578125" style="12" customWidth="1"/>
    <col min="16106" max="16106" width="15.42578125" style="12" customWidth="1"/>
    <col min="16107" max="16108" width="10.28515625" style="12" bestFit="1" customWidth="1"/>
    <col min="16109" max="16384" width="9.140625" style="12"/>
  </cols>
  <sheetData>
    <row r="1" spans="1:6">
      <c r="B1" s="12" t="s">
        <v>49</v>
      </c>
      <c r="F1" s="7" t="s">
        <v>145</v>
      </c>
    </row>
    <row r="2" spans="1:6">
      <c r="C2" s="13"/>
      <c r="D2" s="13"/>
      <c r="E2" s="13"/>
      <c r="F2" s="7" t="s">
        <v>63</v>
      </c>
    </row>
    <row r="3" spans="1:6">
      <c r="C3" s="13"/>
      <c r="D3" s="13"/>
      <c r="E3" s="13"/>
      <c r="F3" s="10" t="s">
        <v>48</v>
      </c>
    </row>
    <row r="4" spans="1:6">
      <c r="B4" s="14"/>
      <c r="C4" s="14"/>
      <c r="D4" s="14"/>
      <c r="E4" s="14"/>
      <c r="F4" s="14"/>
    </row>
    <row r="5" spans="1:6" ht="62.25" customHeight="1">
      <c r="A5" s="195" t="s">
        <v>146</v>
      </c>
      <c r="B5" s="195"/>
      <c r="C5" s="195"/>
      <c r="D5" s="195"/>
      <c r="E5" s="195"/>
      <c r="F5" s="195"/>
    </row>
    <row r="6" spans="1:6">
      <c r="B6" s="17"/>
      <c r="C6" s="17"/>
      <c r="D6" s="17"/>
      <c r="E6" s="17"/>
      <c r="F6" s="17"/>
    </row>
    <row r="7" spans="1:6" s="15" customFormat="1" ht="64.5" customHeight="1">
      <c r="A7" s="196" t="s">
        <v>50</v>
      </c>
      <c r="B7" s="196"/>
      <c r="C7" s="196" t="s">
        <v>51</v>
      </c>
      <c r="D7" s="196" t="s">
        <v>52</v>
      </c>
      <c r="E7" s="196"/>
      <c r="F7" s="196"/>
    </row>
    <row r="8" spans="1:6" s="15" customFormat="1" ht="33">
      <c r="A8" s="69" t="s">
        <v>53</v>
      </c>
      <c r="B8" s="69" t="s">
        <v>54</v>
      </c>
      <c r="C8" s="196"/>
      <c r="D8" s="69" t="s">
        <v>20</v>
      </c>
      <c r="E8" s="69" t="s">
        <v>23</v>
      </c>
      <c r="F8" s="69" t="s">
        <v>0</v>
      </c>
    </row>
    <row r="9" spans="1:6" s="15" customFormat="1">
      <c r="A9" s="70"/>
      <c r="B9" s="70"/>
      <c r="C9" s="111" t="s">
        <v>55</v>
      </c>
      <c r="D9" s="112">
        <f>'1'!C9</f>
        <v>554380.66799999995</v>
      </c>
      <c r="E9" s="112">
        <f>'1'!D9</f>
        <v>554380.66799999995</v>
      </c>
      <c r="F9" s="112">
        <f>'1'!E9</f>
        <v>0</v>
      </c>
    </row>
    <row r="10" spans="1:6" s="15" customFormat="1">
      <c r="A10" s="70"/>
      <c r="B10" s="70"/>
      <c r="C10" s="70" t="s">
        <v>56</v>
      </c>
      <c r="D10" s="71"/>
      <c r="E10" s="72"/>
      <c r="F10" s="72"/>
    </row>
    <row r="11" spans="1:6" s="16" customFormat="1" ht="20.25" customHeight="1">
      <c r="A11" s="200" t="s">
        <v>69</v>
      </c>
      <c r="B11" s="200"/>
      <c r="C11" s="200"/>
      <c r="D11" s="71">
        <f>D9</f>
        <v>554380.66799999995</v>
      </c>
      <c r="E11" s="73">
        <f>E9</f>
        <v>554380.66799999995</v>
      </c>
      <c r="F11" s="73">
        <f t="shared" ref="F11" si="0">F9</f>
        <v>0</v>
      </c>
    </row>
    <row r="12" spans="1:6" s="16" customFormat="1" ht="21" customHeight="1">
      <c r="A12" s="201" t="s">
        <v>70</v>
      </c>
      <c r="B12" s="201"/>
      <c r="C12" s="201"/>
      <c r="D12" s="74"/>
      <c r="E12" s="74"/>
      <c r="F12" s="74"/>
    </row>
    <row r="13" spans="1:6" ht="27.75" customHeight="1">
      <c r="A13" s="197" t="s">
        <v>22</v>
      </c>
      <c r="B13" s="198"/>
      <c r="C13" s="199"/>
      <c r="D13" s="112">
        <f>D11</f>
        <v>554380.66799999995</v>
      </c>
      <c r="E13" s="112">
        <f>E11</f>
        <v>554380.66799999995</v>
      </c>
      <c r="F13" s="112">
        <f t="shared" ref="F13" si="1">F11</f>
        <v>0</v>
      </c>
    </row>
    <row r="14" spans="1:6" ht="21.75" customHeight="1">
      <c r="A14" s="191" t="s">
        <v>57</v>
      </c>
      <c r="B14" s="192"/>
      <c r="C14" s="192"/>
      <c r="D14" s="192"/>
      <c r="E14" s="192"/>
      <c r="F14" s="192"/>
    </row>
    <row r="15" spans="1:6" ht="29.25" customHeight="1">
      <c r="A15" s="75">
        <v>1212</v>
      </c>
      <c r="B15" s="193" t="s">
        <v>24</v>
      </c>
      <c r="C15" s="194"/>
      <c r="D15" s="71">
        <f>D13</f>
        <v>554380.66799999995</v>
      </c>
      <c r="E15" s="76">
        <f>E13</f>
        <v>554380.66799999995</v>
      </c>
      <c r="F15" s="76">
        <f t="shared" ref="F15" si="2">F13</f>
        <v>0</v>
      </c>
    </row>
    <row r="16" spans="1:6" s="16" customFormat="1" ht="20.25" customHeight="1">
      <c r="A16" s="77"/>
      <c r="B16" s="77"/>
      <c r="C16" s="78" t="s">
        <v>70</v>
      </c>
      <c r="D16" s="79"/>
      <c r="E16" s="74"/>
      <c r="F16" s="74"/>
    </row>
    <row r="17" spans="1:8" ht="33">
      <c r="A17" s="80"/>
      <c r="B17" s="75">
        <v>12007</v>
      </c>
      <c r="C17" s="75" t="s">
        <v>58</v>
      </c>
      <c r="D17" s="71">
        <f>D20+D24+D30+D43+D47+D50</f>
        <v>554380.66799999995</v>
      </c>
      <c r="E17" s="71">
        <f>E20+E24+E30+E43+E47+E50</f>
        <v>554380.66799999995</v>
      </c>
      <c r="F17" s="71">
        <f t="shared" ref="F17" si="3">F15</f>
        <v>0</v>
      </c>
    </row>
    <row r="18" spans="1:8" s="16" customFormat="1">
      <c r="A18" s="77"/>
      <c r="B18" s="77"/>
      <c r="C18" s="78" t="s">
        <v>28</v>
      </c>
      <c r="D18" s="78"/>
      <c r="E18" s="78"/>
      <c r="F18" s="78"/>
    </row>
    <row r="19" spans="1:8">
      <c r="A19" s="80"/>
      <c r="B19" s="75"/>
      <c r="C19" s="99" t="s">
        <v>73</v>
      </c>
      <c r="D19" s="113">
        <f>-D17+D17</f>
        <v>0</v>
      </c>
      <c r="E19" s="113">
        <f>-E17+E17</f>
        <v>0</v>
      </c>
      <c r="F19" s="113">
        <f>-E17</f>
        <v>-554380.66799999995</v>
      </c>
      <c r="H19" s="185"/>
    </row>
    <row r="20" spans="1:8">
      <c r="A20" s="80"/>
      <c r="B20" s="75"/>
      <c r="C20" s="99" t="s">
        <v>114</v>
      </c>
      <c r="D20" s="81">
        <f>D22+D23</f>
        <v>30366</v>
      </c>
      <c r="E20" s="81">
        <f>E22+E23</f>
        <v>30366</v>
      </c>
      <c r="F20" s="81">
        <f>F22+F23</f>
        <v>30366</v>
      </c>
    </row>
    <row r="21" spans="1:8">
      <c r="A21" s="82"/>
      <c r="B21" s="82"/>
      <c r="C21" s="83" t="s">
        <v>59</v>
      </c>
      <c r="D21" s="83"/>
      <c r="E21" s="84"/>
      <c r="F21" s="84"/>
    </row>
    <row r="22" spans="1:8" ht="49.5">
      <c r="A22" s="82"/>
      <c r="B22" s="82"/>
      <c r="C22" s="85" t="s">
        <v>115</v>
      </c>
      <c r="D22" s="86">
        <v>3510</v>
      </c>
      <c r="E22" s="86">
        <v>3510</v>
      </c>
      <c r="F22" s="87">
        <v>3510</v>
      </c>
    </row>
    <row r="23" spans="1:8" ht="33">
      <c r="A23" s="82"/>
      <c r="B23" s="82"/>
      <c r="C23" s="88" t="s">
        <v>116</v>
      </c>
      <c r="D23" s="86">
        <v>26856</v>
      </c>
      <c r="E23" s="86">
        <v>26856</v>
      </c>
      <c r="F23" s="87">
        <v>26856</v>
      </c>
    </row>
    <row r="24" spans="1:8">
      <c r="A24" s="80"/>
      <c r="B24" s="75"/>
      <c r="C24" s="100" t="s">
        <v>61</v>
      </c>
      <c r="D24" s="81">
        <f>D26+D27+D28+D29</f>
        <v>76561.600000000006</v>
      </c>
      <c r="E24" s="81">
        <f>E26+E27+E28+E29</f>
        <v>76561.600000000006</v>
      </c>
      <c r="F24" s="81">
        <f>SUM(F26:F29)</f>
        <v>76561.600000000006</v>
      </c>
    </row>
    <row r="25" spans="1:8">
      <c r="A25" s="82"/>
      <c r="B25" s="82"/>
      <c r="C25" s="89" t="s">
        <v>59</v>
      </c>
      <c r="D25" s="89"/>
      <c r="E25" s="84"/>
      <c r="F25" s="84"/>
    </row>
    <row r="26" spans="1:8" ht="49.5">
      <c r="A26" s="82"/>
      <c r="B26" s="82"/>
      <c r="C26" s="37" t="s">
        <v>104</v>
      </c>
      <c r="D26" s="87">
        <v>32151</v>
      </c>
      <c r="E26" s="87">
        <v>32151</v>
      </c>
      <c r="F26" s="87">
        <f>E26</f>
        <v>32151</v>
      </c>
    </row>
    <row r="27" spans="1:8" ht="33">
      <c r="A27" s="82"/>
      <c r="B27" s="82"/>
      <c r="C27" s="37" t="s">
        <v>101</v>
      </c>
      <c r="D27" s="87">
        <v>37829.599999999999</v>
      </c>
      <c r="E27" s="87">
        <v>37829.599999999999</v>
      </c>
      <c r="F27" s="87">
        <f t="shared" ref="F27:F29" si="4">E27</f>
        <v>37829.599999999999</v>
      </c>
    </row>
    <row r="28" spans="1:8" ht="33">
      <c r="A28" s="82"/>
      <c r="B28" s="82"/>
      <c r="C28" s="37" t="s">
        <v>102</v>
      </c>
      <c r="D28" s="87">
        <v>2759.4</v>
      </c>
      <c r="E28" s="87">
        <v>2759.4</v>
      </c>
      <c r="F28" s="87">
        <f t="shared" si="4"/>
        <v>2759.4</v>
      </c>
    </row>
    <row r="29" spans="1:8" ht="49.5">
      <c r="A29" s="82"/>
      <c r="B29" s="82"/>
      <c r="C29" s="68" t="s">
        <v>103</v>
      </c>
      <c r="D29" s="87">
        <v>3821.6</v>
      </c>
      <c r="E29" s="87">
        <v>3821.6</v>
      </c>
      <c r="F29" s="87">
        <f t="shared" si="4"/>
        <v>3821.6</v>
      </c>
    </row>
    <row r="30" spans="1:8">
      <c r="A30" s="80"/>
      <c r="B30" s="75"/>
      <c r="C30" s="99" t="s">
        <v>105</v>
      </c>
      <c r="D30" s="81">
        <f>D32+D33+D34+D35+D36+D37+D38+D39+D40+D41+D42</f>
        <v>157359.56799999997</v>
      </c>
      <c r="E30" s="90">
        <f>E32+E33+E34+E35+E36+E37+E38+E39+E40+E41+E42</f>
        <v>157359.56799999997</v>
      </c>
      <c r="F30" s="90">
        <f>F32+F33+F34+F35+F36+F37+F38+F39+F40+F41+F42</f>
        <v>157359.56799999997</v>
      </c>
    </row>
    <row r="31" spans="1:8">
      <c r="A31" s="82"/>
      <c r="B31" s="82"/>
      <c r="C31" s="89" t="s">
        <v>59</v>
      </c>
      <c r="D31" s="89"/>
      <c r="E31" s="84"/>
      <c r="F31" s="84"/>
    </row>
    <row r="32" spans="1:8" ht="33">
      <c r="A32" s="82"/>
      <c r="B32" s="82"/>
      <c r="C32" s="91" t="s">
        <v>106</v>
      </c>
      <c r="D32" s="87">
        <v>13115</v>
      </c>
      <c r="E32" s="87">
        <v>13115</v>
      </c>
      <c r="F32" s="87">
        <v>13115</v>
      </c>
    </row>
    <row r="33" spans="1:6" ht="33">
      <c r="A33" s="82"/>
      <c r="B33" s="82"/>
      <c r="C33" s="92" t="s">
        <v>140</v>
      </c>
      <c r="D33" s="87">
        <v>5338.4369999999999</v>
      </c>
      <c r="E33" s="87">
        <v>5338.4369999999999</v>
      </c>
      <c r="F33" s="87">
        <v>5338.4369999999999</v>
      </c>
    </row>
    <row r="34" spans="1:6" ht="33">
      <c r="A34" s="82"/>
      <c r="B34" s="82"/>
      <c r="C34" s="91" t="s">
        <v>107</v>
      </c>
      <c r="D34" s="87">
        <v>12142.55</v>
      </c>
      <c r="E34" s="87">
        <v>12142.55</v>
      </c>
      <c r="F34" s="87">
        <v>12142.55</v>
      </c>
    </row>
    <row r="35" spans="1:6" ht="33">
      <c r="A35" s="82"/>
      <c r="B35" s="82"/>
      <c r="C35" s="91" t="s">
        <v>141</v>
      </c>
      <c r="D35" s="87">
        <v>29078.581999999999</v>
      </c>
      <c r="E35" s="87">
        <v>29078.581999999999</v>
      </c>
      <c r="F35" s="87">
        <v>29078.581999999999</v>
      </c>
    </row>
    <row r="36" spans="1:6" ht="66">
      <c r="A36" s="80"/>
      <c r="B36" s="75"/>
      <c r="C36" s="93" t="s">
        <v>142</v>
      </c>
      <c r="D36" s="76">
        <v>16718.5</v>
      </c>
      <c r="E36" s="76">
        <v>16718.5</v>
      </c>
      <c r="F36" s="76">
        <v>16718.5</v>
      </c>
    </row>
    <row r="37" spans="1:6" ht="33">
      <c r="A37" s="82"/>
      <c r="B37" s="82"/>
      <c r="C37" s="88" t="s">
        <v>108</v>
      </c>
      <c r="D37" s="76">
        <v>36720</v>
      </c>
      <c r="E37" s="76">
        <v>36720</v>
      </c>
      <c r="F37" s="76">
        <v>36720</v>
      </c>
    </row>
    <row r="38" spans="1:6" ht="49.5">
      <c r="A38" s="82"/>
      <c r="B38" s="82"/>
      <c r="C38" s="88" t="s">
        <v>110</v>
      </c>
      <c r="D38" s="87">
        <v>3078</v>
      </c>
      <c r="E38" s="87">
        <v>3078</v>
      </c>
      <c r="F38" s="87">
        <v>3078</v>
      </c>
    </row>
    <row r="39" spans="1:6" ht="33">
      <c r="A39" s="82"/>
      <c r="B39" s="82"/>
      <c r="C39" s="88" t="s">
        <v>111</v>
      </c>
      <c r="D39" s="87">
        <v>5670</v>
      </c>
      <c r="E39" s="87">
        <v>5670</v>
      </c>
      <c r="F39" s="87">
        <v>5670</v>
      </c>
    </row>
    <row r="40" spans="1:6" ht="33">
      <c r="A40" s="82"/>
      <c r="B40" s="82"/>
      <c r="C40" s="88" t="s">
        <v>109</v>
      </c>
      <c r="D40" s="87">
        <v>7019.9989999999998</v>
      </c>
      <c r="E40" s="87">
        <v>7019.9989999999998</v>
      </c>
      <c r="F40" s="87">
        <v>7019.9989999999998</v>
      </c>
    </row>
    <row r="41" spans="1:6" ht="33">
      <c r="A41" s="82"/>
      <c r="B41" s="82"/>
      <c r="C41" s="88" t="s">
        <v>112</v>
      </c>
      <c r="D41" s="87">
        <v>6966.2</v>
      </c>
      <c r="E41" s="87">
        <v>6966.2</v>
      </c>
      <c r="F41" s="87">
        <v>6966.2</v>
      </c>
    </row>
    <row r="42" spans="1:6" ht="66">
      <c r="A42" s="82"/>
      <c r="B42" s="82"/>
      <c r="C42" s="88" t="s">
        <v>113</v>
      </c>
      <c r="D42" s="76">
        <v>21512.3</v>
      </c>
      <c r="E42" s="71">
        <v>21512.3</v>
      </c>
      <c r="F42" s="71">
        <v>21512.3</v>
      </c>
    </row>
    <row r="43" spans="1:6">
      <c r="A43" s="82"/>
      <c r="B43" s="82"/>
      <c r="C43" s="101" t="s">
        <v>60</v>
      </c>
      <c r="D43" s="81">
        <f>D45+D46</f>
        <v>116328</v>
      </c>
      <c r="E43" s="81">
        <f t="shared" ref="E43:F43" si="5">E45+E46</f>
        <v>116328</v>
      </c>
      <c r="F43" s="81">
        <f t="shared" si="5"/>
        <v>116328</v>
      </c>
    </row>
    <row r="44" spans="1:6">
      <c r="A44" s="82"/>
      <c r="B44" s="94"/>
      <c r="C44" s="88" t="s">
        <v>59</v>
      </c>
      <c r="D44" s="81"/>
      <c r="E44" s="84"/>
      <c r="F44" s="84"/>
    </row>
    <row r="45" spans="1:6">
      <c r="A45" s="82"/>
      <c r="B45" s="94"/>
      <c r="C45" s="91" t="s">
        <v>144</v>
      </c>
      <c r="D45" s="76">
        <v>111311.7</v>
      </c>
      <c r="E45" s="76">
        <v>111311.7</v>
      </c>
      <c r="F45" s="76">
        <v>111311.7</v>
      </c>
    </row>
    <row r="46" spans="1:6">
      <c r="A46" s="82"/>
      <c r="B46" s="82"/>
      <c r="C46" s="88" t="s">
        <v>117</v>
      </c>
      <c r="D46" s="76">
        <v>5016.3</v>
      </c>
      <c r="E46" s="76">
        <v>5016.3</v>
      </c>
      <c r="F46" s="76">
        <v>5016.3</v>
      </c>
    </row>
    <row r="47" spans="1:6">
      <c r="A47" s="82"/>
      <c r="B47" s="95"/>
      <c r="C47" s="101" t="s">
        <v>62</v>
      </c>
      <c r="D47" s="81">
        <f>D49</f>
        <v>11806.8</v>
      </c>
      <c r="E47" s="81">
        <f>SUM(E49:E49)</f>
        <v>11806.8</v>
      </c>
      <c r="F47" s="81">
        <f>SUM(F49:F49)</f>
        <v>11806.8</v>
      </c>
    </row>
    <row r="48" spans="1:6">
      <c r="A48" s="82"/>
      <c r="B48" s="82"/>
      <c r="C48" s="88" t="s">
        <v>59</v>
      </c>
      <c r="D48" s="81"/>
      <c r="E48" s="84"/>
      <c r="F48" s="84"/>
    </row>
    <row r="49" spans="1:6" ht="66">
      <c r="A49" s="82"/>
      <c r="B49" s="96"/>
      <c r="C49" s="88" t="s">
        <v>118</v>
      </c>
      <c r="D49" s="76">
        <v>11806.8</v>
      </c>
      <c r="E49" s="38">
        <v>11806.8</v>
      </c>
      <c r="F49" s="38">
        <v>11806.8</v>
      </c>
    </row>
    <row r="50" spans="1:6">
      <c r="A50" s="83"/>
      <c r="B50" s="83"/>
      <c r="C50" s="101" t="s">
        <v>79</v>
      </c>
      <c r="D50" s="97">
        <f>D52+D53+D54+D55</f>
        <v>161958.70000000001</v>
      </c>
      <c r="E50" s="97">
        <f>E52+E53+E54+E55</f>
        <v>161958.70000000001</v>
      </c>
      <c r="F50" s="97">
        <f>F52+F53+F54+F55</f>
        <v>161958.70000000001</v>
      </c>
    </row>
    <row r="51" spans="1:6" ht="33.75" customHeight="1">
      <c r="A51" s="83"/>
      <c r="B51" s="83"/>
      <c r="C51" s="88" t="s">
        <v>59</v>
      </c>
      <c r="D51" s="88"/>
      <c r="E51" s="95"/>
      <c r="F51" s="95"/>
    </row>
    <row r="52" spans="1:6" ht="66">
      <c r="A52" s="83"/>
      <c r="B52" s="83"/>
      <c r="C52" s="88" t="s">
        <v>119</v>
      </c>
      <c r="D52" s="98">
        <v>72822.600000000006</v>
      </c>
      <c r="E52" s="98">
        <v>72822.600000000006</v>
      </c>
      <c r="F52" s="98">
        <v>72822.600000000006</v>
      </c>
    </row>
    <row r="53" spans="1:6" ht="66">
      <c r="A53" s="83"/>
      <c r="B53" s="83"/>
      <c r="C53" s="88" t="s">
        <v>120</v>
      </c>
      <c r="D53" s="98">
        <v>64084.6</v>
      </c>
      <c r="E53" s="98">
        <v>64084.6</v>
      </c>
      <c r="F53" s="98">
        <v>64084.6</v>
      </c>
    </row>
    <row r="54" spans="1:6" ht="45" customHeight="1">
      <c r="A54" s="83"/>
      <c r="B54" s="83"/>
      <c r="C54" s="88" t="s">
        <v>121</v>
      </c>
      <c r="D54" s="98">
        <v>16754.599999999999</v>
      </c>
      <c r="E54" s="98">
        <v>16754.599999999999</v>
      </c>
      <c r="F54" s="98">
        <v>16754.599999999999</v>
      </c>
    </row>
    <row r="55" spans="1:6" ht="43.5" customHeight="1">
      <c r="A55" s="83"/>
      <c r="B55" s="83"/>
      <c r="C55" s="88" t="s">
        <v>122</v>
      </c>
      <c r="D55" s="98">
        <v>8296.9</v>
      </c>
      <c r="E55" s="98">
        <v>8296.9</v>
      </c>
      <c r="F55" s="98">
        <v>8296.9</v>
      </c>
    </row>
  </sheetData>
  <mergeCells count="9">
    <mergeCell ref="A14:F14"/>
    <mergeCell ref="B15:C15"/>
    <mergeCell ref="A5:F5"/>
    <mergeCell ref="A7:B7"/>
    <mergeCell ref="C7:C8"/>
    <mergeCell ref="A13:C13"/>
    <mergeCell ref="A11:C11"/>
    <mergeCell ref="A12:C12"/>
    <mergeCell ref="D7:F7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9"/>
  <sheetViews>
    <sheetView workbookViewId="0">
      <selection activeCell="F1" sqref="F1:F3"/>
    </sheetView>
  </sheetViews>
  <sheetFormatPr defaultColWidth="9.140625" defaultRowHeight="17.25"/>
  <cols>
    <col min="1" max="1" width="11.28515625" style="2" customWidth="1"/>
    <col min="2" max="2" width="16.140625" style="2" customWidth="1"/>
    <col min="3" max="3" width="84.85546875" style="2" customWidth="1"/>
    <col min="4" max="4" width="15.140625" style="2" customWidth="1"/>
    <col min="5" max="5" width="13" style="2" bestFit="1" customWidth="1"/>
    <col min="6" max="6" width="12.5703125" style="2" customWidth="1"/>
    <col min="7" max="16384" width="9.140625" style="2"/>
  </cols>
  <sheetData>
    <row r="1" spans="1:92">
      <c r="F1" s="7" t="s">
        <v>147</v>
      </c>
    </row>
    <row r="2" spans="1:92">
      <c r="C2" s="8"/>
      <c r="D2" s="8"/>
      <c r="E2" s="8"/>
      <c r="F2" s="7" t="s">
        <v>63</v>
      </c>
    </row>
    <row r="3" spans="1:92">
      <c r="B3" s="3"/>
      <c r="C3" s="9"/>
      <c r="D3" s="9"/>
      <c r="E3" s="9"/>
      <c r="F3" s="10" t="s">
        <v>48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</row>
    <row r="4" spans="1:92">
      <c r="B4" s="3"/>
      <c r="C4" s="3"/>
      <c r="D4" s="3"/>
      <c r="E4" s="3"/>
      <c r="F4" s="3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</row>
    <row r="5" spans="1:92" ht="43.5" customHeight="1">
      <c r="A5" s="206" t="s">
        <v>83</v>
      </c>
      <c r="B5" s="206"/>
      <c r="C5" s="206"/>
      <c r="D5" s="206"/>
      <c r="E5" s="206"/>
      <c r="F5" s="206"/>
    </row>
    <row r="7" spans="1:92" ht="55.5" customHeight="1">
      <c r="A7" s="207" t="s">
        <v>1</v>
      </c>
      <c r="B7" s="208"/>
      <c r="C7" s="209" t="s">
        <v>84</v>
      </c>
      <c r="D7" s="215" t="s">
        <v>74</v>
      </c>
      <c r="E7" s="216"/>
      <c r="F7" s="216"/>
    </row>
    <row r="8" spans="1:92" ht="33">
      <c r="A8" s="114" t="s">
        <v>16</v>
      </c>
      <c r="B8" s="114" t="s">
        <v>17</v>
      </c>
      <c r="C8" s="210"/>
      <c r="D8" s="115" t="s">
        <v>20</v>
      </c>
      <c r="E8" s="115" t="s">
        <v>23</v>
      </c>
      <c r="F8" s="115" t="s">
        <v>0</v>
      </c>
    </row>
    <row r="9" spans="1:92">
      <c r="A9" s="116"/>
      <c r="B9" s="116"/>
      <c r="C9" s="122" t="s">
        <v>85</v>
      </c>
      <c r="D9" s="123">
        <f>'2'!D9</f>
        <v>554380.66799999995</v>
      </c>
      <c r="E9" s="123">
        <f>'2'!E9</f>
        <v>554380.66799999995</v>
      </c>
      <c r="F9" s="123">
        <f>F10</f>
        <v>0</v>
      </c>
    </row>
    <row r="10" spans="1:92">
      <c r="A10" s="116"/>
      <c r="B10" s="118"/>
      <c r="C10" s="122" t="s">
        <v>22</v>
      </c>
      <c r="D10" s="117">
        <f>D9</f>
        <v>554380.66799999995</v>
      </c>
      <c r="E10" s="117">
        <f>E12</f>
        <v>554380.66799999995</v>
      </c>
      <c r="F10" s="117">
        <f t="shared" ref="F10" si="0">+F12</f>
        <v>0</v>
      </c>
    </row>
    <row r="11" spans="1:92">
      <c r="A11" s="115"/>
      <c r="B11" s="115"/>
      <c r="C11" s="119" t="s">
        <v>86</v>
      </c>
      <c r="D11" s="119"/>
      <c r="E11" s="117"/>
      <c r="F11" s="117"/>
    </row>
    <row r="12" spans="1:92">
      <c r="A12" s="211">
        <v>1212</v>
      </c>
      <c r="B12" s="202"/>
      <c r="C12" s="120" t="s">
        <v>24</v>
      </c>
      <c r="D12" s="203">
        <f>D10</f>
        <v>554380.66799999995</v>
      </c>
      <c r="E12" s="203">
        <f>E19</f>
        <v>554380.66799999995</v>
      </c>
      <c r="F12" s="212">
        <f>F19</f>
        <v>0</v>
      </c>
    </row>
    <row r="13" spans="1:92">
      <c r="A13" s="211"/>
      <c r="B13" s="202"/>
      <c r="C13" s="119" t="s">
        <v>87</v>
      </c>
      <c r="D13" s="204"/>
      <c r="E13" s="204"/>
      <c r="F13" s="213"/>
    </row>
    <row r="14" spans="1:92">
      <c r="A14" s="211"/>
      <c r="B14" s="202"/>
      <c r="C14" s="120" t="s">
        <v>88</v>
      </c>
      <c r="D14" s="204"/>
      <c r="E14" s="204"/>
      <c r="F14" s="213"/>
    </row>
    <row r="15" spans="1:92">
      <c r="A15" s="211"/>
      <c r="B15" s="202"/>
      <c r="C15" s="119" t="s">
        <v>89</v>
      </c>
      <c r="D15" s="204"/>
      <c r="E15" s="204"/>
      <c r="F15" s="213"/>
    </row>
    <row r="16" spans="1:92" ht="33">
      <c r="A16" s="211"/>
      <c r="B16" s="202"/>
      <c r="C16" s="120" t="s">
        <v>90</v>
      </c>
      <c r="D16" s="205"/>
      <c r="E16" s="205"/>
      <c r="F16" s="214"/>
    </row>
    <row r="17" spans="1:6">
      <c r="A17" s="202" t="s">
        <v>91</v>
      </c>
      <c r="B17" s="202"/>
      <c r="C17" s="202"/>
      <c r="D17" s="115"/>
      <c r="E17" s="87"/>
      <c r="F17" s="87"/>
    </row>
    <row r="18" spans="1:6">
      <c r="A18" s="115"/>
      <c r="B18" s="115">
        <v>12007</v>
      </c>
      <c r="C18" s="119" t="s">
        <v>92</v>
      </c>
      <c r="D18" s="119"/>
      <c r="E18" s="121"/>
      <c r="F18" s="121"/>
    </row>
    <row r="19" spans="1:6" ht="33">
      <c r="A19" s="115"/>
      <c r="B19" s="115"/>
      <c r="C19" s="120" t="s">
        <v>93</v>
      </c>
      <c r="D19" s="203">
        <f>D12</f>
        <v>554380.66799999995</v>
      </c>
      <c r="E19" s="203">
        <f>'2'!E9</f>
        <v>554380.66799999995</v>
      </c>
      <c r="F19" s="203">
        <f>'2'!F9</f>
        <v>0</v>
      </c>
    </row>
    <row r="20" spans="1:6">
      <c r="A20" s="115"/>
      <c r="B20" s="115"/>
      <c r="C20" s="119" t="s">
        <v>94</v>
      </c>
      <c r="D20" s="204"/>
      <c r="E20" s="204"/>
      <c r="F20" s="204"/>
    </row>
    <row r="21" spans="1:6" ht="33">
      <c r="A21" s="115"/>
      <c r="B21" s="115"/>
      <c r="C21" s="120" t="s">
        <v>93</v>
      </c>
      <c r="D21" s="204"/>
      <c r="E21" s="204"/>
      <c r="F21" s="204"/>
    </row>
    <row r="22" spans="1:6">
      <c r="A22" s="115"/>
      <c r="B22" s="115"/>
      <c r="C22" s="119" t="s">
        <v>95</v>
      </c>
      <c r="D22" s="204"/>
      <c r="E22" s="204"/>
      <c r="F22" s="204"/>
    </row>
    <row r="23" spans="1:6">
      <c r="A23" s="115"/>
      <c r="B23" s="115"/>
      <c r="C23" s="120" t="s">
        <v>96</v>
      </c>
      <c r="D23" s="205"/>
      <c r="E23" s="205"/>
      <c r="F23" s="205"/>
    </row>
    <row r="25" spans="1:6">
      <c r="F25" s="18"/>
    </row>
    <row r="26" spans="1:6">
      <c r="F26" s="18"/>
    </row>
    <row r="27" spans="1:6">
      <c r="F27" s="18"/>
    </row>
    <row r="28" spans="1:6">
      <c r="F28" s="18"/>
    </row>
    <row r="29" spans="1:6">
      <c r="F29" s="18"/>
    </row>
  </sheetData>
  <mergeCells count="13">
    <mergeCell ref="A17:C17"/>
    <mergeCell ref="E19:E23"/>
    <mergeCell ref="F19:F23"/>
    <mergeCell ref="A5:F5"/>
    <mergeCell ref="A7:B7"/>
    <mergeCell ref="C7:C8"/>
    <mergeCell ref="A12:A16"/>
    <mergeCell ref="B12:B16"/>
    <mergeCell ref="E12:E16"/>
    <mergeCell ref="F12:F16"/>
    <mergeCell ref="D7:F7"/>
    <mergeCell ref="D19:D23"/>
    <mergeCell ref="D12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71"/>
  <sheetViews>
    <sheetView zoomScale="90" zoomScaleNormal="90" workbookViewId="0">
      <selection activeCell="I1" sqref="I1:I3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4.5703125" style="2" customWidth="1"/>
    <col min="8" max="8" width="14" style="2" customWidth="1"/>
    <col min="9" max="9" width="14.285156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4">
      <c r="I1" s="7" t="s">
        <v>148</v>
      </c>
    </row>
    <row r="2" spans="1:254">
      <c r="D2" s="8"/>
      <c r="E2" s="8"/>
      <c r="F2" s="8"/>
      <c r="G2" s="8"/>
      <c r="I2" s="7" t="s">
        <v>63</v>
      </c>
    </row>
    <row r="3" spans="1:254">
      <c r="C3" s="3"/>
      <c r="D3" s="9"/>
      <c r="E3" s="9"/>
      <c r="F3" s="9"/>
      <c r="G3" s="9"/>
      <c r="I3" s="10" t="s">
        <v>48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</row>
    <row r="4" spans="1:254">
      <c r="E4" s="3"/>
      <c r="F4" s="3"/>
      <c r="G4" s="3"/>
      <c r="H4" s="4"/>
      <c r="I4" s="5"/>
      <c r="J4" s="5"/>
      <c r="K4" s="5"/>
      <c r="L4" s="5"/>
      <c r="M4" s="5"/>
      <c r="N4" s="1"/>
      <c r="O4" s="5"/>
      <c r="P4" s="5"/>
      <c r="Q4" s="5"/>
      <c r="R4" s="5"/>
      <c r="S4" s="5"/>
      <c r="T4" s="5"/>
      <c r="U4" s="5"/>
      <c r="V4" s="1"/>
      <c r="W4" s="5"/>
      <c r="X4" s="5"/>
      <c r="Y4" s="5"/>
      <c r="Z4" s="5"/>
      <c r="AA4" s="5"/>
      <c r="AB4" s="5"/>
      <c r="AC4" s="5"/>
      <c r="AD4" s="1"/>
      <c r="AE4" s="5"/>
      <c r="AF4" s="5"/>
      <c r="AG4" s="5"/>
      <c r="AH4" s="5"/>
      <c r="AI4" s="5"/>
      <c r="AJ4" s="5"/>
      <c r="AK4" s="5"/>
      <c r="AL4" s="1"/>
      <c r="AM4" s="5"/>
      <c r="AN4" s="5"/>
      <c r="AO4" s="5"/>
      <c r="AP4" s="5"/>
      <c r="AQ4" s="5"/>
      <c r="AR4" s="5"/>
      <c r="AS4" s="5"/>
      <c r="AT4" s="1"/>
      <c r="AU4" s="5"/>
      <c r="AV4" s="5"/>
      <c r="AW4" s="5"/>
      <c r="AX4" s="5"/>
      <c r="AY4" s="5"/>
      <c r="AZ4" s="5"/>
      <c r="BA4" s="5"/>
      <c r="BB4" s="1"/>
      <c r="BC4" s="5"/>
      <c r="BD4" s="5"/>
      <c r="BE4" s="5"/>
      <c r="BF4" s="5"/>
      <c r="BG4" s="5"/>
      <c r="BH4" s="5"/>
      <c r="BI4" s="5"/>
      <c r="BJ4" s="1"/>
      <c r="BK4" s="5"/>
      <c r="BL4" s="5"/>
      <c r="BM4" s="5"/>
      <c r="BN4" s="5"/>
      <c r="BO4" s="5"/>
      <c r="BP4" s="5"/>
      <c r="BQ4" s="5"/>
      <c r="BR4" s="1"/>
      <c r="BS4" s="5"/>
      <c r="BT4" s="5"/>
      <c r="BU4" s="5"/>
      <c r="BV4" s="5"/>
      <c r="BW4" s="5"/>
      <c r="BX4" s="5"/>
      <c r="BY4" s="5"/>
      <c r="BZ4" s="1"/>
      <c r="CA4" s="5"/>
      <c r="CB4" s="5"/>
      <c r="CC4" s="5"/>
      <c r="CD4" s="5"/>
      <c r="CE4" s="5"/>
      <c r="CF4" s="5"/>
      <c r="CG4" s="5"/>
      <c r="CH4" s="1"/>
      <c r="CI4" s="5"/>
      <c r="CJ4" s="5"/>
      <c r="CK4" s="5"/>
      <c r="CL4" s="5"/>
      <c r="CM4" s="5"/>
      <c r="CN4" s="5"/>
      <c r="CO4" s="5"/>
      <c r="CP4" s="1"/>
      <c r="CQ4" s="5"/>
      <c r="CR4" s="5"/>
      <c r="CS4" s="5"/>
      <c r="CT4" s="5"/>
      <c r="CU4" s="5"/>
      <c r="CV4" s="5"/>
      <c r="CW4" s="5"/>
      <c r="CX4" s="1"/>
      <c r="CY4" s="5"/>
      <c r="CZ4" s="5"/>
      <c r="DA4" s="5"/>
      <c r="DB4" s="5"/>
      <c r="DC4" s="5"/>
      <c r="DD4" s="5"/>
      <c r="DE4" s="5"/>
      <c r="DF4" s="1"/>
      <c r="DG4" s="5"/>
      <c r="DH4" s="5"/>
      <c r="DI4" s="5"/>
      <c r="DJ4" s="5"/>
      <c r="DK4" s="5"/>
      <c r="DL4" s="5"/>
      <c r="DM4" s="5"/>
      <c r="DN4" s="1"/>
      <c r="DO4" s="5"/>
      <c r="DP4" s="5"/>
      <c r="DQ4" s="5"/>
      <c r="DR4" s="5"/>
      <c r="DS4" s="5"/>
      <c r="DT4" s="5"/>
      <c r="DU4" s="5"/>
      <c r="DV4" s="1"/>
      <c r="DW4" s="5"/>
      <c r="DX4" s="5"/>
      <c r="DY4" s="5"/>
      <c r="DZ4" s="5"/>
      <c r="EA4" s="5"/>
      <c r="EB4" s="5"/>
      <c r="EC4" s="5"/>
      <c r="ED4" s="1"/>
      <c r="EE4" s="5"/>
      <c r="EF4" s="5"/>
      <c r="EG4" s="5"/>
      <c r="EH4" s="5"/>
      <c r="EI4" s="5"/>
      <c r="EJ4" s="5"/>
      <c r="EK4" s="5"/>
      <c r="EL4" s="1"/>
      <c r="EM4" s="5"/>
      <c r="EN4" s="5"/>
      <c r="EO4" s="5"/>
      <c r="EP4" s="5"/>
      <c r="EQ4" s="5"/>
      <c r="ER4" s="5"/>
      <c r="ES4" s="5"/>
      <c r="ET4" s="1"/>
      <c r="EU4" s="5"/>
      <c r="EV4" s="5"/>
      <c r="EW4" s="5"/>
      <c r="EX4" s="5"/>
      <c r="EY4" s="5"/>
      <c r="EZ4" s="5"/>
      <c r="FA4" s="5"/>
      <c r="FB4" s="1"/>
      <c r="FC4" s="5"/>
      <c r="FD4" s="5"/>
      <c r="FE4" s="5"/>
      <c r="FF4" s="5"/>
      <c r="FG4" s="5"/>
      <c r="FH4" s="5"/>
      <c r="FI4" s="5"/>
      <c r="FJ4" s="1"/>
      <c r="FK4" s="5"/>
      <c r="FL4" s="5"/>
      <c r="FM4" s="5"/>
      <c r="FN4" s="5"/>
      <c r="FO4" s="5"/>
      <c r="FP4" s="5"/>
      <c r="FQ4" s="5"/>
      <c r="FR4" s="1"/>
      <c r="FS4" s="5"/>
      <c r="FT4" s="5"/>
      <c r="FU4" s="5"/>
      <c r="FV4" s="5"/>
      <c r="FW4" s="5"/>
      <c r="FX4" s="5"/>
      <c r="FY4" s="5"/>
      <c r="FZ4" s="1"/>
      <c r="GA4" s="5"/>
      <c r="GB4" s="5"/>
      <c r="GC4" s="5"/>
      <c r="GD4" s="5"/>
      <c r="GE4" s="5"/>
      <c r="GF4" s="5"/>
      <c r="GG4" s="5"/>
      <c r="GH4" s="1"/>
      <c r="GI4" s="5"/>
      <c r="GJ4" s="5"/>
      <c r="GK4" s="5"/>
      <c r="GL4" s="5"/>
      <c r="GM4" s="5"/>
      <c r="GN4" s="5"/>
      <c r="GO4" s="5"/>
      <c r="GP4" s="1"/>
      <c r="GQ4" s="5"/>
      <c r="GR4" s="5"/>
      <c r="GS4" s="5"/>
      <c r="GT4" s="5"/>
      <c r="GU4" s="5"/>
      <c r="GV4" s="5"/>
      <c r="GW4" s="5"/>
      <c r="GX4" s="1"/>
      <c r="GY4" s="5"/>
      <c r="GZ4" s="5"/>
      <c r="HA4" s="5"/>
      <c r="HB4" s="5"/>
      <c r="HC4" s="5"/>
      <c r="HD4" s="5"/>
      <c r="HE4" s="5"/>
      <c r="HF4" s="1"/>
      <c r="HG4" s="5"/>
      <c r="HH4" s="5"/>
      <c r="HI4" s="5"/>
      <c r="HJ4" s="5"/>
      <c r="HK4" s="5"/>
      <c r="HL4" s="5"/>
      <c r="HM4" s="5"/>
      <c r="HN4" s="1"/>
      <c r="HO4" s="5"/>
      <c r="HP4" s="5"/>
      <c r="HQ4" s="5"/>
      <c r="HR4" s="5"/>
      <c r="HS4" s="5"/>
      <c r="HT4" s="5"/>
      <c r="HU4" s="5"/>
      <c r="HV4" s="1"/>
      <c r="HW4" s="5"/>
      <c r="HX4" s="5"/>
      <c r="HY4" s="5"/>
      <c r="HZ4" s="5"/>
      <c r="IA4" s="5"/>
      <c r="IB4" s="5"/>
      <c r="IC4" s="5"/>
      <c r="ID4" s="1"/>
      <c r="IE4" s="5"/>
      <c r="IF4" s="5"/>
      <c r="IG4" s="5"/>
      <c r="IH4" s="5"/>
      <c r="II4" s="5"/>
      <c r="IJ4" s="5"/>
      <c r="IK4" s="5"/>
      <c r="IL4" s="1"/>
      <c r="IM4" s="5"/>
      <c r="IN4" s="5"/>
      <c r="IO4" s="5"/>
      <c r="IP4" s="5"/>
      <c r="IQ4" s="5"/>
      <c r="IR4" s="5"/>
      <c r="IS4" s="5"/>
      <c r="IT4" s="1"/>
    </row>
    <row r="5" spans="1:254" ht="73.150000000000006" customHeight="1">
      <c r="A5" s="206" t="s">
        <v>75</v>
      </c>
      <c r="B5" s="206"/>
      <c r="C5" s="206"/>
      <c r="D5" s="206"/>
      <c r="E5" s="206"/>
      <c r="F5" s="206"/>
      <c r="G5" s="206"/>
      <c r="H5" s="206"/>
      <c r="I5" s="206"/>
      <c r="J5" s="5"/>
      <c r="K5" s="5"/>
      <c r="L5" s="5"/>
      <c r="M5" s="5"/>
      <c r="N5" s="1"/>
      <c r="O5" s="5"/>
      <c r="P5" s="5"/>
      <c r="Q5" s="5"/>
      <c r="R5" s="5"/>
      <c r="S5" s="5"/>
      <c r="T5" s="5"/>
      <c r="U5" s="5"/>
      <c r="V5" s="1"/>
      <c r="W5" s="5"/>
      <c r="X5" s="5"/>
      <c r="Y5" s="5"/>
      <c r="Z5" s="5"/>
      <c r="AA5" s="5"/>
      <c r="AB5" s="5"/>
      <c r="AC5" s="5"/>
      <c r="AD5" s="1"/>
      <c r="AE5" s="5"/>
      <c r="AF5" s="5"/>
      <c r="AG5" s="5"/>
      <c r="AH5" s="5"/>
      <c r="AI5" s="5"/>
      <c r="AJ5" s="5"/>
      <c r="AK5" s="5"/>
      <c r="AL5" s="1"/>
      <c r="AM5" s="5"/>
      <c r="AN5" s="5"/>
      <c r="AO5" s="5"/>
      <c r="AP5" s="5"/>
      <c r="AQ5" s="5"/>
      <c r="AR5" s="5"/>
      <c r="AS5" s="5"/>
      <c r="AT5" s="1"/>
      <c r="AU5" s="5"/>
      <c r="AV5" s="5"/>
      <c r="AW5" s="5"/>
      <c r="AX5" s="5"/>
      <c r="AY5" s="5"/>
      <c r="AZ5" s="5"/>
      <c r="BA5" s="5"/>
      <c r="BB5" s="1"/>
      <c r="BC5" s="5"/>
      <c r="BD5" s="5"/>
      <c r="BE5" s="5"/>
      <c r="BF5" s="5"/>
      <c r="BG5" s="5"/>
      <c r="BH5" s="5"/>
      <c r="BI5" s="5"/>
      <c r="BJ5" s="1"/>
      <c r="BK5" s="5"/>
      <c r="BL5" s="5"/>
      <c r="BM5" s="5"/>
      <c r="BN5" s="5"/>
      <c r="BO5" s="5"/>
      <c r="BP5" s="5"/>
      <c r="BQ5" s="5"/>
      <c r="BR5" s="1"/>
      <c r="BS5" s="5"/>
      <c r="BT5" s="5"/>
      <c r="BU5" s="5"/>
      <c r="BV5" s="5"/>
      <c r="BW5" s="5"/>
      <c r="BX5" s="5"/>
      <c r="BY5" s="5"/>
      <c r="BZ5" s="1"/>
      <c r="CA5" s="5"/>
      <c r="CB5" s="5"/>
      <c r="CC5" s="5"/>
      <c r="CD5" s="5"/>
      <c r="CE5" s="5"/>
      <c r="CF5" s="5"/>
      <c r="CG5" s="5"/>
      <c r="CH5" s="1"/>
      <c r="CI5" s="5"/>
      <c r="CJ5" s="5"/>
      <c r="CK5" s="5"/>
      <c r="CL5" s="5"/>
      <c r="CM5" s="5"/>
      <c r="CN5" s="5"/>
      <c r="CO5" s="5"/>
      <c r="CP5" s="1"/>
      <c r="CQ5" s="5"/>
      <c r="CR5" s="5"/>
      <c r="CS5" s="5"/>
      <c r="CT5" s="5"/>
      <c r="CU5" s="5"/>
      <c r="CV5" s="5"/>
      <c r="CW5" s="5"/>
      <c r="CX5" s="1"/>
      <c r="CY5" s="5"/>
      <c r="CZ5" s="5"/>
      <c r="DA5" s="5"/>
      <c r="DB5" s="5"/>
      <c r="DC5" s="5"/>
      <c r="DD5" s="5"/>
      <c r="DE5" s="5"/>
      <c r="DF5" s="1"/>
      <c r="DG5" s="5"/>
      <c r="DH5" s="5"/>
      <c r="DI5" s="5"/>
      <c r="DJ5" s="5"/>
      <c r="DK5" s="5"/>
      <c r="DL5" s="5"/>
      <c r="DM5" s="5"/>
      <c r="DN5" s="1"/>
      <c r="DO5" s="5"/>
      <c r="DP5" s="5"/>
      <c r="DQ5" s="5"/>
      <c r="DR5" s="5"/>
      <c r="DS5" s="5"/>
      <c r="DT5" s="5"/>
      <c r="DU5" s="5"/>
      <c r="DV5" s="1"/>
      <c r="DW5" s="5"/>
      <c r="DX5" s="5"/>
      <c r="DY5" s="5"/>
      <c r="DZ5" s="5"/>
      <c r="EA5" s="5"/>
      <c r="EB5" s="5"/>
      <c r="EC5" s="5"/>
      <c r="ED5" s="1"/>
      <c r="EE5" s="5"/>
      <c r="EF5" s="5"/>
      <c r="EG5" s="5"/>
      <c r="EH5" s="5"/>
      <c r="EI5" s="5"/>
      <c r="EJ5" s="5"/>
      <c r="EK5" s="5"/>
      <c r="EL5" s="1"/>
      <c r="EM5" s="5"/>
      <c r="EN5" s="5"/>
      <c r="EO5" s="5"/>
      <c r="EP5" s="5"/>
      <c r="EQ5" s="5"/>
      <c r="ER5" s="5"/>
      <c r="ES5" s="5"/>
      <c r="ET5" s="1"/>
      <c r="EU5" s="5"/>
      <c r="EV5" s="5"/>
      <c r="EW5" s="5"/>
      <c r="EX5" s="5"/>
      <c r="EY5" s="5"/>
      <c r="EZ5" s="5"/>
      <c r="FA5" s="5"/>
      <c r="FB5" s="1"/>
      <c r="FC5" s="5"/>
      <c r="FD5" s="5"/>
      <c r="FE5" s="5"/>
      <c r="FF5" s="5"/>
      <c r="FG5" s="5"/>
      <c r="FH5" s="5"/>
      <c r="FI5" s="5"/>
      <c r="FJ5" s="1"/>
      <c r="FK5" s="5"/>
      <c r="FL5" s="5"/>
      <c r="FM5" s="5"/>
      <c r="FN5" s="5"/>
      <c r="FO5" s="5"/>
      <c r="FP5" s="5"/>
      <c r="FQ5" s="5"/>
      <c r="FR5" s="1"/>
      <c r="FS5" s="5"/>
      <c r="FT5" s="5"/>
      <c r="FU5" s="5"/>
      <c r="FV5" s="5"/>
      <c r="FW5" s="5"/>
      <c r="FX5" s="5"/>
      <c r="FY5" s="5"/>
      <c r="FZ5" s="1"/>
      <c r="GA5" s="5"/>
      <c r="GB5" s="5"/>
      <c r="GC5" s="5"/>
      <c r="GD5" s="5"/>
      <c r="GE5" s="5"/>
      <c r="GF5" s="5"/>
      <c r="GG5" s="5"/>
      <c r="GH5" s="1"/>
      <c r="GI5" s="5"/>
      <c r="GJ5" s="5"/>
      <c r="GK5" s="5"/>
      <c r="GL5" s="5"/>
      <c r="GM5" s="5"/>
      <c r="GN5" s="5"/>
      <c r="GO5" s="5"/>
      <c r="GP5" s="1"/>
      <c r="GQ5" s="5"/>
      <c r="GR5" s="5"/>
      <c r="GS5" s="5"/>
      <c r="GT5" s="5"/>
      <c r="GU5" s="5"/>
      <c r="GV5" s="5"/>
      <c r="GW5" s="5"/>
      <c r="GX5" s="1"/>
      <c r="GY5" s="5"/>
      <c r="GZ5" s="5"/>
      <c r="HA5" s="5"/>
      <c r="HB5" s="5"/>
      <c r="HC5" s="5"/>
      <c r="HD5" s="5"/>
      <c r="HE5" s="5"/>
      <c r="HF5" s="1"/>
      <c r="HG5" s="5"/>
      <c r="HH5" s="5"/>
      <c r="HI5" s="5"/>
      <c r="HJ5" s="5"/>
      <c r="HK5" s="5"/>
      <c r="HL5" s="5"/>
      <c r="HM5" s="5"/>
      <c r="HN5" s="1"/>
      <c r="HO5" s="5"/>
      <c r="HP5" s="5"/>
      <c r="HQ5" s="5"/>
      <c r="HR5" s="5"/>
      <c r="HS5" s="5"/>
      <c r="HT5" s="5"/>
      <c r="HU5" s="5"/>
      <c r="HV5" s="1"/>
      <c r="HW5" s="5"/>
      <c r="HX5" s="5"/>
      <c r="HY5" s="5"/>
      <c r="HZ5" s="5"/>
      <c r="IA5" s="5"/>
      <c r="IB5" s="5"/>
      <c r="IC5" s="5"/>
      <c r="ID5" s="1"/>
      <c r="IE5" s="5"/>
      <c r="IF5" s="5"/>
      <c r="IG5" s="5"/>
      <c r="IH5" s="5"/>
      <c r="II5" s="5"/>
      <c r="IJ5" s="5"/>
      <c r="IK5" s="5"/>
      <c r="IL5" s="1"/>
      <c r="IM5" s="5"/>
      <c r="IN5" s="5"/>
      <c r="IO5" s="5"/>
      <c r="IP5" s="5"/>
      <c r="IQ5" s="5"/>
      <c r="IR5" s="5"/>
      <c r="IS5" s="5"/>
      <c r="IT5" s="1"/>
    </row>
    <row r="6" spans="1:254">
      <c r="A6" s="5"/>
      <c r="B6" s="5"/>
      <c r="C6" s="5"/>
      <c r="D6" s="5"/>
      <c r="E6" s="5"/>
      <c r="F6" s="5"/>
      <c r="G6" s="39"/>
      <c r="H6" s="5"/>
      <c r="I6" s="36" t="s">
        <v>97</v>
      </c>
      <c r="J6" s="5"/>
      <c r="K6" s="5"/>
      <c r="L6" s="5"/>
      <c r="M6" s="5"/>
      <c r="N6" s="1"/>
      <c r="O6" s="5"/>
      <c r="P6" s="5"/>
      <c r="Q6" s="5"/>
      <c r="R6" s="5"/>
      <c r="S6" s="5"/>
      <c r="T6" s="5"/>
      <c r="U6" s="5"/>
      <c r="V6" s="1"/>
      <c r="W6" s="5"/>
      <c r="X6" s="5"/>
      <c r="Y6" s="5"/>
      <c r="Z6" s="5"/>
      <c r="AA6" s="5"/>
      <c r="AB6" s="5"/>
      <c r="AC6" s="5"/>
      <c r="AD6" s="1"/>
      <c r="AE6" s="5"/>
      <c r="AF6" s="5"/>
      <c r="AG6" s="5"/>
      <c r="AH6" s="5"/>
      <c r="AI6" s="5"/>
      <c r="AJ6" s="5"/>
      <c r="AK6" s="5"/>
      <c r="AL6" s="1"/>
      <c r="AM6" s="5"/>
      <c r="AN6" s="5"/>
      <c r="AO6" s="5"/>
      <c r="AP6" s="5"/>
      <c r="AQ6" s="5"/>
      <c r="AR6" s="5"/>
      <c r="AS6" s="5"/>
      <c r="AT6" s="1"/>
      <c r="AU6" s="5"/>
      <c r="AV6" s="5"/>
      <c r="AW6" s="5"/>
      <c r="AX6" s="5"/>
      <c r="AY6" s="5"/>
      <c r="AZ6" s="5"/>
      <c r="BA6" s="5"/>
      <c r="BB6" s="1"/>
      <c r="BC6" s="5"/>
      <c r="BD6" s="5"/>
      <c r="BE6" s="5"/>
      <c r="BF6" s="5"/>
      <c r="BG6" s="5"/>
      <c r="BH6" s="5"/>
      <c r="BI6" s="5"/>
      <c r="BJ6" s="1"/>
      <c r="BK6" s="5"/>
      <c r="BL6" s="5"/>
      <c r="BM6" s="5"/>
      <c r="BN6" s="5"/>
      <c r="BO6" s="5"/>
      <c r="BP6" s="5"/>
      <c r="BQ6" s="5"/>
      <c r="BR6" s="1"/>
      <c r="BS6" s="5"/>
      <c r="BT6" s="5"/>
      <c r="BU6" s="5"/>
      <c r="BV6" s="5"/>
      <c r="BW6" s="5"/>
      <c r="BX6" s="5"/>
      <c r="BY6" s="5"/>
      <c r="BZ6" s="1"/>
      <c r="CA6" s="5"/>
      <c r="CB6" s="5"/>
      <c r="CC6" s="5"/>
      <c r="CD6" s="5"/>
      <c r="CE6" s="5"/>
      <c r="CF6" s="5"/>
      <c r="CG6" s="5"/>
      <c r="CH6" s="1"/>
      <c r="CI6" s="5"/>
      <c r="CJ6" s="5"/>
      <c r="CK6" s="5"/>
      <c r="CL6" s="5"/>
      <c r="CM6" s="5"/>
      <c r="CN6" s="5"/>
      <c r="CO6" s="5"/>
      <c r="CP6" s="1"/>
      <c r="CQ6" s="5"/>
      <c r="CR6" s="5"/>
      <c r="CS6" s="5"/>
      <c r="CT6" s="5"/>
      <c r="CU6" s="5"/>
      <c r="CV6" s="5"/>
      <c r="CW6" s="5"/>
      <c r="CX6" s="1"/>
      <c r="CY6" s="5"/>
      <c r="CZ6" s="5"/>
      <c r="DA6" s="5"/>
      <c r="DB6" s="5"/>
      <c r="DC6" s="5"/>
      <c r="DD6" s="5"/>
      <c r="DE6" s="5"/>
      <c r="DF6" s="1"/>
      <c r="DG6" s="5"/>
      <c r="DH6" s="5"/>
      <c r="DI6" s="5"/>
      <c r="DJ6" s="5"/>
      <c r="DK6" s="5"/>
      <c r="DL6" s="5"/>
      <c r="DM6" s="5"/>
      <c r="DN6" s="1"/>
      <c r="DO6" s="5"/>
      <c r="DP6" s="5"/>
      <c r="DQ6" s="5"/>
      <c r="DR6" s="5"/>
      <c r="DS6" s="5"/>
      <c r="DT6" s="5"/>
      <c r="DU6" s="5"/>
      <c r="DV6" s="1"/>
      <c r="DW6" s="5"/>
      <c r="DX6" s="5"/>
      <c r="DY6" s="5"/>
      <c r="DZ6" s="5"/>
      <c r="EA6" s="5"/>
      <c r="EB6" s="5"/>
      <c r="EC6" s="5"/>
      <c r="ED6" s="1"/>
      <c r="EE6" s="5"/>
      <c r="EF6" s="5"/>
      <c r="EG6" s="5"/>
      <c r="EH6" s="5"/>
      <c r="EI6" s="5"/>
      <c r="EJ6" s="5"/>
      <c r="EK6" s="5"/>
      <c r="EL6" s="1"/>
      <c r="EM6" s="5"/>
      <c r="EN6" s="5"/>
      <c r="EO6" s="5"/>
      <c r="EP6" s="5"/>
      <c r="EQ6" s="5"/>
      <c r="ER6" s="5"/>
      <c r="ES6" s="5"/>
      <c r="ET6" s="1"/>
      <c r="EU6" s="5"/>
      <c r="EV6" s="5"/>
      <c r="EW6" s="5"/>
      <c r="EX6" s="5"/>
      <c r="EY6" s="5"/>
      <c r="EZ6" s="5"/>
      <c r="FA6" s="5"/>
      <c r="FB6" s="1"/>
      <c r="FC6" s="5"/>
      <c r="FD6" s="5"/>
      <c r="FE6" s="5"/>
      <c r="FF6" s="5"/>
      <c r="FG6" s="5"/>
      <c r="FH6" s="5"/>
      <c r="FI6" s="5"/>
      <c r="FJ6" s="1"/>
      <c r="FK6" s="5"/>
      <c r="FL6" s="5"/>
      <c r="FM6" s="5"/>
      <c r="FN6" s="5"/>
      <c r="FO6" s="5"/>
      <c r="FP6" s="5"/>
      <c r="FQ6" s="5"/>
      <c r="FR6" s="1"/>
      <c r="FS6" s="5"/>
      <c r="FT6" s="5"/>
      <c r="FU6" s="5"/>
      <c r="FV6" s="5"/>
      <c r="FW6" s="5"/>
      <c r="FX6" s="5"/>
      <c r="FY6" s="5"/>
      <c r="FZ6" s="1"/>
      <c r="GA6" s="5"/>
      <c r="GB6" s="5"/>
      <c r="GC6" s="5"/>
      <c r="GD6" s="5"/>
      <c r="GE6" s="5"/>
      <c r="GF6" s="5"/>
      <c r="GG6" s="5"/>
      <c r="GH6" s="1"/>
      <c r="GI6" s="5"/>
      <c r="GJ6" s="5"/>
      <c r="GK6" s="5"/>
      <c r="GL6" s="5"/>
      <c r="GM6" s="5"/>
      <c r="GN6" s="5"/>
      <c r="GO6" s="5"/>
      <c r="GP6" s="1"/>
      <c r="GQ6" s="5"/>
      <c r="GR6" s="5"/>
      <c r="GS6" s="5"/>
      <c r="GT6" s="5"/>
      <c r="GU6" s="5"/>
      <c r="GV6" s="5"/>
      <c r="GW6" s="5"/>
      <c r="GX6" s="1"/>
      <c r="GY6" s="5"/>
      <c r="GZ6" s="5"/>
      <c r="HA6" s="5"/>
      <c r="HB6" s="5"/>
      <c r="HC6" s="5"/>
      <c r="HD6" s="5"/>
      <c r="HE6" s="5"/>
      <c r="HF6" s="1"/>
      <c r="HG6" s="5"/>
      <c r="HH6" s="5"/>
      <c r="HI6" s="5"/>
      <c r="HJ6" s="5"/>
      <c r="HK6" s="5"/>
      <c r="HL6" s="5"/>
      <c r="HM6" s="5"/>
      <c r="HN6" s="1"/>
      <c r="HO6" s="5"/>
      <c r="HP6" s="5"/>
      <c r="HQ6" s="5"/>
      <c r="HR6" s="5"/>
      <c r="HS6" s="5"/>
      <c r="HT6" s="5"/>
      <c r="HU6" s="5"/>
      <c r="HV6" s="1"/>
      <c r="HW6" s="5"/>
      <c r="HX6" s="5"/>
      <c r="HY6" s="5"/>
      <c r="HZ6" s="5"/>
      <c r="IA6" s="5"/>
      <c r="IB6" s="5"/>
      <c r="IC6" s="5"/>
      <c r="ID6" s="1"/>
      <c r="IE6" s="5"/>
      <c r="IF6" s="5"/>
      <c r="IG6" s="5"/>
      <c r="IH6" s="5"/>
      <c r="II6" s="5"/>
      <c r="IJ6" s="5"/>
      <c r="IK6" s="5"/>
      <c r="IL6" s="1"/>
      <c r="IM6" s="5"/>
      <c r="IN6" s="5"/>
      <c r="IO6" s="5"/>
      <c r="IP6" s="5"/>
      <c r="IQ6" s="5"/>
      <c r="IR6" s="5"/>
      <c r="IS6" s="5"/>
      <c r="IT6" s="1"/>
    </row>
    <row r="7" spans="1:254" ht="69.75" customHeight="1">
      <c r="A7" s="222" t="s">
        <v>12</v>
      </c>
      <c r="B7" s="223"/>
      <c r="C7" s="224"/>
      <c r="D7" s="222" t="s">
        <v>1</v>
      </c>
      <c r="E7" s="223"/>
      <c r="F7" s="225" t="s">
        <v>3</v>
      </c>
      <c r="G7" s="202" t="s">
        <v>21</v>
      </c>
      <c r="H7" s="202"/>
      <c r="I7" s="202"/>
    </row>
    <row r="8" spans="1:254" ht="33.75" customHeight="1">
      <c r="A8" s="116" t="s">
        <v>13</v>
      </c>
      <c r="B8" s="116" t="s">
        <v>14</v>
      </c>
      <c r="C8" s="116" t="s">
        <v>15</v>
      </c>
      <c r="D8" s="116" t="s">
        <v>16</v>
      </c>
      <c r="E8" s="116" t="s">
        <v>17</v>
      </c>
      <c r="F8" s="210"/>
      <c r="G8" s="124" t="s">
        <v>20</v>
      </c>
      <c r="H8" s="124" t="s">
        <v>23</v>
      </c>
      <c r="I8" s="136" t="s">
        <v>126</v>
      </c>
    </row>
    <row r="9" spans="1:254">
      <c r="A9" s="219" t="s">
        <v>4</v>
      </c>
      <c r="B9" s="220"/>
      <c r="C9" s="220"/>
      <c r="D9" s="220"/>
      <c r="E9" s="220"/>
      <c r="F9" s="221"/>
      <c r="G9" s="140">
        <f>'3'!D9</f>
        <v>554380.66799999995</v>
      </c>
      <c r="H9" s="140">
        <f>'3'!E9</f>
        <v>554380.66799999995</v>
      </c>
      <c r="I9" s="140">
        <f>I22+H20</f>
        <v>0</v>
      </c>
    </row>
    <row r="10" spans="1:254">
      <c r="A10" s="226" t="s">
        <v>18</v>
      </c>
      <c r="B10" s="217"/>
      <c r="C10" s="217"/>
      <c r="D10" s="217"/>
      <c r="E10" s="217"/>
      <c r="F10" s="141" t="s">
        <v>26</v>
      </c>
      <c r="G10" s="140">
        <f>G9</f>
        <v>554380.66799999995</v>
      </c>
      <c r="H10" s="140">
        <f>'3'!E10</f>
        <v>554380.66799999995</v>
      </c>
      <c r="I10" s="140">
        <f>I23+H21</f>
        <v>0</v>
      </c>
    </row>
    <row r="11" spans="1:254">
      <c r="A11" s="226"/>
      <c r="B11" s="217"/>
      <c r="C11" s="217"/>
      <c r="D11" s="217"/>
      <c r="E11" s="217"/>
      <c r="F11" s="127" t="s">
        <v>2</v>
      </c>
      <c r="G11" s="128"/>
      <c r="H11" s="126"/>
      <c r="I11" s="128"/>
    </row>
    <row r="12" spans="1:254" ht="33">
      <c r="A12" s="226"/>
      <c r="B12" s="226" t="s">
        <v>25</v>
      </c>
      <c r="C12" s="217"/>
      <c r="D12" s="217"/>
      <c r="E12" s="217"/>
      <c r="F12" s="129" t="s">
        <v>27</v>
      </c>
      <c r="G12" s="128">
        <f>G10</f>
        <v>554380.66799999995</v>
      </c>
      <c r="H12" s="126">
        <f>'3'!E12</f>
        <v>554380.66799999995</v>
      </c>
      <c r="I12" s="128">
        <f>-H12+G12</f>
        <v>0</v>
      </c>
    </row>
    <row r="13" spans="1:254">
      <c r="A13" s="226"/>
      <c r="B13" s="226"/>
      <c r="C13" s="217"/>
      <c r="D13" s="217"/>
      <c r="E13" s="217"/>
      <c r="F13" s="127" t="s">
        <v>2</v>
      </c>
      <c r="G13" s="128"/>
      <c r="H13" s="126"/>
      <c r="I13" s="128"/>
    </row>
    <row r="14" spans="1:254" ht="33">
      <c r="A14" s="226"/>
      <c r="B14" s="226"/>
      <c r="C14" s="226" t="s">
        <v>18</v>
      </c>
      <c r="D14" s="217"/>
      <c r="E14" s="217"/>
      <c r="F14" s="129" t="s">
        <v>27</v>
      </c>
      <c r="G14" s="128">
        <f>G12</f>
        <v>554380.66799999995</v>
      </c>
      <c r="H14" s="126">
        <f>H12</f>
        <v>554380.66799999995</v>
      </c>
      <c r="I14" s="128">
        <f>-H14+G14</f>
        <v>0</v>
      </c>
    </row>
    <row r="15" spans="1:254">
      <c r="A15" s="226"/>
      <c r="B15" s="226"/>
      <c r="C15" s="226"/>
      <c r="D15" s="217"/>
      <c r="E15" s="217"/>
      <c r="F15" s="130" t="s">
        <v>2</v>
      </c>
      <c r="G15" s="131"/>
      <c r="H15" s="126"/>
      <c r="I15" s="131"/>
    </row>
    <row r="16" spans="1:254" ht="33">
      <c r="A16" s="226"/>
      <c r="B16" s="226"/>
      <c r="C16" s="226"/>
      <c r="D16" s="217"/>
      <c r="E16" s="217"/>
      <c r="F16" s="142" t="s">
        <v>22</v>
      </c>
      <c r="G16" s="143">
        <f>G14</f>
        <v>554380.66799999995</v>
      </c>
      <c r="H16" s="140">
        <f>H14</f>
        <v>554380.66799999995</v>
      </c>
      <c r="I16" s="143">
        <f>-H16+G16</f>
        <v>0</v>
      </c>
    </row>
    <row r="17" spans="1:9">
      <c r="A17" s="226"/>
      <c r="B17" s="226"/>
      <c r="C17" s="226"/>
      <c r="D17" s="217"/>
      <c r="E17" s="217"/>
      <c r="F17" s="127" t="s">
        <v>2</v>
      </c>
      <c r="G17" s="131"/>
      <c r="H17" s="126"/>
      <c r="I17" s="131"/>
    </row>
    <row r="18" spans="1:9">
      <c r="A18" s="226"/>
      <c r="B18" s="226"/>
      <c r="C18" s="226"/>
      <c r="D18" s="218">
        <v>1212</v>
      </c>
      <c r="E18" s="217"/>
      <c r="F18" s="132" t="s">
        <v>24</v>
      </c>
      <c r="G18" s="128">
        <f>G16</f>
        <v>554380.66799999995</v>
      </c>
      <c r="H18" s="126">
        <f>H16</f>
        <v>554380.66799999995</v>
      </c>
      <c r="I18" s="128">
        <f>-H18+G18</f>
        <v>0</v>
      </c>
    </row>
    <row r="19" spans="1:9">
      <c r="A19" s="226"/>
      <c r="B19" s="226"/>
      <c r="C19" s="226"/>
      <c r="D19" s="218"/>
      <c r="E19" s="217"/>
      <c r="F19" s="132" t="s">
        <v>19</v>
      </c>
      <c r="G19" s="131"/>
      <c r="H19" s="126"/>
      <c r="I19" s="131"/>
    </row>
    <row r="20" spans="1:9" ht="33">
      <c r="A20" s="226"/>
      <c r="B20" s="226"/>
      <c r="C20" s="226"/>
      <c r="D20" s="218"/>
      <c r="E20" s="218">
        <v>12007</v>
      </c>
      <c r="F20" s="129" t="s">
        <v>36</v>
      </c>
      <c r="G20" s="133">
        <f>G18</f>
        <v>554380.66799999995</v>
      </c>
      <c r="H20" s="87">
        <f>H18</f>
        <v>554380.66799999995</v>
      </c>
      <c r="I20" s="133">
        <f>-H20+G20</f>
        <v>0</v>
      </c>
    </row>
    <row r="21" spans="1:9">
      <c r="A21" s="226"/>
      <c r="B21" s="226"/>
      <c r="C21" s="226"/>
      <c r="D21" s="218"/>
      <c r="E21" s="218"/>
      <c r="F21" s="132" t="s">
        <v>28</v>
      </c>
      <c r="G21" s="128"/>
      <c r="H21" s="128"/>
      <c r="I21" s="128"/>
    </row>
    <row r="22" spans="1:9">
      <c r="A22" s="226"/>
      <c r="B22" s="226"/>
      <c r="C22" s="226"/>
      <c r="D22" s="218"/>
      <c r="E22" s="218"/>
      <c r="F22" s="144" t="s">
        <v>29</v>
      </c>
      <c r="G22" s="137">
        <f>-G24</f>
        <v>0</v>
      </c>
      <c r="H22" s="137">
        <f>+H24</f>
        <v>0</v>
      </c>
      <c r="I22" s="137">
        <f t="shared" ref="I22" si="0">+I24</f>
        <v>-554380.66799999995</v>
      </c>
    </row>
    <row r="23" spans="1:9" ht="33">
      <c r="A23" s="226"/>
      <c r="B23" s="226"/>
      <c r="C23" s="226"/>
      <c r="D23" s="218"/>
      <c r="E23" s="218"/>
      <c r="F23" s="132" t="s">
        <v>30</v>
      </c>
      <c r="G23" s="134"/>
      <c r="H23" s="134"/>
      <c r="I23" s="134"/>
    </row>
    <row r="24" spans="1:9">
      <c r="A24" s="226"/>
      <c r="B24" s="226"/>
      <c r="C24" s="226"/>
      <c r="D24" s="218"/>
      <c r="E24" s="218"/>
      <c r="F24" s="132" t="s">
        <v>31</v>
      </c>
      <c r="G24" s="134">
        <f t="shared" ref="G24:H27" si="1">+G25</f>
        <v>0</v>
      </c>
      <c r="H24" s="134">
        <f t="shared" si="1"/>
        <v>0</v>
      </c>
      <c r="I24" s="134">
        <f t="shared" ref="I24:I27" si="2">+I25</f>
        <v>-554380.66799999995</v>
      </c>
    </row>
    <row r="25" spans="1:9">
      <c r="A25" s="226"/>
      <c r="B25" s="226"/>
      <c r="C25" s="226"/>
      <c r="D25" s="218"/>
      <c r="E25" s="218"/>
      <c r="F25" s="132" t="s">
        <v>32</v>
      </c>
      <c r="G25" s="134">
        <f t="shared" si="1"/>
        <v>0</v>
      </c>
      <c r="H25" s="134">
        <f t="shared" si="1"/>
        <v>0</v>
      </c>
      <c r="I25" s="134">
        <f t="shared" si="2"/>
        <v>-554380.66799999995</v>
      </c>
    </row>
    <row r="26" spans="1:9">
      <c r="A26" s="226"/>
      <c r="B26" s="226"/>
      <c r="C26" s="226"/>
      <c r="D26" s="218"/>
      <c r="E26" s="218"/>
      <c r="F26" s="132" t="s">
        <v>33</v>
      </c>
      <c r="G26" s="134">
        <f t="shared" si="1"/>
        <v>0</v>
      </c>
      <c r="H26" s="134">
        <f t="shared" si="1"/>
        <v>0</v>
      </c>
      <c r="I26" s="134">
        <f t="shared" si="2"/>
        <v>-554380.66799999995</v>
      </c>
    </row>
    <row r="27" spans="1:9" ht="33">
      <c r="A27" s="226"/>
      <c r="B27" s="226"/>
      <c r="C27" s="226"/>
      <c r="D27" s="218"/>
      <c r="E27" s="218"/>
      <c r="F27" s="135" t="s">
        <v>34</v>
      </c>
      <c r="G27" s="134">
        <f t="shared" si="1"/>
        <v>0</v>
      </c>
      <c r="H27" s="134">
        <f t="shared" si="1"/>
        <v>0</v>
      </c>
      <c r="I27" s="134">
        <f t="shared" si="2"/>
        <v>-554380.66799999995</v>
      </c>
    </row>
    <row r="28" spans="1:9">
      <c r="A28" s="226"/>
      <c r="B28" s="226"/>
      <c r="C28" s="226"/>
      <c r="D28" s="218"/>
      <c r="E28" s="218"/>
      <c r="F28" s="132" t="s">
        <v>35</v>
      </c>
      <c r="G28" s="134">
        <f>'2'!D19</f>
        <v>0</v>
      </c>
      <c r="H28" s="134">
        <f>'2'!E19</f>
        <v>0</v>
      </c>
      <c r="I28" s="134">
        <f>'2'!F19</f>
        <v>-554380.66799999995</v>
      </c>
    </row>
    <row r="29" spans="1:9">
      <c r="A29" s="136"/>
      <c r="B29" s="136"/>
      <c r="C29" s="136"/>
      <c r="D29" s="136"/>
      <c r="E29" s="136"/>
      <c r="F29" s="144" t="s">
        <v>123</v>
      </c>
      <c r="G29" s="137">
        <f>'2'!D20</f>
        <v>30366</v>
      </c>
      <c r="H29" s="137">
        <f>'2'!E20</f>
        <v>30366</v>
      </c>
      <c r="I29" s="137">
        <f>'2'!F20</f>
        <v>30366</v>
      </c>
    </row>
    <row r="30" spans="1:9" ht="33">
      <c r="A30" s="136"/>
      <c r="B30" s="136"/>
      <c r="C30" s="136"/>
      <c r="D30" s="136"/>
      <c r="E30" s="136"/>
      <c r="F30" s="132" t="s">
        <v>30</v>
      </c>
      <c r="G30" s="134"/>
      <c r="H30" s="134"/>
      <c r="I30" s="134"/>
    </row>
    <row r="31" spans="1:9">
      <c r="A31" s="136"/>
      <c r="B31" s="136"/>
      <c r="C31" s="136"/>
      <c r="D31" s="136"/>
      <c r="E31" s="136"/>
      <c r="F31" s="132" t="s">
        <v>31</v>
      </c>
      <c r="G31" s="134">
        <f>G29</f>
        <v>30366</v>
      </c>
      <c r="H31" s="134">
        <f>H29</f>
        <v>30366</v>
      </c>
      <c r="I31" s="134">
        <f>I29</f>
        <v>30366</v>
      </c>
    </row>
    <row r="32" spans="1:9">
      <c r="A32" s="136"/>
      <c r="B32" s="136"/>
      <c r="C32" s="136"/>
      <c r="D32" s="136"/>
      <c r="E32" s="136"/>
      <c r="F32" s="132" t="s">
        <v>32</v>
      </c>
      <c r="G32" s="134">
        <f t="shared" ref="G32" si="3">G31</f>
        <v>30366</v>
      </c>
      <c r="H32" s="134">
        <f t="shared" ref="H32:I35" si="4">H31</f>
        <v>30366</v>
      </c>
      <c r="I32" s="134">
        <f t="shared" si="4"/>
        <v>30366</v>
      </c>
    </row>
    <row r="33" spans="1:9">
      <c r="A33" s="136"/>
      <c r="B33" s="136"/>
      <c r="C33" s="136"/>
      <c r="D33" s="136"/>
      <c r="E33" s="136"/>
      <c r="F33" s="132" t="s">
        <v>33</v>
      </c>
      <c r="G33" s="134">
        <f t="shared" ref="G33" si="5">G32</f>
        <v>30366</v>
      </c>
      <c r="H33" s="134">
        <f t="shared" si="4"/>
        <v>30366</v>
      </c>
      <c r="I33" s="134">
        <f t="shared" si="4"/>
        <v>30366</v>
      </c>
    </row>
    <row r="34" spans="1:9" ht="33">
      <c r="A34" s="136"/>
      <c r="B34" s="136"/>
      <c r="C34" s="136"/>
      <c r="D34" s="136"/>
      <c r="E34" s="136"/>
      <c r="F34" s="135" t="s">
        <v>34</v>
      </c>
      <c r="G34" s="134">
        <f t="shared" ref="G34" si="6">G33</f>
        <v>30366</v>
      </c>
      <c r="H34" s="134">
        <f t="shared" si="4"/>
        <v>30366</v>
      </c>
      <c r="I34" s="134">
        <f t="shared" si="4"/>
        <v>30366</v>
      </c>
    </row>
    <row r="35" spans="1:9">
      <c r="A35" s="136"/>
      <c r="B35" s="136"/>
      <c r="C35" s="136"/>
      <c r="D35" s="136"/>
      <c r="E35" s="136"/>
      <c r="F35" s="132" t="s">
        <v>35</v>
      </c>
      <c r="G35" s="134">
        <f t="shared" ref="G35" si="7">G34</f>
        <v>30366</v>
      </c>
      <c r="H35" s="134">
        <f t="shared" si="4"/>
        <v>30366</v>
      </c>
      <c r="I35" s="134">
        <f t="shared" si="4"/>
        <v>30366</v>
      </c>
    </row>
    <row r="36" spans="1:9">
      <c r="A36" s="136"/>
      <c r="B36" s="136"/>
      <c r="C36" s="136"/>
      <c r="D36" s="136"/>
      <c r="E36" s="136"/>
      <c r="F36" s="144" t="s">
        <v>124</v>
      </c>
      <c r="G36" s="137">
        <f>'2'!D24</f>
        <v>76561.600000000006</v>
      </c>
      <c r="H36" s="137">
        <f>'2'!E24</f>
        <v>76561.600000000006</v>
      </c>
      <c r="I36" s="137">
        <f>'2'!F24</f>
        <v>76561.600000000006</v>
      </c>
    </row>
    <row r="37" spans="1:9" ht="33">
      <c r="A37" s="136"/>
      <c r="B37" s="136"/>
      <c r="C37" s="136"/>
      <c r="D37" s="136"/>
      <c r="E37" s="136"/>
      <c r="F37" s="132" t="s">
        <v>30</v>
      </c>
      <c r="G37" s="134"/>
      <c r="H37" s="134"/>
      <c r="I37" s="134"/>
    </row>
    <row r="38" spans="1:9">
      <c r="A38" s="136"/>
      <c r="B38" s="136"/>
      <c r="C38" s="136"/>
      <c r="D38" s="136"/>
      <c r="E38" s="136"/>
      <c r="F38" s="132" t="s">
        <v>31</v>
      </c>
      <c r="G38" s="134">
        <f>G36</f>
        <v>76561.600000000006</v>
      </c>
      <c r="H38" s="134">
        <f>H36</f>
        <v>76561.600000000006</v>
      </c>
      <c r="I38" s="134">
        <f>I36</f>
        <v>76561.600000000006</v>
      </c>
    </row>
    <row r="39" spans="1:9">
      <c r="A39" s="136"/>
      <c r="B39" s="136"/>
      <c r="C39" s="136"/>
      <c r="D39" s="136"/>
      <c r="E39" s="136"/>
      <c r="F39" s="132" t="s">
        <v>32</v>
      </c>
      <c r="G39" s="138">
        <f t="shared" ref="G39" si="8">G38</f>
        <v>76561.600000000006</v>
      </c>
      <c r="H39" s="138">
        <f t="shared" ref="H39:I42" si="9">H38</f>
        <v>76561.600000000006</v>
      </c>
      <c r="I39" s="138">
        <f t="shared" si="9"/>
        <v>76561.600000000006</v>
      </c>
    </row>
    <row r="40" spans="1:9">
      <c r="A40" s="136"/>
      <c r="B40" s="136"/>
      <c r="C40" s="136"/>
      <c r="D40" s="136"/>
      <c r="E40" s="136"/>
      <c r="F40" s="132" t="s">
        <v>33</v>
      </c>
      <c r="G40" s="138">
        <f t="shared" ref="G40" si="10">G39</f>
        <v>76561.600000000006</v>
      </c>
      <c r="H40" s="138">
        <f t="shared" si="9"/>
        <v>76561.600000000006</v>
      </c>
      <c r="I40" s="138">
        <f t="shared" si="9"/>
        <v>76561.600000000006</v>
      </c>
    </row>
    <row r="41" spans="1:9" ht="33">
      <c r="A41" s="136"/>
      <c r="B41" s="136"/>
      <c r="C41" s="136"/>
      <c r="D41" s="136"/>
      <c r="E41" s="136"/>
      <c r="F41" s="135" t="s">
        <v>34</v>
      </c>
      <c r="G41" s="134">
        <f t="shared" ref="G41" si="11">G40</f>
        <v>76561.600000000006</v>
      </c>
      <c r="H41" s="134">
        <f t="shared" si="9"/>
        <v>76561.600000000006</v>
      </c>
      <c r="I41" s="134">
        <f t="shared" si="9"/>
        <v>76561.600000000006</v>
      </c>
    </row>
    <row r="42" spans="1:9">
      <c r="A42" s="136"/>
      <c r="B42" s="136"/>
      <c r="C42" s="136"/>
      <c r="D42" s="136"/>
      <c r="E42" s="136"/>
      <c r="F42" s="132" t="s">
        <v>35</v>
      </c>
      <c r="G42" s="134">
        <f t="shared" ref="G42" si="12">G41</f>
        <v>76561.600000000006</v>
      </c>
      <c r="H42" s="134">
        <f t="shared" si="9"/>
        <v>76561.600000000006</v>
      </c>
      <c r="I42" s="134">
        <f t="shared" si="9"/>
        <v>76561.600000000006</v>
      </c>
    </row>
    <row r="43" spans="1:9">
      <c r="A43" s="136"/>
      <c r="B43" s="136"/>
      <c r="C43" s="136"/>
      <c r="D43" s="136"/>
      <c r="E43" s="136"/>
      <c r="F43" s="144" t="s">
        <v>125</v>
      </c>
      <c r="G43" s="137">
        <f>'2'!D30</f>
        <v>157359.56799999997</v>
      </c>
      <c r="H43" s="137">
        <f>'2'!E30</f>
        <v>157359.56799999997</v>
      </c>
      <c r="I43" s="137">
        <f>'2'!F30</f>
        <v>157359.56799999997</v>
      </c>
    </row>
    <row r="44" spans="1:9" ht="33">
      <c r="A44" s="136"/>
      <c r="B44" s="136"/>
      <c r="C44" s="136"/>
      <c r="D44" s="136"/>
      <c r="E44" s="136"/>
      <c r="F44" s="132" t="s">
        <v>30</v>
      </c>
      <c r="G44" s="134"/>
      <c r="H44" s="134"/>
      <c r="I44" s="134"/>
    </row>
    <row r="45" spans="1:9">
      <c r="A45" s="136"/>
      <c r="B45" s="136"/>
      <c r="C45" s="136"/>
      <c r="D45" s="136"/>
      <c r="E45" s="136"/>
      <c r="F45" s="132" t="s">
        <v>31</v>
      </c>
      <c r="G45" s="134">
        <f>G43</f>
        <v>157359.56799999997</v>
      </c>
      <c r="H45" s="134">
        <f>H43</f>
        <v>157359.56799999997</v>
      </c>
      <c r="I45" s="134">
        <f>I43</f>
        <v>157359.56799999997</v>
      </c>
    </row>
    <row r="46" spans="1:9">
      <c r="A46" s="136"/>
      <c r="B46" s="136"/>
      <c r="C46" s="136"/>
      <c r="D46" s="136"/>
      <c r="E46" s="136"/>
      <c r="F46" s="132" t="s">
        <v>32</v>
      </c>
      <c r="G46" s="138">
        <f t="shared" ref="G46" si="13">G45</f>
        <v>157359.56799999997</v>
      </c>
      <c r="H46" s="138">
        <f t="shared" ref="H46:I49" si="14">H45</f>
        <v>157359.56799999997</v>
      </c>
      <c r="I46" s="138">
        <f t="shared" si="14"/>
        <v>157359.56799999997</v>
      </c>
    </row>
    <row r="47" spans="1:9">
      <c r="A47" s="136"/>
      <c r="B47" s="136"/>
      <c r="C47" s="136"/>
      <c r="D47" s="136"/>
      <c r="E47" s="136"/>
      <c r="F47" s="132" t="s">
        <v>33</v>
      </c>
      <c r="G47" s="138">
        <f t="shared" ref="G47" si="15">G46</f>
        <v>157359.56799999997</v>
      </c>
      <c r="H47" s="138">
        <f t="shared" si="14"/>
        <v>157359.56799999997</v>
      </c>
      <c r="I47" s="138">
        <f t="shared" si="14"/>
        <v>157359.56799999997</v>
      </c>
    </row>
    <row r="48" spans="1:9" ht="33">
      <c r="A48" s="136"/>
      <c r="B48" s="136"/>
      <c r="C48" s="136"/>
      <c r="D48" s="136"/>
      <c r="E48" s="136"/>
      <c r="F48" s="135" t="s">
        <v>34</v>
      </c>
      <c r="G48" s="134">
        <f t="shared" ref="G48" si="16">G47</f>
        <v>157359.56799999997</v>
      </c>
      <c r="H48" s="134">
        <f t="shared" si="14"/>
        <v>157359.56799999997</v>
      </c>
      <c r="I48" s="134">
        <f t="shared" si="14"/>
        <v>157359.56799999997</v>
      </c>
    </row>
    <row r="49" spans="1:9">
      <c r="A49" s="136"/>
      <c r="B49" s="136"/>
      <c r="C49" s="136"/>
      <c r="D49" s="136"/>
      <c r="E49" s="136"/>
      <c r="F49" s="132" t="s">
        <v>35</v>
      </c>
      <c r="G49" s="134">
        <f t="shared" ref="G49" si="17">G48</f>
        <v>157359.56799999997</v>
      </c>
      <c r="H49" s="134">
        <f t="shared" si="14"/>
        <v>157359.56799999997</v>
      </c>
      <c r="I49" s="134">
        <f t="shared" si="14"/>
        <v>157359.56799999997</v>
      </c>
    </row>
    <row r="50" spans="1:9">
      <c r="A50" s="136"/>
      <c r="B50" s="136"/>
      <c r="C50" s="136"/>
      <c r="D50" s="136"/>
      <c r="E50" s="136"/>
      <c r="F50" s="144" t="s">
        <v>71</v>
      </c>
      <c r="G50" s="137">
        <f>'2'!D43</f>
        <v>116328</v>
      </c>
      <c r="H50" s="137">
        <f>'2'!E43</f>
        <v>116328</v>
      </c>
      <c r="I50" s="137">
        <f>'2'!F43</f>
        <v>116328</v>
      </c>
    </row>
    <row r="51" spans="1:9" ht="33">
      <c r="A51" s="136"/>
      <c r="B51" s="136"/>
      <c r="C51" s="136"/>
      <c r="D51" s="136"/>
      <c r="E51" s="136"/>
      <c r="F51" s="132" t="s">
        <v>30</v>
      </c>
      <c r="G51" s="134"/>
      <c r="H51" s="134"/>
      <c r="I51" s="134"/>
    </row>
    <row r="52" spans="1:9">
      <c r="A52" s="136"/>
      <c r="B52" s="136"/>
      <c r="C52" s="136"/>
      <c r="D52" s="136"/>
      <c r="E52" s="136"/>
      <c r="F52" s="132" t="s">
        <v>31</v>
      </c>
      <c r="G52" s="134">
        <f>G54</f>
        <v>116328</v>
      </c>
      <c r="H52" s="134">
        <f>H54</f>
        <v>116328</v>
      </c>
      <c r="I52" s="134">
        <f>I54</f>
        <v>116328</v>
      </c>
    </row>
    <row r="53" spans="1:9">
      <c r="A53" s="136"/>
      <c r="B53" s="136"/>
      <c r="C53" s="136"/>
      <c r="D53" s="136"/>
      <c r="E53" s="136"/>
      <c r="F53" s="132" t="s">
        <v>32</v>
      </c>
      <c r="G53" s="138">
        <f t="shared" ref="G53:I54" si="18">G54</f>
        <v>116328</v>
      </c>
      <c r="H53" s="138">
        <f t="shared" si="18"/>
        <v>116328</v>
      </c>
      <c r="I53" s="134">
        <f t="shared" si="18"/>
        <v>116328</v>
      </c>
    </row>
    <row r="54" spans="1:9">
      <c r="A54" s="136"/>
      <c r="B54" s="136"/>
      <c r="C54" s="136"/>
      <c r="D54" s="136"/>
      <c r="E54" s="136"/>
      <c r="F54" s="132" t="s">
        <v>33</v>
      </c>
      <c r="G54" s="138">
        <f t="shared" si="18"/>
        <v>116328</v>
      </c>
      <c r="H54" s="138">
        <f t="shared" si="18"/>
        <v>116328</v>
      </c>
      <c r="I54" s="134">
        <f t="shared" si="18"/>
        <v>116328</v>
      </c>
    </row>
    <row r="55" spans="1:9" ht="33">
      <c r="A55" s="136"/>
      <c r="B55" s="136"/>
      <c r="C55" s="136"/>
      <c r="D55" s="136"/>
      <c r="E55" s="136"/>
      <c r="F55" s="135" t="s">
        <v>34</v>
      </c>
      <c r="G55" s="134">
        <f>+G56</f>
        <v>116328</v>
      </c>
      <c r="H55" s="134">
        <f>+H56</f>
        <v>116328</v>
      </c>
      <c r="I55" s="134">
        <f>+I56</f>
        <v>116328</v>
      </c>
    </row>
    <row r="56" spans="1:9">
      <c r="A56" s="136"/>
      <c r="B56" s="136"/>
      <c r="C56" s="136"/>
      <c r="D56" s="136"/>
      <c r="E56" s="136"/>
      <c r="F56" s="132" t="s">
        <v>35</v>
      </c>
      <c r="G56" s="134">
        <f>+'2'!D43</f>
        <v>116328</v>
      </c>
      <c r="H56" s="134">
        <f>+'2'!E43</f>
        <v>116328</v>
      </c>
      <c r="I56" s="134">
        <f>+'2'!F43</f>
        <v>116328</v>
      </c>
    </row>
    <row r="57" spans="1:9">
      <c r="A57" s="136"/>
      <c r="B57" s="136"/>
      <c r="C57" s="136"/>
      <c r="D57" s="136"/>
      <c r="E57" s="136"/>
      <c r="F57" s="144" t="s">
        <v>72</v>
      </c>
      <c r="G57" s="137">
        <f>+G59</f>
        <v>11806.8</v>
      </c>
      <c r="H57" s="137">
        <f>+H59</f>
        <v>11806.8</v>
      </c>
      <c r="I57" s="137">
        <f>+I59</f>
        <v>11806.8</v>
      </c>
    </row>
    <row r="58" spans="1:9" ht="33">
      <c r="A58" s="136"/>
      <c r="B58" s="136"/>
      <c r="C58" s="136"/>
      <c r="D58" s="136"/>
      <c r="E58" s="136"/>
      <c r="F58" s="132" t="s">
        <v>30</v>
      </c>
      <c r="G58" s="134"/>
      <c r="H58" s="134"/>
      <c r="I58" s="134"/>
    </row>
    <row r="59" spans="1:9">
      <c r="A59" s="136"/>
      <c r="B59" s="136"/>
      <c r="C59" s="136"/>
      <c r="D59" s="136"/>
      <c r="E59" s="136"/>
      <c r="F59" s="132" t="s">
        <v>31</v>
      </c>
      <c r="G59" s="134">
        <f>G61</f>
        <v>11806.8</v>
      </c>
      <c r="H59" s="134">
        <f>H61</f>
        <v>11806.8</v>
      </c>
      <c r="I59" s="134">
        <f>I61</f>
        <v>11806.8</v>
      </c>
    </row>
    <row r="60" spans="1:9">
      <c r="A60" s="136"/>
      <c r="B60" s="136"/>
      <c r="C60" s="136"/>
      <c r="D60" s="136"/>
      <c r="E60" s="136"/>
      <c r="F60" s="132" t="s">
        <v>32</v>
      </c>
      <c r="G60" s="138">
        <f t="shared" ref="G60:I61" si="19">G61</f>
        <v>11806.8</v>
      </c>
      <c r="H60" s="138">
        <f t="shared" si="19"/>
        <v>11806.8</v>
      </c>
      <c r="I60" s="134">
        <f t="shared" si="19"/>
        <v>11806.8</v>
      </c>
    </row>
    <row r="61" spans="1:9">
      <c r="A61" s="136"/>
      <c r="B61" s="136"/>
      <c r="C61" s="136"/>
      <c r="D61" s="136"/>
      <c r="E61" s="136"/>
      <c r="F61" s="132" t="s">
        <v>33</v>
      </c>
      <c r="G61" s="138">
        <f t="shared" si="19"/>
        <v>11806.8</v>
      </c>
      <c r="H61" s="138">
        <f t="shared" si="19"/>
        <v>11806.8</v>
      </c>
      <c r="I61" s="134">
        <f t="shared" si="19"/>
        <v>11806.8</v>
      </c>
    </row>
    <row r="62" spans="1:9" ht="33">
      <c r="A62" s="136"/>
      <c r="B62" s="136"/>
      <c r="C62" s="136"/>
      <c r="D62" s="136"/>
      <c r="E62" s="136"/>
      <c r="F62" s="135" t="s">
        <v>34</v>
      </c>
      <c r="G62" s="134">
        <f>+G63</f>
        <v>11806.8</v>
      </c>
      <c r="H62" s="134">
        <f>+H63</f>
        <v>11806.8</v>
      </c>
      <c r="I62" s="134">
        <f>+I63</f>
        <v>11806.8</v>
      </c>
    </row>
    <row r="63" spans="1:9">
      <c r="A63" s="136"/>
      <c r="B63" s="136"/>
      <c r="C63" s="136"/>
      <c r="D63" s="136"/>
      <c r="E63" s="136"/>
      <c r="F63" s="132" t="s">
        <v>35</v>
      </c>
      <c r="G63" s="134">
        <f>+'2'!D47</f>
        <v>11806.8</v>
      </c>
      <c r="H63" s="134">
        <f>+'2'!E47</f>
        <v>11806.8</v>
      </c>
      <c r="I63" s="134">
        <f>+'2'!F47</f>
        <v>11806.8</v>
      </c>
    </row>
    <row r="64" spans="1:9">
      <c r="A64" s="136"/>
      <c r="B64" s="136"/>
      <c r="C64" s="136"/>
      <c r="D64" s="136"/>
      <c r="E64" s="139"/>
      <c r="F64" s="144" t="s">
        <v>80</v>
      </c>
      <c r="G64" s="137">
        <f>'2'!D50</f>
        <v>161958.70000000001</v>
      </c>
      <c r="H64" s="137">
        <f>'2'!E50</f>
        <v>161958.70000000001</v>
      </c>
      <c r="I64" s="137">
        <f>'2'!F50</f>
        <v>161958.70000000001</v>
      </c>
    </row>
    <row r="65" spans="1:9" ht="33">
      <c r="A65" s="136"/>
      <c r="B65" s="136"/>
      <c r="C65" s="136"/>
      <c r="D65" s="136"/>
      <c r="E65" s="139"/>
      <c r="F65" s="132" t="s">
        <v>30</v>
      </c>
      <c r="G65" s="134"/>
      <c r="H65" s="134"/>
      <c r="I65" s="134"/>
    </row>
    <row r="66" spans="1:9">
      <c r="A66" s="136"/>
      <c r="B66" s="136"/>
      <c r="C66" s="136"/>
      <c r="D66" s="136"/>
      <c r="E66" s="139"/>
      <c r="F66" s="132" t="s">
        <v>31</v>
      </c>
      <c r="G66" s="134">
        <f>G64</f>
        <v>161958.70000000001</v>
      </c>
      <c r="H66" s="134">
        <f>H64</f>
        <v>161958.70000000001</v>
      </c>
      <c r="I66" s="134">
        <f>I64</f>
        <v>161958.70000000001</v>
      </c>
    </row>
    <row r="67" spans="1:9">
      <c r="A67" s="136"/>
      <c r="B67" s="136"/>
      <c r="C67" s="136"/>
      <c r="D67" s="136"/>
      <c r="E67" s="139"/>
      <c r="F67" s="132" t="s">
        <v>32</v>
      </c>
      <c r="G67" s="134">
        <f>G66</f>
        <v>161958.70000000001</v>
      </c>
      <c r="H67" s="134">
        <f>H66</f>
        <v>161958.70000000001</v>
      </c>
      <c r="I67" s="134">
        <f>I66</f>
        <v>161958.70000000001</v>
      </c>
    </row>
    <row r="68" spans="1:9">
      <c r="A68" s="136"/>
      <c r="B68" s="136"/>
      <c r="C68" s="136"/>
      <c r="D68" s="136"/>
      <c r="E68" s="139"/>
      <c r="F68" s="132" t="s">
        <v>33</v>
      </c>
      <c r="G68" s="134">
        <f t="shared" ref="G68:I70" si="20">G67</f>
        <v>161958.70000000001</v>
      </c>
      <c r="H68" s="134">
        <f t="shared" si="20"/>
        <v>161958.70000000001</v>
      </c>
      <c r="I68" s="134">
        <f t="shared" si="20"/>
        <v>161958.70000000001</v>
      </c>
    </row>
    <row r="69" spans="1:9" ht="33">
      <c r="A69" s="136"/>
      <c r="B69" s="136"/>
      <c r="C69" s="136"/>
      <c r="D69" s="136"/>
      <c r="E69" s="139"/>
      <c r="F69" s="135" t="s">
        <v>34</v>
      </c>
      <c r="G69" s="134">
        <f t="shared" si="20"/>
        <v>161958.70000000001</v>
      </c>
      <c r="H69" s="134">
        <f t="shared" si="20"/>
        <v>161958.70000000001</v>
      </c>
      <c r="I69" s="134">
        <f t="shared" si="20"/>
        <v>161958.70000000001</v>
      </c>
    </row>
    <row r="70" spans="1:9">
      <c r="A70" s="136"/>
      <c r="B70" s="136"/>
      <c r="C70" s="136"/>
      <c r="D70" s="136"/>
      <c r="E70" s="139"/>
      <c r="F70" s="132" t="s">
        <v>35</v>
      </c>
      <c r="G70" s="134">
        <f t="shared" si="20"/>
        <v>161958.70000000001</v>
      </c>
      <c r="H70" s="134">
        <f t="shared" si="20"/>
        <v>161958.70000000001</v>
      </c>
      <c r="I70" s="134">
        <f>H70</f>
        <v>161958.70000000001</v>
      </c>
    </row>
    <row r="71" spans="1:9">
      <c r="A71" s="125"/>
      <c r="B71" s="125"/>
      <c r="C71" s="125"/>
      <c r="D71" s="125"/>
      <c r="E71" s="125"/>
      <c r="F71" s="125"/>
      <c r="G71" s="125"/>
      <c r="H71" s="125"/>
      <c r="I71" s="125"/>
    </row>
  </sheetData>
  <mergeCells count="15">
    <mergeCell ref="D10:D17"/>
    <mergeCell ref="E10:E19"/>
    <mergeCell ref="D18:D28"/>
    <mergeCell ref="E20:E28"/>
    <mergeCell ref="A5:I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I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3"/>
  <sheetViews>
    <sheetView tabSelected="1" workbookViewId="0">
      <selection activeCell="E10" sqref="E10"/>
    </sheetView>
  </sheetViews>
  <sheetFormatPr defaultRowHeight="17.25"/>
  <cols>
    <col min="1" max="1" width="41.140625" style="16" customWidth="1"/>
    <col min="2" max="2" width="59.7109375" style="16" customWidth="1"/>
    <col min="3" max="3" width="14" style="16" customWidth="1"/>
    <col min="4" max="5" width="14.42578125" style="16" customWidth="1"/>
    <col min="6" max="7" width="9.140625" style="16"/>
    <col min="8" max="8" width="10.42578125" style="16" bestFit="1" customWidth="1"/>
    <col min="9" max="9" width="21.5703125" style="16" bestFit="1" customWidth="1"/>
    <col min="10" max="16384" width="9.140625" style="16"/>
  </cols>
  <sheetData>
    <row r="1" spans="1:93" s="2" customFormat="1">
      <c r="E1" s="7" t="s">
        <v>149</v>
      </c>
    </row>
    <row r="2" spans="1:93" s="2" customFormat="1">
      <c r="E2" s="7" t="s">
        <v>63</v>
      </c>
    </row>
    <row r="3" spans="1:93" s="2" customFormat="1">
      <c r="D3" s="3"/>
      <c r="E3" s="10" t="s">
        <v>48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</row>
    <row r="4" spans="1:93">
      <c r="F4" s="19"/>
      <c r="G4" s="19"/>
      <c r="H4" s="19"/>
      <c r="I4" s="19"/>
      <c r="J4" s="19"/>
    </row>
    <row r="5" spans="1:93" s="20" customFormat="1" ht="66.75" customHeight="1">
      <c r="A5" s="227" t="s">
        <v>99</v>
      </c>
      <c r="B5" s="227"/>
      <c r="C5" s="227"/>
      <c r="D5" s="227"/>
      <c r="E5" s="227"/>
      <c r="F5" s="6"/>
      <c r="G5" s="6"/>
    </row>
    <row r="6" spans="1:93" s="20" customFormat="1" ht="20.25" customHeight="1">
      <c r="A6" s="228" t="s">
        <v>22</v>
      </c>
      <c r="B6" s="228"/>
      <c r="C6" s="228"/>
      <c r="D6" s="228"/>
      <c r="E6" s="228"/>
    </row>
    <row r="7" spans="1:93" ht="17.25" customHeight="1">
      <c r="A7" s="21"/>
      <c r="B7" s="21"/>
      <c r="C7" s="21"/>
      <c r="D7" s="22"/>
      <c r="E7" s="22"/>
    </row>
    <row r="8" spans="1:93" ht="17.25" customHeight="1">
      <c r="A8" s="145"/>
      <c r="B8" s="145"/>
      <c r="C8" s="145"/>
      <c r="D8" s="146"/>
      <c r="E8" s="146"/>
    </row>
    <row r="9" spans="1:93">
      <c r="A9" s="147" t="s">
        <v>37</v>
      </c>
      <c r="B9" s="148" t="s">
        <v>5</v>
      </c>
      <c r="C9" s="149"/>
      <c r="D9" s="149"/>
      <c r="E9" s="149"/>
    </row>
    <row r="10" spans="1:93">
      <c r="A10" s="147" t="s">
        <v>38</v>
      </c>
      <c r="B10" s="148" t="s">
        <v>39</v>
      </c>
      <c r="C10" s="149"/>
      <c r="D10" s="149"/>
      <c r="E10" s="149"/>
    </row>
    <row r="11" spans="1:93">
      <c r="A11" s="150"/>
      <c r="B11" s="150"/>
      <c r="C11" s="151"/>
      <c r="D11" s="150"/>
      <c r="E11" s="150"/>
    </row>
    <row r="12" spans="1:93">
      <c r="A12" s="231" t="s">
        <v>6</v>
      </c>
      <c r="B12" s="231"/>
      <c r="C12" s="231"/>
      <c r="D12" s="231"/>
      <c r="E12" s="231"/>
    </row>
    <row r="13" spans="1:93">
      <c r="A13" s="152"/>
      <c r="B13" s="152"/>
      <c r="C13" s="152"/>
      <c r="D13" s="153"/>
      <c r="E13" s="153"/>
    </row>
    <row r="14" spans="1:93" ht="72.75" customHeight="1">
      <c r="A14" s="154" t="s">
        <v>7</v>
      </c>
      <c r="B14" s="154" t="s">
        <v>38</v>
      </c>
      <c r="C14" s="233" t="s">
        <v>74</v>
      </c>
      <c r="D14" s="234"/>
      <c r="E14" s="235"/>
    </row>
    <row r="15" spans="1:93" ht="30" customHeight="1">
      <c r="A15" s="154" t="s">
        <v>8</v>
      </c>
      <c r="B15" s="154" t="s">
        <v>40</v>
      </c>
      <c r="C15" s="154" t="s">
        <v>20</v>
      </c>
      <c r="D15" s="155" t="s">
        <v>23</v>
      </c>
      <c r="E15" s="156" t="s">
        <v>0</v>
      </c>
    </row>
    <row r="16" spans="1:93" ht="33">
      <c r="A16" s="157" t="s">
        <v>9</v>
      </c>
      <c r="B16" s="158" t="s">
        <v>46</v>
      </c>
      <c r="C16" s="232"/>
      <c r="D16" s="232"/>
      <c r="E16" s="232"/>
    </row>
    <row r="17" spans="1:5" ht="33">
      <c r="A17" s="157" t="s">
        <v>10</v>
      </c>
      <c r="B17" s="147" t="s">
        <v>47</v>
      </c>
      <c r="C17" s="232"/>
      <c r="D17" s="232"/>
      <c r="E17" s="232"/>
    </row>
    <row r="18" spans="1:5">
      <c r="A18" s="159" t="s">
        <v>41</v>
      </c>
      <c r="B18" s="159" t="s">
        <v>42</v>
      </c>
      <c r="C18" s="232"/>
      <c r="D18" s="232"/>
      <c r="E18" s="232"/>
    </row>
    <row r="19" spans="1:5" ht="33">
      <c r="A19" s="159" t="s">
        <v>43</v>
      </c>
      <c r="B19" s="147" t="s">
        <v>44</v>
      </c>
      <c r="C19" s="232"/>
      <c r="D19" s="232"/>
      <c r="E19" s="232"/>
    </row>
    <row r="20" spans="1:5">
      <c r="A20" s="229" t="s">
        <v>11</v>
      </c>
      <c r="B20" s="229"/>
      <c r="C20" s="160"/>
      <c r="D20" s="155"/>
      <c r="E20" s="155"/>
    </row>
    <row r="21" spans="1:5">
      <c r="A21" s="163" t="s">
        <v>64</v>
      </c>
      <c r="B21" s="160"/>
      <c r="C21" s="164">
        <v>21</v>
      </c>
      <c r="D21" s="164">
        <v>21</v>
      </c>
      <c r="E21" s="164">
        <v>21</v>
      </c>
    </row>
    <row r="22" spans="1:5">
      <c r="A22" s="230" t="s">
        <v>45</v>
      </c>
      <c r="B22" s="230"/>
      <c r="C22" s="161">
        <f>D22</f>
        <v>554380.66799999995</v>
      </c>
      <c r="D22" s="161">
        <f>'4'!G20</f>
        <v>554380.66799999995</v>
      </c>
      <c r="E22" s="161">
        <f>'4'!H28</f>
        <v>0</v>
      </c>
    </row>
    <row r="23" spans="1:5">
      <c r="A23" s="162"/>
      <c r="B23" s="162"/>
      <c r="C23" s="162"/>
      <c r="D23" s="162"/>
      <c r="E23" s="162"/>
    </row>
  </sheetData>
  <mergeCells count="9">
    <mergeCell ref="A5:E5"/>
    <mergeCell ref="A6:E6"/>
    <mergeCell ref="A20:B20"/>
    <mergeCell ref="A22:B22"/>
    <mergeCell ref="A12:E12"/>
    <mergeCell ref="E16:E19"/>
    <mergeCell ref="D16:D19"/>
    <mergeCell ref="C14:E14"/>
    <mergeCell ref="C16:C1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78"/>
  <sheetViews>
    <sheetView workbookViewId="0">
      <selection activeCell="L10" sqref="L10"/>
    </sheetView>
  </sheetViews>
  <sheetFormatPr defaultRowHeight="17.25"/>
  <cols>
    <col min="1" max="1" width="28.7109375" style="16" customWidth="1"/>
    <col min="2" max="2" width="59.7109375" style="16" customWidth="1"/>
    <col min="3" max="3" width="15.85546875" style="16" customWidth="1"/>
    <col min="4" max="4" width="15.7109375" style="16" customWidth="1"/>
    <col min="5" max="5" width="16.42578125" style="16" customWidth="1"/>
    <col min="6" max="6" width="9.140625" style="16"/>
    <col min="7" max="7" width="10.42578125" style="16" bestFit="1" customWidth="1"/>
    <col min="8" max="16384" width="9.140625" style="16"/>
  </cols>
  <sheetData>
    <row r="1" spans="1:87" s="2" customFormat="1">
      <c r="E1" s="7" t="s">
        <v>98</v>
      </c>
    </row>
    <row r="2" spans="1:87" s="2" customFormat="1">
      <c r="D2" s="8"/>
      <c r="E2" s="7" t="s">
        <v>63</v>
      </c>
    </row>
    <row r="3" spans="1:87" s="2" customFormat="1">
      <c r="D3" s="9"/>
      <c r="E3" s="10" t="s">
        <v>48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</row>
    <row r="4" spans="1:87">
      <c r="F4" s="19"/>
      <c r="G4" s="19"/>
      <c r="H4" s="19"/>
    </row>
    <row r="5" spans="1:87" s="20" customFormat="1" ht="57.75" customHeight="1">
      <c r="A5" s="244" t="s">
        <v>100</v>
      </c>
      <c r="B5" s="227"/>
      <c r="C5" s="227"/>
      <c r="D5" s="227"/>
      <c r="E5" s="227"/>
      <c r="F5" s="6"/>
    </row>
    <row r="6" spans="1:87">
      <c r="A6" s="247" t="s">
        <v>66</v>
      </c>
      <c r="B6" s="247"/>
      <c r="C6" s="247"/>
      <c r="D6" s="247"/>
      <c r="E6" s="247"/>
    </row>
    <row r="7" spans="1:87">
      <c r="A7" s="32"/>
      <c r="B7" s="32"/>
      <c r="C7" s="66"/>
      <c r="D7" s="32"/>
      <c r="E7" s="32"/>
    </row>
    <row r="8" spans="1:87" s="27" customFormat="1" ht="15.75" customHeight="1">
      <c r="A8" s="246" t="s">
        <v>65</v>
      </c>
      <c r="B8" s="246"/>
      <c r="C8" s="246"/>
      <c r="D8" s="246"/>
      <c r="E8" s="246"/>
    </row>
    <row r="9" spans="1:87" s="27" customFormat="1">
      <c r="A9" s="33"/>
      <c r="B9" s="33"/>
      <c r="C9" s="67"/>
      <c r="D9" s="33"/>
      <c r="E9" s="33"/>
    </row>
    <row r="10" spans="1:87" ht="18" customHeight="1">
      <c r="A10" s="147" t="s">
        <v>37</v>
      </c>
      <c r="B10" s="148" t="s">
        <v>5</v>
      </c>
      <c r="C10" s="149"/>
      <c r="D10" s="149"/>
      <c r="E10" s="149"/>
    </row>
    <row r="11" spans="1:87" ht="19.5" customHeight="1">
      <c r="A11" s="147" t="s">
        <v>38</v>
      </c>
      <c r="B11" s="148" t="s">
        <v>39</v>
      </c>
      <c r="C11" s="149"/>
      <c r="D11" s="149"/>
      <c r="E11" s="149"/>
    </row>
    <row r="12" spans="1:87" ht="7.5" customHeight="1">
      <c r="A12" s="150"/>
      <c r="B12" s="150"/>
      <c r="C12" s="150"/>
      <c r="D12" s="150"/>
      <c r="E12" s="150"/>
    </row>
    <row r="13" spans="1:87">
      <c r="A13" s="231" t="s">
        <v>6</v>
      </c>
      <c r="B13" s="231"/>
      <c r="C13" s="231"/>
      <c r="D13" s="231"/>
      <c r="E13" s="231"/>
    </row>
    <row r="14" spans="1:87" ht="2.25" customHeight="1">
      <c r="A14" s="152"/>
      <c r="B14" s="152"/>
      <c r="C14" s="152"/>
      <c r="D14" s="153"/>
      <c r="E14" s="153"/>
    </row>
    <row r="15" spans="1:87" ht="54.75" customHeight="1">
      <c r="A15" s="154" t="s">
        <v>7</v>
      </c>
      <c r="B15" s="154" t="s">
        <v>38</v>
      </c>
      <c r="C15" s="233" t="s">
        <v>74</v>
      </c>
      <c r="D15" s="234"/>
      <c r="E15" s="235"/>
    </row>
    <row r="16" spans="1:87" ht="30" customHeight="1">
      <c r="A16" s="154" t="s">
        <v>8</v>
      </c>
      <c r="B16" s="154" t="s">
        <v>40</v>
      </c>
      <c r="C16" s="155" t="s">
        <v>20</v>
      </c>
      <c r="D16" s="155" t="s">
        <v>23</v>
      </c>
      <c r="E16" s="155" t="s">
        <v>126</v>
      </c>
    </row>
    <row r="17" spans="1:6" ht="33">
      <c r="A17" s="157" t="s">
        <v>9</v>
      </c>
      <c r="B17" s="183" t="s">
        <v>46</v>
      </c>
      <c r="C17" s="165"/>
      <c r="D17" s="166"/>
      <c r="E17" s="166"/>
    </row>
    <row r="18" spans="1:6" ht="33">
      <c r="A18" s="157" t="s">
        <v>10</v>
      </c>
      <c r="B18" s="147" t="s">
        <v>47</v>
      </c>
      <c r="C18" s="167"/>
      <c r="D18" s="168"/>
      <c r="E18" s="168"/>
    </row>
    <row r="19" spans="1:6">
      <c r="A19" s="159" t="s">
        <v>41</v>
      </c>
      <c r="B19" s="159" t="s">
        <v>42</v>
      </c>
      <c r="C19" s="169"/>
      <c r="D19" s="168"/>
      <c r="E19" s="168"/>
    </row>
    <row r="20" spans="1:6" ht="49.5">
      <c r="A20" s="159" t="s">
        <v>43</v>
      </c>
      <c r="B20" s="147" t="s">
        <v>44</v>
      </c>
      <c r="C20" s="170"/>
      <c r="D20" s="171"/>
      <c r="E20" s="171"/>
    </row>
    <row r="21" spans="1:6">
      <c r="A21" s="229" t="s">
        <v>11</v>
      </c>
      <c r="B21" s="229"/>
      <c r="C21" s="160"/>
      <c r="D21" s="155"/>
      <c r="E21" s="155"/>
    </row>
    <row r="22" spans="1:6" ht="18" customHeight="1">
      <c r="A22" s="172" t="s">
        <v>64</v>
      </c>
      <c r="B22" s="172"/>
      <c r="C22" s="155">
        <v>3</v>
      </c>
      <c r="D22" s="155">
        <v>3</v>
      </c>
      <c r="E22" s="155">
        <v>3</v>
      </c>
    </row>
    <row r="23" spans="1:6">
      <c r="A23" s="230" t="s">
        <v>45</v>
      </c>
      <c r="B23" s="230"/>
      <c r="C23" s="182">
        <f>'2'!D24</f>
        <v>76561.600000000006</v>
      </c>
      <c r="D23" s="182">
        <f>'2'!E24</f>
        <v>76561.600000000006</v>
      </c>
      <c r="E23" s="182">
        <f>'2'!F24</f>
        <v>76561.600000000006</v>
      </c>
    </row>
    <row r="24" spans="1:6">
      <c r="A24" s="162"/>
      <c r="B24" s="162"/>
      <c r="C24" s="162"/>
      <c r="D24" s="162"/>
      <c r="E24" s="162"/>
    </row>
    <row r="25" spans="1:6">
      <c r="A25" s="162"/>
      <c r="B25" s="162"/>
      <c r="C25" s="162"/>
      <c r="D25" s="162"/>
      <c r="E25" s="162"/>
    </row>
    <row r="26" spans="1:6" s="20" customFormat="1" ht="57.75" customHeight="1">
      <c r="A26" s="236" t="s">
        <v>128</v>
      </c>
      <c r="B26" s="237"/>
      <c r="C26" s="237"/>
      <c r="D26" s="237"/>
      <c r="E26" s="237"/>
      <c r="F26" s="6"/>
    </row>
    <row r="27" spans="1:6">
      <c r="A27" s="239" t="s">
        <v>127</v>
      </c>
      <c r="B27" s="239"/>
      <c r="C27" s="239"/>
      <c r="D27" s="239"/>
      <c r="E27" s="239"/>
    </row>
    <row r="28" spans="1:6">
      <c r="A28" s="173"/>
      <c r="B28" s="173"/>
      <c r="C28" s="173"/>
      <c r="D28" s="173"/>
      <c r="E28" s="173"/>
    </row>
    <row r="29" spans="1:6" s="27" customFormat="1" ht="15.75" customHeight="1">
      <c r="A29" s="240" t="s">
        <v>65</v>
      </c>
      <c r="B29" s="240"/>
      <c r="C29" s="240"/>
      <c r="D29" s="240"/>
      <c r="E29" s="240"/>
    </row>
    <row r="30" spans="1:6" s="27" customFormat="1" ht="16.5">
      <c r="A30" s="174"/>
      <c r="B30" s="174"/>
      <c r="C30" s="174"/>
      <c r="D30" s="174"/>
      <c r="E30" s="174"/>
    </row>
    <row r="31" spans="1:6" ht="18" customHeight="1">
      <c r="A31" s="147" t="s">
        <v>37</v>
      </c>
      <c r="B31" s="148" t="s">
        <v>5</v>
      </c>
      <c r="C31" s="149"/>
      <c r="D31" s="149"/>
      <c r="E31" s="149"/>
    </row>
    <row r="32" spans="1:6" ht="19.5" customHeight="1">
      <c r="A32" s="147" t="s">
        <v>38</v>
      </c>
      <c r="B32" s="148" t="s">
        <v>39</v>
      </c>
      <c r="C32" s="149"/>
      <c r="D32" s="149"/>
      <c r="E32" s="149"/>
    </row>
    <row r="33" spans="1:6" ht="7.5" customHeight="1">
      <c r="A33" s="150"/>
      <c r="B33" s="150"/>
      <c r="C33" s="150"/>
      <c r="D33" s="150"/>
      <c r="E33" s="150"/>
    </row>
    <row r="34" spans="1:6">
      <c r="A34" s="231" t="s">
        <v>6</v>
      </c>
      <c r="B34" s="231"/>
      <c r="C34" s="231"/>
      <c r="D34" s="231"/>
      <c r="E34" s="231"/>
    </row>
    <row r="35" spans="1:6" ht="2.25" customHeight="1">
      <c r="A35" s="152"/>
      <c r="B35" s="152"/>
      <c r="C35" s="152"/>
      <c r="D35" s="153"/>
      <c r="E35" s="153"/>
    </row>
    <row r="36" spans="1:6" ht="54.75" customHeight="1">
      <c r="A36" s="154" t="s">
        <v>7</v>
      </c>
      <c r="B36" s="154" t="s">
        <v>38</v>
      </c>
      <c r="C36" s="232" t="s">
        <v>74</v>
      </c>
      <c r="D36" s="232"/>
      <c r="E36" s="232"/>
    </row>
    <row r="37" spans="1:6" ht="30" customHeight="1">
      <c r="A37" s="154" t="s">
        <v>8</v>
      </c>
      <c r="B37" s="154" t="s">
        <v>40</v>
      </c>
      <c r="C37" s="155" t="s">
        <v>20</v>
      </c>
      <c r="D37" s="155" t="s">
        <v>23</v>
      </c>
      <c r="E37" s="155" t="s">
        <v>0</v>
      </c>
    </row>
    <row r="38" spans="1:6" ht="33">
      <c r="A38" s="157" t="s">
        <v>9</v>
      </c>
      <c r="B38" s="158" t="s">
        <v>46</v>
      </c>
      <c r="C38" s="165"/>
      <c r="D38" s="166"/>
      <c r="E38" s="166"/>
    </row>
    <row r="39" spans="1:6" ht="33">
      <c r="A39" s="157" t="s">
        <v>10</v>
      </c>
      <c r="B39" s="147" t="s">
        <v>47</v>
      </c>
      <c r="C39" s="167"/>
      <c r="D39" s="168"/>
      <c r="E39" s="168"/>
    </row>
    <row r="40" spans="1:6">
      <c r="A40" s="159" t="s">
        <v>41</v>
      </c>
      <c r="B40" s="159" t="s">
        <v>42</v>
      </c>
      <c r="C40" s="169"/>
      <c r="D40" s="168"/>
      <c r="E40" s="168"/>
    </row>
    <row r="41" spans="1:6" ht="49.5">
      <c r="A41" s="159" t="s">
        <v>43</v>
      </c>
      <c r="B41" s="147" t="s">
        <v>44</v>
      </c>
      <c r="C41" s="170"/>
      <c r="D41" s="171"/>
      <c r="E41" s="171"/>
    </row>
    <row r="42" spans="1:6">
      <c r="A42" s="229" t="s">
        <v>11</v>
      </c>
      <c r="B42" s="229"/>
      <c r="C42" s="160"/>
      <c r="D42" s="155"/>
      <c r="E42" s="155"/>
    </row>
    <row r="43" spans="1:6" ht="18" customHeight="1">
      <c r="A43" s="184" t="s">
        <v>64</v>
      </c>
      <c r="B43" s="184"/>
      <c r="C43" s="164">
        <v>2</v>
      </c>
      <c r="D43" s="164">
        <v>2</v>
      </c>
      <c r="E43" s="164">
        <v>2</v>
      </c>
    </row>
    <row r="44" spans="1:6">
      <c r="A44" s="238" t="s">
        <v>45</v>
      </c>
      <c r="B44" s="238"/>
      <c r="C44" s="182">
        <f>'2'!D20</f>
        <v>30366</v>
      </c>
      <c r="D44" s="182">
        <f>'2'!E20</f>
        <v>30366</v>
      </c>
      <c r="E44" s="182">
        <f>'2'!F20</f>
        <v>30366</v>
      </c>
    </row>
    <row r="45" spans="1:6">
      <c r="A45" s="162"/>
      <c r="B45" s="162"/>
      <c r="C45" s="162"/>
      <c r="D45" s="162"/>
      <c r="E45" s="162"/>
    </row>
    <row r="46" spans="1:6">
      <c r="A46" s="162"/>
      <c r="B46" s="162"/>
      <c r="C46" s="162"/>
      <c r="D46" s="162"/>
      <c r="E46" s="162"/>
    </row>
    <row r="47" spans="1:6" s="20" customFormat="1" ht="57.75" customHeight="1">
      <c r="A47" s="236" t="s">
        <v>130</v>
      </c>
      <c r="B47" s="237"/>
      <c r="C47" s="237"/>
      <c r="D47" s="237"/>
      <c r="E47" s="237"/>
      <c r="F47" s="6"/>
    </row>
    <row r="48" spans="1:6">
      <c r="A48" s="239" t="s">
        <v>129</v>
      </c>
      <c r="B48" s="239"/>
      <c r="C48" s="239"/>
      <c r="D48" s="239"/>
      <c r="E48" s="239"/>
    </row>
    <row r="49" spans="1:5">
      <c r="A49" s="173"/>
      <c r="B49" s="173"/>
      <c r="C49" s="173"/>
      <c r="D49" s="173"/>
      <c r="E49" s="173"/>
    </row>
    <row r="50" spans="1:5" s="27" customFormat="1" ht="15.75" customHeight="1">
      <c r="A50" s="240" t="s">
        <v>65</v>
      </c>
      <c r="B50" s="240"/>
      <c r="C50" s="240"/>
      <c r="D50" s="240"/>
      <c r="E50" s="240"/>
    </row>
    <row r="51" spans="1:5" s="27" customFormat="1" ht="16.5">
      <c r="A51" s="174"/>
      <c r="B51" s="174"/>
      <c r="C51" s="174"/>
      <c r="D51" s="174"/>
      <c r="E51" s="174"/>
    </row>
    <row r="52" spans="1:5" ht="18" customHeight="1">
      <c r="A52" s="147" t="s">
        <v>37</v>
      </c>
      <c r="B52" s="148" t="s">
        <v>5</v>
      </c>
      <c r="C52" s="149"/>
      <c r="D52" s="149"/>
      <c r="E52" s="149"/>
    </row>
    <row r="53" spans="1:5" ht="19.5" customHeight="1">
      <c r="A53" s="147" t="s">
        <v>38</v>
      </c>
      <c r="B53" s="148" t="s">
        <v>39</v>
      </c>
      <c r="C53" s="149"/>
      <c r="D53" s="149"/>
      <c r="E53" s="149"/>
    </row>
    <row r="54" spans="1:5" ht="7.5" customHeight="1">
      <c r="A54" s="150"/>
      <c r="B54" s="150"/>
      <c r="C54" s="150"/>
      <c r="D54" s="150"/>
      <c r="E54" s="150"/>
    </row>
    <row r="55" spans="1:5">
      <c r="A55" s="231" t="s">
        <v>6</v>
      </c>
      <c r="B55" s="231"/>
      <c r="C55" s="231"/>
      <c r="D55" s="231"/>
      <c r="E55" s="231"/>
    </row>
    <row r="56" spans="1:5" ht="2.25" customHeight="1">
      <c r="A56" s="152"/>
      <c r="B56" s="152"/>
      <c r="C56" s="152"/>
      <c r="D56" s="153"/>
      <c r="E56" s="153"/>
    </row>
    <row r="57" spans="1:5" ht="54.75" customHeight="1">
      <c r="A57" s="154" t="s">
        <v>7</v>
      </c>
      <c r="B57" s="154" t="s">
        <v>38</v>
      </c>
      <c r="C57" s="232" t="s">
        <v>74</v>
      </c>
      <c r="D57" s="232"/>
      <c r="E57" s="232"/>
    </row>
    <row r="58" spans="1:5" ht="30" customHeight="1">
      <c r="A58" s="154" t="s">
        <v>8</v>
      </c>
      <c r="B58" s="154" t="s">
        <v>40</v>
      </c>
      <c r="C58" s="155" t="s">
        <v>20</v>
      </c>
      <c r="D58" s="155" t="s">
        <v>23</v>
      </c>
      <c r="E58" s="155" t="s">
        <v>0</v>
      </c>
    </row>
    <row r="59" spans="1:5" ht="33">
      <c r="A59" s="157" t="s">
        <v>9</v>
      </c>
      <c r="B59" s="158" t="s">
        <v>46</v>
      </c>
      <c r="C59" s="165"/>
      <c r="D59" s="166"/>
      <c r="E59" s="166"/>
    </row>
    <row r="60" spans="1:5" ht="33">
      <c r="A60" s="157" t="s">
        <v>10</v>
      </c>
      <c r="B60" s="147" t="s">
        <v>47</v>
      </c>
      <c r="C60" s="167"/>
      <c r="D60" s="168"/>
      <c r="E60" s="168"/>
    </row>
    <row r="61" spans="1:5">
      <c r="A61" s="159" t="s">
        <v>41</v>
      </c>
      <c r="B61" s="159" t="s">
        <v>42</v>
      </c>
      <c r="C61" s="169"/>
      <c r="D61" s="168"/>
      <c r="E61" s="168"/>
    </row>
    <row r="62" spans="1:5" ht="49.5">
      <c r="A62" s="159" t="s">
        <v>43</v>
      </c>
      <c r="B62" s="147" t="s">
        <v>44</v>
      </c>
      <c r="C62" s="170"/>
      <c r="D62" s="171"/>
      <c r="E62" s="171"/>
    </row>
    <row r="63" spans="1:5">
      <c r="A63" s="229" t="s">
        <v>11</v>
      </c>
      <c r="B63" s="229"/>
      <c r="C63" s="160"/>
      <c r="D63" s="155"/>
      <c r="E63" s="155"/>
    </row>
    <row r="64" spans="1:5" ht="18" customHeight="1">
      <c r="A64" s="184" t="s">
        <v>64</v>
      </c>
      <c r="B64" s="184"/>
      <c r="C64" s="164">
        <v>10</v>
      </c>
      <c r="D64" s="164">
        <v>10</v>
      </c>
      <c r="E64" s="164">
        <v>10</v>
      </c>
    </row>
    <row r="65" spans="1:6">
      <c r="A65" s="238" t="s">
        <v>45</v>
      </c>
      <c r="B65" s="238"/>
      <c r="C65" s="182">
        <f>'2'!D30</f>
        <v>157359.56799999997</v>
      </c>
      <c r="D65" s="182">
        <f>'2'!E30</f>
        <v>157359.56799999997</v>
      </c>
      <c r="E65" s="182">
        <f>'2'!F30</f>
        <v>157359.56799999997</v>
      </c>
    </row>
    <row r="66" spans="1:6">
      <c r="A66" s="162"/>
      <c r="B66" s="162"/>
      <c r="C66" s="162"/>
      <c r="D66" s="162"/>
      <c r="E66" s="162"/>
    </row>
    <row r="67" spans="1:6">
      <c r="A67" s="162"/>
      <c r="B67" s="162"/>
      <c r="C67" s="162"/>
      <c r="D67" s="162"/>
      <c r="E67" s="162"/>
    </row>
    <row r="68" spans="1:6" s="20" customFormat="1" ht="57.75" customHeight="1">
      <c r="A68" s="236" t="s">
        <v>76</v>
      </c>
      <c r="B68" s="237"/>
      <c r="C68" s="237"/>
      <c r="D68" s="237"/>
      <c r="E68" s="237"/>
      <c r="F68" s="6"/>
    </row>
    <row r="69" spans="1:6">
      <c r="A69" s="239" t="s">
        <v>67</v>
      </c>
      <c r="B69" s="239"/>
      <c r="C69" s="239"/>
      <c r="D69" s="239"/>
      <c r="E69" s="239"/>
    </row>
    <row r="70" spans="1:6">
      <c r="A70" s="173"/>
      <c r="B70" s="173"/>
      <c r="C70" s="173"/>
      <c r="D70" s="173"/>
      <c r="E70" s="173"/>
    </row>
    <row r="71" spans="1:6" s="27" customFormat="1" ht="15.75" customHeight="1">
      <c r="A71" s="240" t="s">
        <v>65</v>
      </c>
      <c r="B71" s="240"/>
      <c r="C71" s="240"/>
      <c r="D71" s="240"/>
      <c r="E71" s="240"/>
    </row>
    <row r="72" spans="1:6" s="27" customFormat="1" ht="16.5">
      <c r="A72" s="174"/>
      <c r="B72" s="174"/>
      <c r="C72" s="174"/>
      <c r="D72" s="174"/>
      <c r="E72" s="174"/>
    </row>
    <row r="73" spans="1:6" ht="18" customHeight="1">
      <c r="A73" s="147" t="s">
        <v>37</v>
      </c>
      <c r="B73" s="148" t="s">
        <v>5</v>
      </c>
      <c r="C73" s="149"/>
      <c r="D73" s="149"/>
      <c r="E73" s="149"/>
    </row>
    <row r="74" spans="1:6" ht="19.5" customHeight="1">
      <c r="A74" s="147" t="s">
        <v>38</v>
      </c>
      <c r="B74" s="148" t="s">
        <v>39</v>
      </c>
      <c r="C74" s="149"/>
      <c r="D74" s="149"/>
      <c r="E74" s="149"/>
    </row>
    <row r="75" spans="1:6" ht="7.5" customHeight="1">
      <c r="A75" s="150"/>
      <c r="B75" s="150"/>
      <c r="C75" s="150"/>
      <c r="D75" s="150"/>
      <c r="E75" s="150"/>
    </row>
    <row r="76" spans="1:6">
      <c r="A76" s="231" t="s">
        <v>6</v>
      </c>
      <c r="B76" s="231"/>
      <c r="C76" s="231"/>
      <c r="D76" s="231"/>
      <c r="E76" s="231"/>
    </row>
    <row r="77" spans="1:6" ht="2.25" customHeight="1">
      <c r="A77" s="152"/>
      <c r="B77" s="152"/>
      <c r="C77" s="152"/>
      <c r="D77" s="153"/>
      <c r="E77" s="153"/>
    </row>
    <row r="78" spans="1:6" ht="54.75" customHeight="1">
      <c r="A78" s="154" t="s">
        <v>7</v>
      </c>
      <c r="B78" s="154" t="s">
        <v>38</v>
      </c>
      <c r="C78" s="232" t="s">
        <v>74</v>
      </c>
      <c r="D78" s="232"/>
      <c r="E78" s="232"/>
    </row>
    <row r="79" spans="1:6" ht="30" customHeight="1">
      <c r="A79" s="154" t="s">
        <v>8</v>
      </c>
      <c r="B79" s="154" t="s">
        <v>40</v>
      </c>
      <c r="C79" s="155" t="s">
        <v>20</v>
      </c>
      <c r="D79" s="155" t="s">
        <v>23</v>
      </c>
      <c r="E79" s="155" t="s">
        <v>0</v>
      </c>
    </row>
    <row r="80" spans="1:6" ht="33">
      <c r="A80" s="157" t="s">
        <v>9</v>
      </c>
      <c r="B80" s="158" t="s">
        <v>46</v>
      </c>
      <c r="C80" s="165"/>
      <c r="D80" s="166"/>
      <c r="E80" s="166"/>
    </row>
    <row r="81" spans="1:10" ht="33">
      <c r="A81" s="157" t="s">
        <v>10</v>
      </c>
      <c r="B81" s="147" t="s">
        <v>47</v>
      </c>
      <c r="C81" s="167"/>
      <c r="D81" s="168"/>
      <c r="E81" s="168"/>
    </row>
    <row r="82" spans="1:10">
      <c r="A82" s="159" t="s">
        <v>41</v>
      </c>
      <c r="B82" s="159" t="s">
        <v>42</v>
      </c>
      <c r="C82" s="169"/>
      <c r="D82" s="168"/>
      <c r="E82" s="168"/>
    </row>
    <row r="83" spans="1:10" ht="49.5">
      <c r="A83" s="159" t="s">
        <v>43</v>
      </c>
      <c r="B83" s="147" t="s">
        <v>44</v>
      </c>
      <c r="C83" s="170"/>
      <c r="D83" s="171"/>
      <c r="E83" s="171"/>
    </row>
    <row r="84" spans="1:10">
      <c r="A84" s="229" t="s">
        <v>11</v>
      </c>
      <c r="B84" s="229"/>
      <c r="C84" s="160"/>
      <c r="D84" s="155"/>
      <c r="E84" s="155"/>
    </row>
    <row r="85" spans="1:10" ht="18" customHeight="1">
      <c r="A85" s="184" t="s">
        <v>64</v>
      </c>
      <c r="B85" s="184"/>
      <c r="C85" s="164">
        <v>2</v>
      </c>
      <c r="D85" s="164">
        <v>2</v>
      </c>
      <c r="E85" s="164">
        <v>2</v>
      </c>
    </row>
    <row r="86" spans="1:10">
      <c r="A86" s="238" t="s">
        <v>45</v>
      </c>
      <c r="B86" s="238"/>
      <c r="C86" s="182">
        <f>+'2'!D43</f>
        <v>116328</v>
      </c>
      <c r="D86" s="182">
        <f>+'2'!E43</f>
        <v>116328</v>
      </c>
      <c r="E86" s="182">
        <f>+'2'!F43</f>
        <v>116328</v>
      </c>
    </row>
    <row r="87" spans="1:10">
      <c r="A87" s="162"/>
      <c r="B87" s="162"/>
      <c r="C87" s="162"/>
      <c r="D87" s="162"/>
      <c r="E87" s="162"/>
    </row>
    <row r="88" spans="1:10" ht="45" customHeight="1">
      <c r="A88" s="236" t="s">
        <v>81</v>
      </c>
      <c r="B88" s="237"/>
      <c r="C88" s="237"/>
      <c r="D88" s="237"/>
      <c r="E88" s="237"/>
      <c r="F88" s="244"/>
      <c r="G88" s="227"/>
      <c r="H88" s="227"/>
      <c r="I88" s="227"/>
      <c r="J88" s="6"/>
    </row>
    <row r="89" spans="1:10">
      <c r="A89" s="239" t="s">
        <v>82</v>
      </c>
      <c r="B89" s="239"/>
      <c r="C89" s="239"/>
      <c r="D89" s="239"/>
      <c r="E89" s="239"/>
      <c r="F89" s="245"/>
      <c r="G89" s="245"/>
      <c r="H89" s="245"/>
      <c r="I89" s="245"/>
      <c r="J89" s="245"/>
    </row>
    <row r="90" spans="1:10" ht="15" customHeight="1">
      <c r="A90" s="240"/>
      <c r="B90" s="240"/>
      <c r="C90" s="240"/>
      <c r="D90" s="240"/>
      <c r="E90" s="240"/>
      <c r="F90" s="246"/>
      <c r="G90" s="246"/>
      <c r="H90" s="246"/>
      <c r="I90" s="246"/>
      <c r="J90" s="6"/>
    </row>
    <row r="91" spans="1:10" ht="26.25" customHeight="1">
      <c r="A91" s="175" t="s">
        <v>65</v>
      </c>
      <c r="B91" s="175"/>
      <c r="C91" s="176"/>
      <c r="D91" s="174"/>
      <c r="E91" s="174"/>
      <c r="F91" s="34"/>
      <c r="G91" s="34"/>
      <c r="H91" s="34"/>
      <c r="I91" s="34"/>
      <c r="J91" s="24"/>
    </row>
    <row r="92" spans="1:10">
      <c r="A92" s="147"/>
      <c r="B92" s="148"/>
      <c r="C92" s="149"/>
      <c r="D92" s="149"/>
      <c r="E92" s="149"/>
      <c r="F92" s="26"/>
      <c r="G92" s="25"/>
      <c r="H92" s="25"/>
      <c r="I92" s="25"/>
      <c r="J92" s="24"/>
    </row>
    <row r="93" spans="1:10" ht="15.75" customHeight="1">
      <c r="A93" s="147" t="s">
        <v>37</v>
      </c>
      <c r="B93" s="148" t="s">
        <v>5</v>
      </c>
      <c r="C93" s="149"/>
      <c r="D93" s="149"/>
      <c r="E93" s="149"/>
      <c r="F93" s="26"/>
      <c r="G93" s="25"/>
      <c r="H93" s="25"/>
      <c r="I93" s="25"/>
      <c r="J93" s="24"/>
    </row>
    <row r="94" spans="1:10" ht="18" customHeight="1">
      <c r="A94" s="147" t="s">
        <v>38</v>
      </c>
      <c r="B94" s="147" t="s">
        <v>39</v>
      </c>
      <c r="C94" s="150"/>
      <c r="D94" s="150"/>
      <c r="E94" s="150"/>
      <c r="F94" s="26"/>
      <c r="G94" s="26"/>
      <c r="H94" s="26"/>
      <c r="I94" s="26"/>
      <c r="J94" s="24"/>
    </row>
    <row r="95" spans="1:10">
      <c r="A95" s="231"/>
      <c r="B95" s="231"/>
      <c r="C95" s="231"/>
      <c r="D95" s="231"/>
      <c r="E95" s="231"/>
      <c r="F95" s="242"/>
      <c r="G95" s="242"/>
      <c r="H95" s="242"/>
      <c r="I95" s="242"/>
      <c r="J95" s="24"/>
    </row>
    <row r="96" spans="1:10">
      <c r="A96" s="152" t="s">
        <v>6</v>
      </c>
      <c r="B96" s="152"/>
      <c r="C96" s="152"/>
      <c r="D96" s="153"/>
      <c r="E96" s="153"/>
      <c r="F96" s="23"/>
      <c r="G96" s="23"/>
      <c r="H96" s="24"/>
      <c r="I96" s="24"/>
      <c r="J96" s="24"/>
    </row>
    <row r="97" spans="1:10">
      <c r="A97" s="231"/>
      <c r="B97" s="231"/>
      <c r="C97" s="231"/>
      <c r="D97" s="231"/>
      <c r="E97" s="231"/>
      <c r="F97" s="242"/>
      <c r="G97" s="242"/>
      <c r="H97" s="242"/>
      <c r="I97" s="242"/>
      <c r="J97" s="24"/>
    </row>
    <row r="98" spans="1:10" ht="63.75" customHeight="1">
      <c r="A98" s="154" t="s">
        <v>7</v>
      </c>
      <c r="B98" s="154" t="s">
        <v>38</v>
      </c>
      <c r="C98" s="232" t="s">
        <v>74</v>
      </c>
      <c r="D98" s="232"/>
      <c r="E98" s="232"/>
      <c r="F98" s="28"/>
      <c r="G98" s="28"/>
      <c r="H98" s="5"/>
      <c r="I98" s="5"/>
      <c r="J98" s="24"/>
    </row>
    <row r="99" spans="1:10" ht="33">
      <c r="A99" s="157" t="s">
        <v>8</v>
      </c>
      <c r="B99" s="158" t="s">
        <v>40</v>
      </c>
      <c r="C99" s="155" t="s">
        <v>20</v>
      </c>
      <c r="D99" s="155" t="s">
        <v>23</v>
      </c>
      <c r="E99" s="155" t="s">
        <v>0</v>
      </c>
      <c r="F99" s="29"/>
      <c r="G99" s="35"/>
      <c r="H99" s="30"/>
      <c r="I99" s="30"/>
      <c r="J99" s="24"/>
    </row>
    <row r="100" spans="1:10" ht="33">
      <c r="A100" s="157" t="s">
        <v>9</v>
      </c>
      <c r="B100" s="147" t="s">
        <v>46</v>
      </c>
      <c r="C100" s="178"/>
      <c r="D100" s="166"/>
      <c r="E100" s="166"/>
      <c r="F100" s="29"/>
      <c r="G100" s="26"/>
      <c r="H100" s="30"/>
      <c r="I100" s="30"/>
      <c r="J100" s="24"/>
    </row>
    <row r="101" spans="1:10" ht="33">
      <c r="A101" s="159" t="s">
        <v>10</v>
      </c>
      <c r="B101" s="159" t="s">
        <v>47</v>
      </c>
      <c r="C101" s="169"/>
      <c r="D101" s="168"/>
      <c r="E101" s="168"/>
      <c r="F101" s="31"/>
      <c r="G101" s="31"/>
      <c r="H101" s="30"/>
      <c r="I101" s="30"/>
      <c r="J101" s="24"/>
    </row>
    <row r="102" spans="1:10">
      <c r="A102" s="159" t="s">
        <v>41</v>
      </c>
      <c r="B102" s="147" t="s">
        <v>42</v>
      </c>
      <c r="C102" s="167"/>
      <c r="D102" s="168"/>
      <c r="E102" s="168"/>
      <c r="F102" s="31"/>
      <c r="G102" s="26"/>
      <c r="H102" s="30"/>
      <c r="I102" s="30"/>
      <c r="J102" s="24"/>
    </row>
    <row r="103" spans="1:10" ht="49.5">
      <c r="A103" s="179" t="s">
        <v>43</v>
      </c>
      <c r="B103" s="179" t="s">
        <v>44</v>
      </c>
      <c r="C103" s="180"/>
      <c r="D103" s="171"/>
      <c r="E103" s="171"/>
      <c r="F103" s="243"/>
      <c r="G103" s="243"/>
      <c r="H103" s="5"/>
      <c r="I103" s="5"/>
      <c r="J103" s="24"/>
    </row>
    <row r="104" spans="1:10">
      <c r="A104" s="229" t="s">
        <v>11</v>
      </c>
      <c r="B104" s="229"/>
      <c r="C104" s="160"/>
      <c r="D104" s="155"/>
      <c r="E104" s="155"/>
    </row>
    <row r="105" spans="1:10" ht="18" customHeight="1">
      <c r="A105" s="184" t="s">
        <v>64</v>
      </c>
      <c r="B105" s="184"/>
      <c r="C105" s="164">
        <v>3</v>
      </c>
      <c r="D105" s="164">
        <v>3</v>
      </c>
      <c r="E105" s="164">
        <v>3</v>
      </c>
    </row>
    <row r="106" spans="1:10" ht="21" customHeight="1">
      <c r="A106" s="238" t="s">
        <v>45</v>
      </c>
      <c r="B106" s="238"/>
      <c r="C106" s="182">
        <f>'4'!G64</f>
        <v>161958.70000000001</v>
      </c>
      <c r="D106" s="182">
        <f>'4'!H64</f>
        <v>161958.70000000001</v>
      </c>
      <c r="E106" s="182">
        <f>'4'!I64</f>
        <v>161958.70000000001</v>
      </c>
      <c r="F106" s="241"/>
      <c r="G106" s="241"/>
      <c r="H106" s="241"/>
      <c r="I106" s="241"/>
      <c r="J106" s="24"/>
    </row>
    <row r="107" spans="1:10">
      <c r="A107" s="174"/>
      <c r="B107" s="174"/>
      <c r="C107" s="174"/>
      <c r="D107" s="174"/>
      <c r="E107" s="174"/>
      <c r="F107" s="34"/>
      <c r="G107" s="34"/>
      <c r="H107" s="34"/>
      <c r="I107" s="34"/>
      <c r="J107" s="24"/>
    </row>
    <row r="108" spans="1:10">
      <c r="A108" s="162"/>
      <c r="B108" s="162"/>
      <c r="C108" s="162"/>
      <c r="D108" s="162"/>
      <c r="E108" s="162"/>
    </row>
    <row r="109" spans="1:10" s="20" customFormat="1" ht="57.75" customHeight="1">
      <c r="A109" s="236" t="s">
        <v>77</v>
      </c>
      <c r="B109" s="237"/>
      <c r="C109" s="237"/>
      <c r="D109" s="237"/>
      <c r="E109" s="237"/>
      <c r="F109" s="6"/>
    </row>
    <row r="110" spans="1:10">
      <c r="A110" s="239" t="s">
        <v>68</v>
      </c>
      <c r="B110" s="239"/>
      <c r="C110" s="239"/>
      <c r="D110" s="239"/>
      <c r="E110" s="239"/>
    </row>
    <row r="111" spans="1:10">
      <c r="A111" s="173"/>
      <c r="B111" s="173"/>
      <c r="C111" s="173"/>
      <c r="D111" s="173"/>
      <c r="E111" s="173"/>
    </row>
    <row r="112" spans="1:10" s="27" customFormat="1" ht="15.75" customHeight="1">
      <c r="A112" s="240" t="s">
        <v>65</v>
      </c>
      <c r="B112" s="240"/>
      <c r="C112" s="240"/>
      <c r="D112" s="240"/>
      <c r="E112" s="240"/>
    </row>
    <row r="113" spans="1:5" s="27" customFormat="1" ht="16.5">
      <c r="A113" s="174"/>
      <c r="B113" s="174"/>
      <c r="C113" s="174"/>
      <c r="D113" s="174"/>
      <c r="E113" s="174"/>
    </row>
    <row r="114" spans="1:5" ht="18" customHeight="1">
      <c r="A114" s="147" t="s">
        <v>37</v>
      </c>
      <c r="B114" s="148" t="s">
        <v>5</v>
      </c>
      <c r="C114" s="149"/>
      <c r="D114" s="149"/>
      <c r="E114" s="149"/>
    </row>
    <row r="115" spans="1:5" ht="19.5" customHeight="1">
      <c r="A115" s="147" t="s">
        <v>38</v>
      </c>
      <c r="B115" s="148" t="s">
        <v>39</v>
      </c>
      <c r="C115" s="149"/>
      <c r="D115" s="149"/>
      <c r="E115" s="149"/>
    </row>
    <row r="116" spans="1:5" ht="7.5" customHeight="1">
      <c r="A116" s="150"/>
      <c r="B116" s="150"/>
      <c r="C116" s="150"/>
      <c r="D116" s="150"/>
      <c r="E116" s="150"/>
    </row>
    <row r="117" spans="1:5">
      <c r="A117" s="231" t="s">
        <v>6</v>
      </c>
      <c r="B117" s="231"/>
      <c r="C117" s="231"/>
      <c r="D117" s="231"/>
      <c r="E117" s="231"/>
    </row>
    <row r="118" spans="1:5" ht="2.25" customHeight="1">
      <c r="A118" s="152"/>
      <c r="B118" s="152"/>
      <c r="C118" s="152"/>
      <c r="D118" s="153"/>
      <c r="E118" s="153"/>
    </row>
    <row r="119" spans="1:5" ht="54.75" customHeight="1">
      <c r="A119" s="154" t="s">
        <v>7</v>
      </c>
      <c r="B119" s="154" t="s">
        <v>38</v>
      </c>
      <c r="C119" s="232" t="s">
        <v>74</v>
      </c>
      <c r="D119" s="232"/>
      <c r="E119" s="232"/>
    </row>
    <row r="120" spans="1:5" ht="30" customHeight="1">
      <c r="A120" s="154" t="s">
        <v>8</v>
      </c>
      <c r="B120" s="154" t="s">
        <v>40</v>
      </c>
      <c r="C120" s="155" t="s">
        <v>20</v>
      </c>
      <c r="D120" s="155" t="s">
        <v>23</v>
      </c>
      <c r="E120" s="155" t="s">
        <v>0</v>
      </c>
    </row>
    <row r="121" spans="1:5" ht="33">
      <c r="A121" s="157" t="s">
        <v>9</v>
      </c>
      <c r="B121" s="158" t="s">
        <v>46</v>
      </c>
      <c r="C121" s="165"/>
      <c r="D121" s="166"/>
      <c r="E121" s="166"/>
    </row>
    <row r="122" spans="1:5" ht="33">
      <c r="A122" s="157" t="s">
        <v>10</v>
      </c>
      <c r="B122" s="147" t="s">
        <v>47</v>
      </c>
      <c r="C122" s="167"/>
      <c r="D122" s="168"/>
      <c r="E122" s="168"/>
    </row>
    <row r="123" spans="1:5">
      <c r="A123" s="159" t="s">
        <v>41</v>
      </c>
      <c r="B123" s="159" t="s">
        <v>42</v>
      </c>
      <c r="C123" s="169"/>
      <c r="D123" s="168"/>
      <c r="E123" s="168"/>
    </row>
    <row r="124" spans="1:5" ht="49.5">
      <c r="A124" s="159" t="s">
        <v>43</v>
      </c>
      <c r="B124" s="147" t="s">
        <v>44</v>
      </c>
      <c r="C124" s="170"/>
      <c r="D124" s="171"/>
      <c r="E124" s="171"/>
    </row>
    <row r="125" spans="1:5">
      <c r="A125" s="229" t="s">
        <v>11</v>
      </c>
      <c r="B125" s="229"/>
      <c r="C125" s="160"/>
      <c r="D125" s="155"/>
      <c r="E125" s="155"/>
    </row>
    <row r="126" spans="1:5" ht="18" customHeight="1">
      <c r="A126" s="184" t="s">
        <v>64</v>
      </c>
      <c r="B126" s="184"/>
      <c r="C126" s="164">
        <v>1</v>
      </c>
      <c r="D126" s="164">
        <v>1</v>
      </c>
      <c r="E126" s="164">
        <v>1</v>
      </c>
    </row>
    <row r="127" spans="1:5">
      <c r="A127" s="238" t="s">
        <v>45</v>
      </c>
      <c r="B127" s="238"/>
      <c r="C127" s="182">
        <f>+'2'!D47</f>
        <v>11806.8</v>
      </c>
      <c r="D127" s="182">
        <f>+'2'!E47</f>
        <v>11806.8</v>
      </c>
      <c r="E127" s="182">
        <f>+'2'!F47</f>
        <v>11806.8</v>
      </c>
    </row>
    <row r="128" spans="1:5">
      <c r="A128" s="162"/>
      <c r="B128" s="162"/>
      <c r="C128" s="162"/>
      <c r="D128" s="162"/>
      <c r="E128" s="162"/>
    </row>
    <row r="129" spans="1:6">
      <c r="A129" s="162"/>
      <c r="B129" s="162"/>
      <c r="C129" s="162"/>
      <c r="D129" s="162"/>
      <c r="E129" s="162"/>
    </row>
    <row r="130" spans="1:6">
      <c r="A130" s="162"/>
      <c r="B130" s="162"/>
      <c r="C130" s="162"/>
      <c r="D130" s="162"/>
      <c r="E130" s="162"/>
    </row>
    <row r="131" spans="1:6" s="20" customFormat="1" ht="57.75" customHeight="1">
      <c r="A131" s="236" t="s">
        <v>78</v>
      </c>
      <c r="B131" s="237"/>
      <c r="C131" s="237"/>
      <c r="D131" s="237"/>
      <c r="E131" s="237"/>
      <c r="F131" s="6"/>
    </row>
    <row r="132" spans="1:6">
      <c r="A132" s="239" t="s">
        <v>29</v>
      </c>
      <c r="B132" s="239"/>
      <c r="C132" s="239"/>
      <c r="D132" s="239"/>
      <c r="E132" s="239"/>
    </row>
    <row r="133" spans="1:6">
      <c r="A133" s="173"/>
      <c r="B133" s="173"/>
      <c r="C133" s="173"/>
      <c r="D133" s="173"/>
      <c r="E133" s="173"/>
    </row>
    <row r="134" spans="1:6" s="27" customFormat="1" ht="15.75" customHeight="1">
      <c r="A134" s="240" t="s">
        <v>65</v>
      </c>
      <c r="B134" s="240"/>
      <c r="C134" s="240"/>
      <c r="D134" s="240"/>
      <c r="E134" s="240"/>
    </row>
    <row r="135" spans="1:6" s="27" customFormat="1" ht="16.5">
      <c r="A135" s="174"/>
      <c r="B135" s="174"/>
      <c r="C135" s="174"/>
      <c r="D135" s="174"/>
      <c r="E135" s="174"/>
    </row>
    <row r="136" spans="1:6" ht="18" customHeight="1">
      <c r="A136" s="147" t="s">
        <v>37</v>
      </c>
      <c r="B136" s="148" t="s">
        <v>5</v>
      </c>
      <c r="C136" s="149"/>
      <c r="D136" s="149"/>
      <c r="E136" s="149"/>
    </row>
    <row r="137" spans="1:6" ht="19.5" customHeight="1">
      <c r="A137" s="147" t="s">
        <v>38</v>
      </c>
      <c r="B137" s="148" t="s">
        <v>39</v>
      </c>
      <c r="C137" s="149"/>
      <c r="D137" s="149"/>
      <c r="E137" s="149"/>
    </row>
    <row r="138" spans="1:6" ht="7.5" customHeight="1">
      <c r="A138" s="150"/>
      <c r="B138" s="150"/>
      <c r="C138" s="150"/>
      <c r="D138" s="150"/>
      <c r="E138" s="150"/>
    </row>
    <row r="139" spans="1:6">
      <c r="A139" s="231" t="s">
        <v>6</v>
      </c>
      <c r="B139" s="231"/>
      <c r="C139" s="231"/>
      <c r="D139" s="231"/>
      <c r="E139" s="231"/>
    </row>
    <row r="140" spans="1:6" ht="2.25" customHeight="1">
      <c r="A140" s="152"/>
      <c r="B140" s="152"/>
      <c r="C140" s="152"/>
      <c r="D140" s="153"/>
      <c r="E140" s="153"/>
    </row>
    <row r="141" spans="1:6" ht="54.75" customHeight="1">
      <c r="A141" s="154" t="s">
        <v>7</v>
      </c>
      <c r="B141" s="154" t="s">
        <v>38</v>
      </c>
      <c r="C141" s="232" t="s">
        <v>143</v>
      </c>
      <c r="D141" s="232"/>
      <c r="E141" s="232"/>
    </row>
    <row r="142" spans="1:6" ht="32.25" customHeight="1">
      <c r="A142" s="154" t="s">
        <v>8</v>
      </c>
      <c r="B142" s="154" t="s">
        <v>40</v>
      </c>
      <c r="C142" s="155" t="s">
        <v>20</v>
      </c>
      <c r="D142" s="155" t="s">
        <v>23</v>
      </c>
      <c r="E142" s="155" t="s">
        <v>0</v>
      </c>
    </row>
    <row r="143" spans="1:6" ht="39" customHeight="1">
      <c r="A143" s="157" t="s">
        <v>9</v>
      </c>
      <c r="B143" s="183" t="s">
        <v>46</v>
      </c>
      <c r="C143" s="158"/>
      <c r="D143" s="181"/>
      <c r="E143" s="181"/>
    </row>
    <row r="144" spans="1:6" ht="36.75" customHeight="1">
      <c r="A144" s="157" t="s">
        <v>10</v>
      </c>
      <c r="B144" s="147" t="s">
        <v>47</v>
      </c>
      <c r="C144" s="147"/>
      <c r="D144" s="177"/>
      <c r="E144" s="177"/>
    </row>
    <row r="145" spans="1:5" ht="20.25" customHeight="1">
      <c r="A145" s="159" t="s">
        <v>41</v>
      </c>
      <c r="B145" s="159" t="s">
        <v>42</v>
      </c>
      <c r="C145" s="159"/>
      <c r="D145" s="177"/>
      <c r="E145" s="177"/>
    </row>
    <row r="146" spans="1:5" ht="49.5">
      <c r="A146" s="159" t="s">
        <v>43</v>
      </c>
      <c r="B146" s="170" t="s">
        <v>44</v>
      </c>
      <c r="C146" s="170"/>
      <c r="D146" s="171"/>
      <c r="E146" s="171"/>
    </row>
    <row r="147" spans="1:5">
      <c r="A147" s="229" t="s">
        <v>11</v>
      </c>
      <c r="B147" s="229"/>
      <c r="C147" s="160"/>
      <c r="D147" s="155"/>
      <c r="E147" s="155"/>
    </row>
    <row r="148" spans="1:5" ht="18" customHeight="1">
      <c r="A148" s="172" t="s">
        <v>64</v>
      </c>
      <c r="B148" s="172"/>
      <c r="C148" s="172"/>
      <c r="D148" s="155"/>
      <c r="E148" s="155"/>
    </row>
    <row r="149" spans="1:5" ht="22.5" customHeight="1">
      <c r="A149" s="238" t="s">
        <v>45</v>
      </c>
      <c r="B149" s="238"/>
      <c r="C149" s="182">
        <f>+'4'!G22</f>
        <v>0</v>
      </c>
      <c r="D149" s="182">
        <f>+'4'!H22</f>
        <v>0</v>
      </c>
      <c r="E149" s="182">
        <f>+'4'!I22</f>
        <v>-554380.66799999995</v>
      </c>
    </row>
    <row r="150" spans="1:5">
      <c r="A150" s="162"/>
      <c r="B150" s="162"/>
      <c r="C150" s="162"/>
      <c r="D150" s="162"/>
      <c r="E150" s="162"/>
    </row>
    <row r="151" spans="1:5">
      <c r="A151" s="162"/>
      <c r="B151" s="162"/>
      <c r="C151" s="162"/>
      <c r="D151" s="162"/>
      <c r="E151" s="162"/>
    </row>
    <row r="152" spans="1:5">
      <c r="A152" s="162"/>
      <c r="B152" s="162"/>
      <c r="C152" s="162"/>
      <c r="D152" s="162"/>
      <c r="E152" s="162"/>
    </row>
    <row r="153" spans="1:5">
      <c r="A153" s="162"/>
      <c r="B153" s="162"/>
      <c r="C153" s="162"/>
      <c r="D153" s="162"/>
      <c r="E153" s="162"/>
    </row>
    <row r="154" spans="1:5">
      <c r="A154" s="162"/>
      <c r="B154" s="162"/>
      <c r="C154" s="162"/>
      <c r="D154" s="162"/>
      <c r="E154" s="162"/>
    </row>
    <row r="155" spans="1:5">
      <c r="A155" s="162"/>
      <c r="B155" s="162"/>
      <c r="C155" s="162"/>
      <c r="D155" s="162"/>
      <c r="E155" s="162"/>
    </row>
    <row r="156" spans="1:5">
      <c r="A156" s="162"/>
      <c r="B156" s="162"/>
      <c r="C156" s="162"/>
      <c r="D156" s="162"/>
      <c r="E156" s="162"/>
    </row>
    <row r="157" spans="1:5">
      <c r="A157" s="162"/>
      <c r="B157" s="162"/>
      <c r="C157" s="162"/>
      <c r="D157" s="162"/>
      <c r="E157" s="162"/>
    </row>
    <row r="158" spans="1:5">
      <c r="A158" s="162"/>
      <c r="B158" s="162"/>
      <c r="C158" s="162"/>
      <c r="D158" s="162"/>
      <c r="E158" s="162"/>
    </row>
    <row r="159" spans="1:5">
      <c r="A159" s="162"/>
      <c r="B159" s="162"/>
      <c r="C159" s="162"/>
      <c r="D159" s="162"/>
      <c r="E159" s="162"/>
    </row>
    <row r="160" spans="1:5">
      <c r="A160" s="162"/>
      <c r="B160" s="162"/>
      <c r="C160" s="162"/>
      <c r="D160" s="162"/>
      <c r="E160" s="162"/>
    </row>
    <row r="161" spans="1:5">
      <c r="A161" s="162"/>
      <c r="B161" s="162"/>
      <c r="C161" s="162"/>
      <c r="D161" s="162"/>
      <c r="E161" s="162"/>
    </row>
    <row r="162" spans="1:5">
      <c r="A162" s="162"/>
      <c r="B162" s="162"/>
      <c r="C162" s="162"/>
      <c r="D162" s="162"/>
      <c r="E162" s="162"/>
    </row>
    <row r="163" spans="1:5">
      <c r="A163" s="162"/>
      <c r="B163" s="162"/>
      <c r="C163" s="162"/>
      <c r="D163" s="162"/>
      <c r="E163" s="162"/>
    </row>
    <row r="164" spans="1:5">
      <c r="A164" s="162"/>
      <c r="B164" s="162"/>
      <c r="C164" s="162"/>
      <c r="D164" s="162"/>
      <c r="E164" s="162"/>
    </row>
    <row r="165" spans="1:5">
      <c r="A165" s="162"/>
      <c r="B165" s="162"/>
      <c r="C165" s="162"/>
      <c r="D165" s="162"/>
      <c r="E165" s="162"/>
    </row>
    <row r="166" spans="1:5">
      <c r="A166" s="162"/>
      <c r="B166" s="162"/>
      <c r="C166" s="162"/>
      <c r="D166" s="162"/>
      <c r="E166" s="162"/>
    </row>
    <row r="167" spans="1:5">
      <c r="A167" s="162"/>
      <c r="B167" s="162"/>
      <c r="C167" s="162"/>
      <c r="D167" s="162"/>
      <c r="E167" s="162"/>
    </row>
    <row r="168" spans="1:5">
      <c r="A168" s="162"/>
      <c r="B168" s="162"/>
      <c r="C168" s="162"/>
      <c r="D168" s="162"/>
      <c r="E168" s="162"/>
    </row>
    <row r="169" spans="1:5">
      <c r="A169" s="162"/>
      <c r="B169" s="162"/>
      <c r="C169" s="162"/>
      <c r="D169" s="162"/>
      <c r="E169" s="162"/>
    </row>
    <row r="170" spans="1:5">
      <c r="A170" s="162"/>
      <c r="B170" s="162"/>
      <c r="C170" s="162"/>
      <c r="D170" s="162"/>
      <c r="E170" s="162"/>
    </row>
    <row r="171" spans="1:5">
      <c r="A171" s="162"/>
      <c r="B171" s="162"/>
      <c r="C171" s="162"/>
      <c r="D171" s="162"/>
      <c r="E171" s="162"/>
    </row>
    <row r="172" spans="1:5">
      <c r="A172" s="162"/>
      <c r="B172" s="162"/>
      <c r="C172" s="162"/>
      <c r="D172" s="162"/>
      <c r="E172" s="162"/>
    </row>
    <row r="173" spans="1:5">
      <c r="A173" s="162"/>
      <c r="B173" s="162"/>
      <c r="C173" s="162"/>
      <c r="D173" s="162"/>
      <c r="E173" s="162"/>
    </row>
    <row r="174" spans="1:5">
      <c r="A174" s="162"/>
      <c r="B174" s="162"/>
      <c r="C174" s="162"/>
      <c r="D174" s="162"/>
      <c r="E174" s="162"/>
    </row>
    <row r="175" spans="1:5">
      <c r="A175" s="162"/>
      <c r="B175" s="162"/>
      <c r="C175" s="162"/>
      <c r="D175" s="162"/>
      <c r="E175" s="162"/>
    </row>
    <row r="176" spans="1:5">
      <c r="A176" s="162"/>
      <c r="B176" s="162"/>
      <c r="C176" s="162"/>
      <c r="D176" s="162"/>
      <c r="E176" s="162"/>
    </row>
    <row r="177" spans="1:5">
      <c r="A177" s="162"/>
      <c r="B177" s="162"/>
      <c r="C177" s="162"/>
      <c r="D177" s="162"/>
      <c r="E177" s="162"/>
    </row>
    <row r="178" spans="1:5">
      <c r="A178" s="162"/>
      <c r="B178" s="162"/>
      <c r="C178" s="162"/>
      <c r="D178" s="162"/>
      <c r="E178" s="162"/>
    </row>
  </sheetData>
  <mergeCells count="57">
    <mergeCell ref="A5:E5"/>
    <mergeCell ref="A6:E6"/>
    <mergeCell ref="A8:E8"/>
    <mergeCell ref="A13:E13"/>
    <mergeCell ref="A21:B21"/>
    <mergeCell ref="C15:E15"/>
    <mergeCell ref="A23:B23"/>
    <mergeCell ref="A26:E26"/>
    <mergeCell ref="A27:E27"/>
    <mergeCell ref="A29:E29"/>
    <mergeCell ref="A63:B63"/>
    <mergeCell ref="A34:E34"/>
    <mergeCell ref="A42:B42"/>
    <mergeCell ref="A44:B44"/>
    <mergeCell ref="A47:E47"/>
    <mergeCell ref="C36:E36"/>
    <mergeCell ref="C57:E57"/>
    <mergeCell ref="A48:E48"/>
    <mergeCell ref="A50:E50"/>
    <mergeCell ref="A55:E55"/>
    <mergeCell ref="A125:B125"/>
    <mergeCell ref="A127:B127"/>
    <mergeCell ref="A109:E109"/>
    <mergeCell ref="A110:E110"/>
    <mergeCell ref="A112:E112"/>
    <mergeCell ref="A117:E117"/>
    <mergeCell ref="A147:B147"/>
    <mergeCell ref="A149:B149"/>
    <mergeCell ref="A131:E131"/>
    <mergeCell ref="A132:E132"/>
    <mergeCell ref="A134:E134"/>
    <mergeCell ref="A139:E139"/>
    <mergeCell ref="C141:E141"/>
    <mergeCell ref="F88:I88"/>
    <mergeCell ref="A89:E89"/>
    <mergeCell ref="F89:J89"/>
    <mergeCell ref="F90:I90"/>
    <mergeCell ref="A90:E90"/>
    <mergeCell ref="F106:I106"/>
    <mergeCell ref="A106:B106"/>
    <mergeCell ref="A95:E95"/>
    <mergeCell ref="F95:I95"/>
    <mergeCell ref="F103:G103"/>
    <mergeCell ref="A97:E97"/>
    <mergeCell ref="F97:I97"/>
    <mergeCell ref="A104:B104"/>
    <mergeCell ref="C78:E78"/>
    <mergeCell ref="C98:E98"/>
    <mergeCell ref="C119:E119"/>
    <mergeCell ref="A88:E88"/>
    <mergeCell ref="A65:B65"/>
    <mergeCell ref="A84:B84"/>
    <mergeCell ref="A86:B86"/>
    <mergeCell ref="A68:E68"/>
    <mergeCell ref="A69:E69"/>
    <mergeCell ref="A71:E71"/>
    <mergeCell ref="A76:E76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https://mul2.gov.am/tasks/447241/oneclick/3havelvacner.xlsx?token=165a624e3975b7f3cedccf46b7746356</cp:keywords>
  <cp:lastModifiedBy>Arpine Martirosyan</cp:lastModifiedBy>
  <cp:lastPrinted>2020-06-19T08:37:57Z</cp:lastPrinted>
  <dcterms:created xsi:type="dcterms:W3CDTF">1996-10-14T23:33:28Z</dcterms:created>
  <dcterms:modified xsi:type="dcterms:W3CDTF">2021-06-17T06:06:35Z</dcterms:modified>
</cp:coreProperties>
</file>