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-105" windowWidth="19770" windowHeight="5175" tabRatio="423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45621"/>
</workbook>
</file>

<file path=xl/calcChain.xml><?xml version="1.0" encoding="utf-8"?>
<calcChain xmlns="http://schemas.openxmlformats.org/spreadsheetml/2006/main">
  <c r="G21" i="48" l="1"/>
  <c r="G20" i="48"/>
  <c r="G19" i="48"/>
  <c r="G18" i="48"/>
  <c r="G17" i="48"/>
  <c r="G16" i="48"/>
  <c r="G15" i="48" s="1"/>
  <c r="G14" i="48"/>
  <c r="G13" i="48"/>
  <c r="G12" i="48"/>
  <c r="G11" i="48" s="1"/>
  <c r="G10" i="48" l="1"/>
  <c r="G9" i="48" s="1"/>
  <c r="G8" i="48" s="1"/>
  <c r="F13" i="37" l="1"/>
  <c r="G13" i="37"/>
  <c r="H13" i="37"/>
  <c r="E13" i="37"/>
  <c r="E16" i="42"/>
  <c r="F16" i="42"/>
  <c r="D16" i="42"/>
  <c r="E18" i="42"/>
  <c r="F18" i="42"/>
  <c r="D18" i="42"/>
  <c r="D19" i="44" l="1"/>
  <c r="D20" i="44"/>
  <c r="C19" i="44"/>
  <c r="C20" i="44"/>
  <c r="D21" i="42" l="1"/>
  <c r="F19" i="37"/>
  <c r="D19" i="37" s="1"/>
  <c r="F16" i="37"/>
  <c r="D16" i="37" s="1"/>
  <c r="F17" i="37"/>
  <c r="D17" i="37" s="1"/>
  <c r="F15" i="37"/>
  <c r="D15" i="37" s="1"/>
  <c r="F21" i="42"/>
  <c r="E21" i="42"/>
  <c r="F18" i="37" l="1"/>
  <c r="D18" i="37" s="1"/>
  <c r="H20" i="37"/>
  <c r="G20" i="37"/>
  <c r="E20" i="37"/>
  <c r="E11" i="37" l="1"/>
  <c r="G11" i="37"/>
  <c r="F20" i="37"/>
  <c r="D20" i="37" l="1"/>
  <c r="F11" i="37" l="1"/>
  <c r="G37" i="50" l="1"/>
  <c r="G36" i="50" s="1"/>
  <c r="G35" i="50" s="1"/>
  <c r="G34" i="50" s="1"/>
  <c r="G33" i="50" s="1"/>
  <c r="G31" i="50" s="1"/>
  <c r="G30" i="50" l="1"/>
  <c r="H11" i="37" l="1"/>
  <c r="C38" i="44"/>
  <c r="C21" i="44" s="1"/>
  <c r="G29" i="50"/>
  <c r="G28" i="50" s="1"/>
  <c r="G27" i="50" s="1"/>
  <c r="G26" i="50" s="1"/>
  <c r="G24" i="50" s="1"/>
  <c r="G22" i="50" s="1"/>
  <c r="D15" i="42"/>
  <c r="G20" i="50" l="1"/>
  <c r="G18" i="50" s="1"/>
  <c r="G16" i="50" s="1"/>
  <c r="G14" i="50" s="1"/>
  <c r="G12" i="50" s="1"/>
  <c r="G10" i="50" s="1"/>
  <c r="D13" i="42"/>
  <c r="D11" i="42" s="1"/>
  <c r="D9" i="42" s="1"/>
  <c r="H9" i="37" l="1"/>
  <c r="G9" i="37"/>
  <c r="E9" i="37"/>
  <c r="F15" i="42" l="1"/>
  <c r="F13" i="42" s="1"/>
  <c r="F11" i="42" s="1"/>
  <c r="F9" i="42" s="1"/>
  <c r="I37" i="50"/>
  <c r="I36" i="50" s="1"/>
  <c r="I35" i="50" s="1"/>
  <c r="I34" i="50" s="1"/>
  <c r="I33" i="50" s="1"/>
  <c r="I31" i="50" s="1"/>
  <c r="E15" i="42"/>
  <c r="E13" i="42" s="1"/>
  <c r="H37" i="50"/>
  <c r="H30" i="50" s="1"/>
  <c r="D38" i="44" l="1"/>
  <c r="D21" i="44" s="1"/>
  <c r="E11" i="42"/>
  <c r="E9" i="42" s="1"/>
  <c r="H36" i="50"/>
  <c r="H35" i="50" s="1"/>
  <c r="H34" i="50" s="1"/>
  <c r="H33" i="50" s="1"/>
  <c r="H31" i="50" s="1"/>
  <c r="I30" i="50"/>
  <c r="H29" i="50"/>
  <c r="H28" i="50" s="1"/>
  <c r="H27" i="50" s="1"/>
  <c r="H26" i="50" s="1"/>
  <c r="H24" i="50" s="1"/>
  <c r="E38" i="44" l="1"/>
  <c r="E21" i="44" s="1"/>
  <c r="H22" i="50"/>
  <c r="H20" i="50" s="1"/>
  <c r="I29" i="50"/>
  <c r="I28" i="50" s="1"/>
  <c r="I27" i="50" s="1"/>
  <c r="I26" i="50" s="1"/>
  <c r="I24" i="50" s="1"/>
  <c r="I22" i="50" s="1"/>
  <c r="I20" i="50" s="1"/>
  <c r="D13" i="37"/>
  <c r="I18" i="50" l="1"/>
  <c r="I16" i="50" s="1"/>
  <c r="I14" i="50" s="1"/>
  <c r="I12" i="50" s="1"/>
  <c r="I10" i="50" s="1"/>
  <c r="H18" i="50"/>
  <c r="H16" i="50" s="1"/>
  <c r="H14" i="50" s="1"/>
  <c r="H12" i="50" s="1"/>
  <c r="H10" i="50" s="1"/>
  <c r="D11" i="37"/>
  <c r="F9" i="37"/>
  <c r="D9" i="37" s="1"/>
</calcChain>
</file>

<file path=xl/sharedStrings.xml><?xml version="1.0" encoding="utf-8"?>
<sst xmlns="http://schemas.openxmlformats.org/spreadsheetml/2006/main" count="242" uniqueCount="123">
  <si>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</si>
  <si>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</si>
  <si>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</si>
  <si>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</si>
  <si>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</si>
  <si>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</si>
  <si>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</si>
  <si>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</si>
  <si>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</si>
  <si>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</si>
  <si>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</si>
  <si>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</si>
  <si>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</si>
  <si>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</si>
  <si>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</si>
  <si>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</si>
  <si>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</si>
  <si>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</si>
  <si>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</si>
  <si>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</si>
  <si>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</si>
  <si>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</si>
  <si>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</si>
  <si>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</si>
  <si>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</si>
  <si>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</si>
  <si>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</si>
  <si>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</si>
  <si>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</si>
  <si>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</si>
  <si>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</si>
  <si>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</si>
  <si>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</si>
  <si>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</si>
  <si>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</si>
  <si>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</si>
  <si>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</si>
  <si>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</si>
  <si>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</si>
  <si>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</si>
  <si>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</si>
  <si>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</si>
  <si>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</si>
  <si>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</si>
  <si>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</si>
  <si>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</si>
  <si>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</si>
  <si>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</si>
  <si>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</si>
  <si>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</si>
  <si>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</si>
  <si>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</si>
  <si>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</si>
  <si>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</si>
  <si>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</si>
  <si>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</si>
  <si>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</si>
  <si>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</si>
  <si>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</si>
  <si>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</si>
  <si>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</si>
  <si>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</si>
  <si>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</si>
  <si>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</si>
  <si>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</si>
  <si>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</si>
  <si>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</si>
  <si>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</si>
  <si>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</si>
  <si>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</si>
  <si>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</si>
  <si>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</si>
  <si>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</si>
  <si>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</si>
  <si>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</si>
  <si>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</si>
  <si>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</si>
  <si>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</si>
  <si>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</si>
  <si>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</si>
  <si>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</si>
  <si>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ՄԱՍ III. ԾԱՌԱՅՈՒԹՅՈՒՆՆԵՐ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</si>
  <si>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</si>
  <si>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</si>
  <si>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</si>
  <si>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</si>
  <si>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</si>
  <si>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</si>
  <si>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</si>
  <si>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</si>
  <si>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</si>
  <si>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</si>
  <si>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Առաջին կիսամյակ</t>
  </si>
  <si>
    <t xml:space="preserve"> Ինն ամիս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</si>
  <si>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</si>
  <si>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>Աղյուսակ 2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</si>
  <si>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</si>
  <si>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</si>
  <si>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ԱՅԼ ՀԻՄՆԱԿԱՆ ՄԻՋՈՑՆԵՐ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</si>
  <si>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</si>
  <si>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</si>
  <si>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</si>
  <si>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հազար դրամ</t>
  </si>
  <si>
    <t xml:space="preserve">ՀՀ կառավարության 2021 թվականի </t>
  </si>
  <si>
    <t xml:space="preserve">  </t>
  </si>
  <si>
    <t xml:space="preserve"> ՄԱՍ II. ԱՇԽԱՏԱՆՔՆԵՐ</t>
  </si>
  <si>
    <t>ճանապարհների վերանորոգման աշխատանքներ</t>
  </si>
  <si>
    <t>տեխնիկական հսկողության ծառայություններ</t>
  </si>
  <si>
    <t>հեղինակային հսկողության ծառայություններ</t>
  </si>
  <si>
    <t>ՄԱ</t>
  </si>
  <si>
    <t>3</t>
  </si>
  <si>
    <t>Մարզային նշանակության ավտոճանապարհներ, այդ թվում</t>
  </si>
  <si>
    <t xml:space="preserve"> Հանրապետական նշանակության ավտոճանապարհներ </t>
  </si>
  <si>
    <t xml:space="preserve"> Մարզային նշանակության ավտոճանապարհներ </t>
  </si>
  <si>
    <t>Տ-8-22, /Մ-2/ - Վարդավանք – Խդրանց - Ագարակ ավտոճանապարհի կմ0+000 - կմ13+100 հատվածի հիմնանորոգում</t>
  </si>
  <si>
    <t>Հ-46, /Մ-2/-Տաթև-Աղվանի-/Մ-2/(Սյունիք) հանրապետական նշանակության ավտոճանապարհի կմ37+500-կմ55+000 հատվածի հիմնանորոգում</t>
  </si>
  <si>
    <t>Հ-46, /Մ-2/-Տաթև-Աղվանի-/Մ-2/(Սյունիք) հանրապետական նշանակության ավտոճանապարհի կմ55+000-կմ68+000 հատվածի հիմնանորոգում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</si>
  <si>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ՓՈՓՈԽՈՒԹՅՈՒՆՆԵՐԸ</t>
  </si>
  <si>
    <t>ՀԱՅԱՍՏԱՆԻ ՀԱՆՐԱՊԵՏՈՒԹՅԱՆ ԿԱՌԱՎԱՐՈՒԹՅԱՆ 2020 ԹՎԱԿԱՆԻ ԴԵԿՏԵՄԲԵՐԻ 30-Ի N 2215-Ն ՈՐՈՇՄԱՆ N 9 ՀԱՎԵԼՎԱԾԻ N 9.8 ԱՂՅՈՒՍԱԿՈՒՄ ԿԱՏԱՐՎՈՂ ՓՈՓՈԽՈՒԹՅՈՒՆՆԵՐԸ</t>
  </si>
  <si>
    <t>ՀԱՅԱՍՏԱՆԻ ՀԱՆՐԱՊԵՏՈՒԹՅԱՆ ԿԱՌԱՎԱՐՈՒԹՅԱՆ 2020 ԹՎԱԿԱՆԻ ԴԵԿՏԵՄԲԵՐԻ 30-Ի N 2215-Ն ՈՐՈՇՄԱՆ N 3 ԵՎ N 4 ՀԱՎԵԼՎԱԾՆԵՐՈՒՄ ԿԱՏԱՐՎՈՂ ՓՈՓՈԽՈՒԹՅՈՒՆՆԵՐԸ</t>
  </si>
  <si>
    <t>ՀՄԱ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</si>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</sst>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 * #,##0.00_)_€_ ;_ * \(#,##0.00\)_€_ ;_ * &quot;-&quot;??_)_€_ ;_ @_ "/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(&quot;$&quot;* #,##0.00_);_(&quot;$&quot;* \(#,##0.00\);_(&quot;$&quot;* &quot;-&quot;??_);_(@_)"/>
    <numFmt numFmtId="174" formatCode="00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GHEA Grapalat"/>
      <family val="3"/>
    </font>
    <font>
      <b/>
      <i/>
      <sz val="12"/>
      <name val="GHEA Grapalat"/>
      <family val="2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2"/>
    </font>
    <font>
      <b/>
      <sz val="12"/>
      <color indexed="8"/>
      <name val="GHEA Grapalat"/>
      <family val="2"/>
    </font>
    <font>
      <b/>
      <u/>
      <sz val="12"/>
      <color theme="1"/>
      <name val="GHEA Grapalat"/>
      <family val="2"/>
    </font>
    <font>
      <sz val="12"/>
      <color theme="1"/>
      <name val="GHEA Grapalat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rgb="FF9C6500"/>
      <name val="Calibri"/>
      <family val="2"/>
      <charset val="204"/>
      <scheme val="minor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Baltica Cyrillic"/>
      <family val="2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</fonts>
  <fills count="5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theme="0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1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5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4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5" fillId="0" borderId="0"/>
    <xf numFmtId="0" fontId="16" fillId="0" borderId="0"/>
    <xf numFmtId="43" fontId="15" fillId="0" borderId="0" applyFont="0" applyFill="0" applyBorder="0" applyAlignment="0" applyProtection="0"/>
    <xf numFmtId="0" fontId="7" fillId="0" borderId="0"/>
    <xf numFmtId="164" fontId="18" fillId="0" borderId="0" applyFont="0" applyFill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33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1" fillId="4" borderId="0" applyNumberFormat="0" applyBorder="0" applyAlignment="0" applyProtection="0"/>
    <xf numFmtId="0" fontId="22" fillId="7" borderId="17" applyNumberFormat="0" applyAlignment="0" applyProtection="0"/>
    <xf numFmtId="0" fontId="23" fillId="8" borderId="20" applyNumberFormat="0" applyAlignment="0" applyProtection="0"/>
    <xf numFmtId="0" fontId="24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6" fillId="0" borderId="14" applyNumberFormat="0" applyFill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8" fillId="0" borderId="0" applyNumberFormat="0" applyFill="0" applyBorder="0" applyAlignment="0" applyProtection="0"/>
    <xf numFmtId="0" fontId="29" fillId="6" borderId="17" applyNumberFormat="0" applyAlignment="0" applyProtection="0"/>
    <xf numFmtId="0" fontId="30" fillId="0" borderId="19" applyNumberFormat="0" applyFill="0" applyAlignment="0" applyProtection="0"/>
    <xf numFmtId="0" fontId="31" fillId="5" borderId="0" applyNumberFormat="0" applyBorder="0" applyAlignment="0" applyProtection="0"/>
    <xf numFmtId="0" fontId="32" fillId="0" borderId="0"/>
    <xf numFmtId="0" fontId="8" fillId="0" borderId="0">
      <alignment horizontal="left" vertical="top" wrapText="1"/>
    </xf>
    <xf numFmtId="0" fontId="5" fillId="0" borderId="0"/>
    <xf numFmtId="0" fontId="33" fillId="0" borderId="0"/>
    <xf numFmtId="0" fontId="19" fillId="9" borderId="21" applyNumberFormat="0" applyFont="0" applyAlignment="0" applyProtection="0"/>
    <xf numFmtId="0" fontId="15" fillId="9" borderId="21" applyNumberFormat="0" applyFont="0" applyAlignment="0" applyProtection="0"/>
    <xf numFmtId="0" fontId="34" fillId="7" borderId="18" applyNumberFormat="0" applyAlignment="0" applyProtection="0"/>
    <xf numFmtId="9" fontId="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22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0"/>
    <xf numFmtId="164" fontId="17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9" fillId="0" borderId="0"/>
    <xf numFmtId="0" fontId="14" fillId="0" borderId="0"/>
    <xf numFmtId="0" fontId="40" fillId="5" borderId="0" applyNumberFormat="0" applyBorder="0" applyAlignment="0" applyProtection="0"/>
    <xf numFmtId="0" fontId="17" fillId="0" borderId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38" borderId="0" applyNumberFormat="0" applyBorder="0" applyAlignment="0" applyProtection="0"/>
    <xf numFmtId="0" fontId="33" fillId="37" borderId="0" applyNumberFormat="0" applyBorder="0" applyAlignment="0" applyProtection="0"/>
    <xf numFmtId="0" fontId="33" fillId="43" borderId="0" applyNumberFormat="0" applyBorder="0" applyAlignment="0" applyProtection="0"/>
    <xf numFmtId="0" fontId="33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51" borderId="0" applyNumberFormat="0" applyBorder="0" applyAlignment="0" applyProtection="0"/>
    <xf numFmtId="0" fontId="42" fillId="35" borderId="0" applyNumberFormat="0" applyBorder="0" applyAlignment="0" applyProtection="0"/>
    <xf numFmtId="0" fontId="43" fillId="52" borderId="23" applyNumberFormat="0" applyAlignment="0" applyProtection="0"/>
    <xf numFmtId="0" fontId="44" fillId="53" borderId="24" applyNumberFormat="0" applyAlignment="0" applyProtection="0"/>
    <xf numFmtId="164" fontId="14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6" borderId="0" applyNumberFormat="0" applyBorder="0" applyAlignment="0" applyProtection="0"/>
    <xf numFmtId="0" fontId="47" fillId="0" borderId="25" applyNumberFormat="0" applyFill="0" applyAlignment="0" applyProtection="0"/>
    <xf numFmtId="0" fontId="48" fillId="0" borderId="26" applyNumberFormat="0" applyFill="0" applyAlignment="0" applyProtection="0"/>
    <xf numFmtId="0" fontId="49" fillId="0" borderId="27" applyNumberFormat="0" applyFill="0" applyAlignment="0" applyProtection="0"/>
    <xf numFmtId="0" fontId="49" fillId="0" borderId="0" applyNumberFormat="0" applyFill="0" applyBorder="0" applyAlignment="0" applyProtection="0"/>
    <xf numFmtId="0" fontId="50" fillId="42" borderId="23" applyNumberFormat="0" applyAlignment="0" applyProtection="0"/>
    <xf numFmtId="0" fontId="51" fillId="0" borderId="28" applyNumberFormat="0" applyFill="0" applyAlignment="0" applyProtection="0"/>
    <xf numFmtId="0" fontId="52" fillId="54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15" fillId="0" borderId="0"/>
    <xf numFmtId="0" fontId="5" fillId="0" borderId="0"/>
    <xf numFmtId="0" fontId="5" fillId="0" borderId="0"/>
    <xf numFmtId="0" fontId="14" fillId="55" borderId="29" applyNumberFormat="0" applyFont="0" applyAlignment="0" applyProtection="0"/>
    <xf numFmtId="0" fontId="53" fillId="52" borderId="30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31" applyNumberFormat="0" applyFill="0" applyAlignment="0" applyProtection="0"/>
    <xf numFmtId="0" fontId="56" fillId="0" borderId="0" applyNumberFormat="0" applyFill="0" applyBorder="0" applyAlignment="0" applyProtection="0"/>
    <xf numFmtId="0" fontId="39" fillId="0" borderId="0"/>
    <xf numFmtId="1" fontId="58" fillId="0" borderId="0"/>
    <xf numFmtId="0" fontId="59" fillId="0" borderId="0"/>
    <xf numFmtId="0" fontId="5" fillId="0" borderId="0"/>
    <xf numFmtId="0" fontId="15" fillId="0" borderId="0"/>
    <xf numFmtId="0" fontId="8" fillId="0" borderId="0">
      <alignment horizontal="left" vertical="top" wrapText="1"/>
    </xf>
    <xf numFmtId="0" fontId="17" fillId="0" borderId="0"/>
    <xf numFmtId="0" fontId="60" fillId="0" borderId="0"/>
    <xf numFmtId="0" fontId="5" fillId="0" borderId="0"/>
    <xf numFmtId="0" fontId="5" fillId="0" borderId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164" fontId="1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61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71" fontId="33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40" fillId="5" borderId="0" applyNumberFormat="0" applyBorder="0" applyAlignment="0" applyProtection="0"/>
    <xf numFmtId="0" fontId="40" fillId="5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63" fillId="13" borderId="0" applyNumberFormat="0" applyBorder="0" applyAlignment="0" applyProtection="0"/>
    <xf numFmtId="0" fontId="63" fillId="17" borderId="0" applyNumberFormat="0" applyBorder="0" applyAlignment="0" applyProtection="0"/>
    <xf numFmtId="0" fontId="63" fillId="21" borderId="0" applyNumberFormat="0" applyBorder="0" applyAlignment="0" applyProtection="0"/>
    <xf numFmtId="0" fontId="63" fillId="25" borderId="0" applyNumberFormat="0" applyBorder="0" applyAlignment="0" applyProtection="0"/>
    <xf numFmtId="0" fontId="63" fillId="29" borderId="0" applyNumberFormat="0" applyBorder="0" applyAlignment="0" applyProtection="0"/>
    <xf numFmtId="0" fontId="63" fillId="33" borderId="0" applyNumberFormat="0" applyBorder="0" applyAlignment="0" applyProtection="0"/>
    <xf numFmtId="0" fontId="63" fillId="10" borderId="0" applyNumberFormat="0" applyBorder="0" applyAlignment="0" applyProtection="0"/>
    <xf numFmtId="0" fontId="63" fillId="14" borderId="0" applyNumberFormat="0" applyBorder="0" applyAlignment="0" applyProtection="0"/>
    <xf numFmtId="0" fontId="63" fillId="18" borderId="0" applyNumberFormat="0" applyBorder="0" applyAlignment="0" applyProtection="0"/>
    <xf numFmtId="0" fontId="63" fillId="22" borderId="0" applyNumberFormat="0" applyBorder="0" applyAlignment="0" applyProtection="0"/>
    <xf numFmtId="0" fontId="63" fillId="26" borderId="0" applyNumberFormat="0" applyBorder="0" applyAlignment="0" applyProtection="0"/>
    <xf numFmtId="0" fontId="63" fillId="30" borderId="0" applyNumberFormat="0" applyBorder="0" applyAlignment="0" applyProtection="0"/>
    <xf numFmtId="0" fontId="64" fillId="4" borderId="0" applyNumberFormat="0" applyBorder="0" applyAlignment="0" applyProtection="0"/>
    <xf numFmtId="0" fontId="65" fillId="7" borderId="17" applyNumberFormat="0" applyAlignment="0" applyProtection="0"/>
    <xf numFmtId="0" fontId="66" fillId="8" borderId="20" applyNumberFormat="0" applyAlignment="0" applyProtection="0"/>
    <xf numFmtId="0" fontId="67" fillId="0" borderId="0" applyNumberFormat="0" applyFill="0" applyBorder="0" applyAlignment="0" applyProtection="0"/>
    <xf numFmtId="0" fontId="68" fillId="3" borderId="0" applyNumberFormat="0" applyBorder="0" applyAlignment="0" applyProtection="0"/>
    <xf numFmtId="0" fontId="69" fillId="0" borderId="14" applyNumberFormat="0" applyFill="0" applyAlignment="0" applyProtection="0"/>
    <xf numFmtId="0" fontId="70" fillId="0" borderId="15" applyNumberFormat="0" applyFill="0" applyAlignment="0" applyProtection="0"/>
    <xf numFmtId="0" fontId="71" fillId="0" borderId="16" applyNumberFormat="0" applyFill="0" applyAlignment="0" applyProtection="0"/>
    <xf numFmtId="0" fontId="71" fillId="0" borderId="0" applyNumberFormat="0" applyFill="0" applyBorder="0" applyAlignment="0" applyProtection="0"/>
    <xf numFmtId="0" fontId="72" fillId="6" borderId="17" applyNumberFormat="0" applyAlignment="0" applyProtection="0"/>
    <xf numFmtId="0" fontId="73" fillId="0" borderId="19" applyNumberFormat="0" applyFill="0" applyAlignment="0" applyProtection="0"/>
    <xf numFmtId="0" fontId="40" fillId="5" borderId="0" applyNumberFormat="0" applyBorder="0" applyAlignment="0" applyProtection="0"/>
    <xf numFmtId="0" fontId="74" fillId="7" borderId="18" applyNumberFormat="0" applyAlignment="0" applyProtection="0"/>
    <xf numFmtId="0" fontId="62" fillId="0" borderId="0" applyNumberFormat="0" applyFill="0" applyBorder="0" applyAlignment="0" applyProtection="0"/>
    <xf numFmtId="0" fontId="75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53" fillId="52" borderId="36" applyNumberFormat="0" applyAlignment="0" applyProtection="0"/>
    <xf numFmtId="0" fontId="55" fillId="0" borderId="37" applyNumberFormat="0" applyFill="0" applyAlignment="0" applyProtection="0"/>
    <xf numFmtId="0" fontId="90" fillId="5" borderId="0" applyNumberFormat="0" applyBorder="0" applyAlignment="0" applyProtection="0"/>
    <xf numFmtId="164" fontId="15" fillId="0" borderId="0" applyFont="0" applyFill="0" applyBorder="0" applyAlignment="0" applyProtection="0"/>
    <xf numFmtId="0" fontId="14" fillId="0" borderId="0"/>
    <xf numFmtId="0" fontId="33" fillId="0" borderId="0"/>
    <xf numFmtId="0" fontId="39" fillId="0" borderId="0"/>
    <xf numFmtId="0" fontId="39" fillId="0" borderId="0"/>
    <xf numFmtId="0" fontId="93" fillId="0" borderId="0"/>
    <xf numFmtId="0" fontId="93" fillId="0" borderId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5" fillId="0" borderId="0"/>
    <xf numFmtId="0" fontId="5" fillId="0" borderId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41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173" fontId="5" fillId="0" borderId="0" applyFont="0" applyFill="0" applyBorder="0" applyAlignment="0" applyProtection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9" fillId="0" borderId="0"/>
    <xf numFmtId="9" fontId="5" fillId="0" borderId="0" applyFont="0" applyFill="0" applyBorder="0" applyAlignment="0" applyProtection="0"/>
    <xf numFmtId="0" fontId="94" fillId="0" borderId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51" borderId="0" applyNumberFormat="0" applyBorder="0" applyAlignment="0" applyProtection="0"/>
    <xf numFmtId="0" fontId="50" fillId="42" borderId="23" applyNumberFormat="0" applyAlignment="0" applyProtection="0"/>
    <xf numFmtId="0" fontId="53" fillId="52" borderId="30" applyNumberFormat="0" applyAlignment="0" applyProtection="0"/>
    <xf numFmtId="0" fontId="43" fillId="52" borderId="23" applyNumberFormat="0" applyAlignment="0" applyProtection="0"/>
    <xf numFmtId="0" fontId="47" fillId="0" borderId="25" applyNumberFormat="0" applyFill="0" applyAlignment="0" applyProtection="0"/>
    <xf numFmtId="0" fontId="48" fillId="0" borderId="26" applyNumberFormat="0" applyFill="0" applyAlignment="0" applyProtection="0"/>
    <xf numFmtId="0" fontId="49" fillId="0" borderId="27" applyNumberFormat="0" applyFill="0" applyAlignment="0" applyProtection="0"/>
    <xf numFmtId="0" fontId="49" fillId="0" borderId="0" applyNumberFormat="0" applyFill="0" applyBorder="0" applyAlignment="0" applyProtection="0"/>
    <xf numFmtId="0" fontId="55" fillId="0" borderId="31" applyNumberFormat="0" applyFill="0" applyAlignment="0" applyProtection="0"/>
    <xf numFmtId="0" fontId="44" fillId="53" borderId="24" applyNumberFormat="0" applyAlignment="0" applyProtection="0"/>
    <xf numFmtId="0" fontId="54" fillId="0" borderId="0" applyNumberFormat="0" applyFill="0" applyBorder="0" applyAlignment="0" applyProtection="0"/>
    <xf numFmtId="0" fontId="52" fillId="54" borderId="0" applyNumberFormat="0" applyBorder="0" applyAlignment="0" applyProtection="0"/>
    <xf numFmtId="0" fontId="39" fillId="0" borderId="0"/>
    <xf numFmtId="0" fontId="42" fillId="35" borderId="0" applyNumberFormat="0" applyBorder="0" applyAlignment="0" applyProtection="0"/>
    <xf numFmtId="0" fontId="45" fillId="0" borderId="0" applyNumberFormat="0" applyFill="0" applyBorder="0" applyAlignment="0" applyProtection="0"/>
    <xf numFmtId="0" fontId="5" fillId="55" borderId="29" applyNumberFormat="0" applyFont="0" applyAlignment="0" applyProtection="0"/>
    <xf numFmtId="0" fontId="51" fillId="0" borderId="28" applyNumberFormat="0" applyFill="0" applyAlignment="0" applyProtection="0"/>
    <xf numFmtId="0" fontId="56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46" fillId="36" borderId="0" applyNumberFormat="0" applyBorder="0" applyAlignment="0" applyProtection="0"/>
    <xf numFmtId="0" fontId="39" fillId="0" borderId="0"/>
    <xf numFmtId="164" fontId="39" fillId="0" borderId="0" applyFont="0" applyFill="0" applyBorder="0" applyAlignment="0" applyProtection="0"/>
    <xf numFmtId="0" fontId="39" fillId="0" borderId="0"/>
    <xf numFmtId="164" fontId="5" fillId="0" borderId="0" applyFont="0" applyFill="0" applyBorder="0" applyAlignment="0" applyProtection="0"/>
    <xf numFmtId="0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15" fillId="0" borderId="0"/>
    <xf numFmtId="0" fontId="39" fillId="0" borderId="0"/>
    <xf numFmtId="0" fontId="2" fillId="0" borderId="0"/>
    <xf numFmtId="0" fontId="39" fillId="0" borderId="0" applyFont="0" applyFill="0" applyBorder="0" applyAlignment="0" applyProtection="0"/>
    <xf numFmtId="2" fontId="95" fillId="0" borderId="32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" fillId="0" borderId="0"/>
    <xf numFmtId="0" fontId="96" fillId="0" borderId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38" borderId="0" applyNumberFormat="0" applyBorder="0" applyAlignment="0" applyProtection="0"/>
    <xf numFmtId="0" fontId="33" fillId="37" borderId="0" applyNumberFormat="0" applyBorder="0" applyAlignment="0" applyProtection="0"/>
    <xf numFmtId="0" fontId="33" fillId="43" borderId="0" applyNumberFormat="0" applyBorder="0" applyAlignment="0" applyProtection="0"/>
    <xf numFmtId="0" fontId="33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38" borderId="0" applyNumberFormat="0" applyBorder="0" applyAlignment="0" applyProtection="0"/>
    <xf numFmtId="0" fontId="33" fillId="37" borderId="0" applyNumberFormat="0" applyBorder="0" applyAlignment="0" applyProtection="0"/>
    <xf numFmtId="0" fontId="33" fillId="43" borderId="0" applyNumberFormat="0" applyBorder="0" applyAlignment="0" applyProtection="0"/>
    <xf numFmtId="0" fontId="33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33" fillId="38" borderId="0" applyNumberFormat="0" applyBorder="0" applyAlignment="0" applyProtection="0"/>
    <xf numFmtId="0" fontId="33" fillId="44" borderId="0" applyNumberFormat="0" applyBorder="0" applyAlignment="0" applyProtection="0"/>
    <xf numFmtId="0" fontId="33" fillId="43" borderId="0" applyNumberFormat="0" applyBorder="0" applyAlignment="0" applyProtection="0"/>
    <xf numFmtId="0" fontId="33" fillId="42" borderId="0" applyNumberFormat="0" applyBorder="0" applyAlignment="0" applyProtection="0"/>
    <xf numFmtId="0" fontId="50" fillId="42" borderId="40" applyNumberFormat="0" applyAlignment="0" applyProtection="0"/>
    <xf numFmtId="0" fontId="53" fillId="52" borderId="36" applyNumberFormat="0" applyAlignment="0" applyProtection="0"/>
    <xf numFmtId="0" fontId="43" fillId="52" borderId="40" applyNumberFormat="0" applyAlignment="0" applyProtection="0"/>
    <xf numFmtId="0" fontId="33" fillId="41" borderId="0" applyNumberFormat="0" applyBorder="0" applyAlignment="0" applyProtection="0"/>
    <xf numFmtId="0" fontId="33" fillId="37" borderId="0" applyNumberFormat="0" applyBorder="0" applyAlignment="0" applyProtection="0"/>
    <xf numFmtId="0" fontId="55" fillId="0" borderId="37" applyNumberFormat="0" applyFill="0" applyAlignment="0" applyProtection="0"/>
    <xf numFmtId="0" fontId="33" fillId="36" borderId="0" applyNumberFormat="0" applyBorder="0" applyAlignment="0" applyProtection="0"/>
    <xf numFmtId="0" fontId="33" fillId="35" borderId="0" applyNumberFormat="0" applyBorder="0" applyAlignment="0" applyProtection="0"/>
    <xf numFmtId="0" fontId="5" fillId="55" borderId="41" applyNumberFormat="0" applyFont="0" applyAlignment="0" applyProtection="0"/>
    <xf numFmtId="0" fontId="33" fillId="45" borderId="0" applyNumberFormat="0" applyBorder="0" applyAlignment="0" applyProtection="0"/>
    <xf numFmtId="0" fontId="33" fillId="3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3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40" borderId="0" applyNumberFormat="0" applyBorder="0" applyAlignment="0" applyProtection="0"/>
    <xf numFmtId="0" fontId="41" fillId="47" borderId="0" applyNumberFormat="0" applyBorder="0" applyAlignment="0" applyProtection="0"/>
    <xf numFmtId="0" fontId="41" fillId="38" borderId="0" applyNumberFormat="0" applyBorder="0" applyAlignment="0" applyProtection="0"/>
    <xf numFmtId="0" fontId="1" fillId="0" borderId="0"/>
    <xf numFmtId="0" fontId="41" fillId="44" borderId="0" applyNumberFormat="0" applyBorder="0" applyAlignment="0" applyProtection="0"/>
    <xf numFmtId="0" fontId="41" fillId="4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4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95" fillId="0" borderId="42" applyFill="0" applyBorder="0" applyAlignment="0">
      <alignment horizontal="right" vertical="center"/>
    </xf>
  </cellStyleXfs>
  <cellXfs count="211">
    <xf numFmtId="0" fontId="0" fillId="0" borderId="0" xfId="0"/>
    <xf numFmtId="0" fontId="12" fillId="0" borderId="0" xfId="8" applyFont="1" applyAlignment="1">
      <alignment horizontal="left" vertical="center" wrapText="1"/>
    </xf>
    <xf numFmtId="0" fontId="12" fillId="0" borderId="0" xfId="8" applyFont="1" applyAlignment="1">
      <alignment horizontal="center" vertical="center" wrapText="1"/>
    </xf>
    <xf numFmtId="0" fontId="11" fillId="0" borderId="0" xfId="9" applyFont="1" applyAlignment="1">
      <alignment vertical="center" wrapText="1"/>
    </xf>
    <xf numFmtId="0" fontId="11" fillId="0" borderId="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left" vertical="center" wrapText="1"/>
    </xf>
    <xf numFmtId="0" fontId="11" fillId="0" borderId="0" xfId="9" applyFont="1" applyFill="1" applyAlignment="1">
      <alignment horizontal="center" vertical="center" wrapText="1"/>
    </xf>
    <xf numFmtId="0" fontId="11" fillId="0" borderId="0" xfId="9" applyFont="1" applyFill="1" applyAlignment="1">
      <alignment vertical="center" wrapText="1"/>
    </xf>
    <xf numFmtId="166" fontId="11" fillId="0" borderId="1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0" fontId="9" fillId="0" borderId="0" xfId="9" applyFont="1" applyFill="1" applyAlignment="1">
      <alignment vertical="center" wrapText="1"/>
    </xf>
    <xf numFmtId="0" fontId="11" fillId="0" borderId="11" xfId="9" applyFont="1" applyFill="1" applyBorder="1" applyAlignment="1">
      <alignment horizontal="center" vertical="center" wrapText="1"/>
    </xf>
    <xf numFmtId="167" fontId="11" fillId="0" borderId="1" xfId="7" applyNumberFormat="1" applyFont="1" applyFill="1" applyBorder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166" fontId="11" fillId="0" borderId="0" xfId="9" applyNumberFormat="1" applyFont="1" applyFill="1" applyAlignment="1">
      <alignment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0" fontId="9" fillId="0" borderId="1" xfId="9" applyNumberFormat="1" applyFont="1" applyFill="1" applyBorder="1" applyAlignment="1">
      <alignment horizontal="center" vertical="center" wrapText="1"/>
    </xf>
    <xf numFmtId="166" fontId="9" fillId="0" borderId="3" xfId="9" applyNumberFormat="1" applyFont="1" applyFill="1" applyBorder="1" applyAlignment="1">
      <alignment horizontal="center" vertical="center" wrapText="1"/>
    </xf>
    <xf numFmtId="0" fontId="77" fillId="0" borderId="1" xfId="9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left" vertical="top" wrapText="1"/>
    </xf>
    <xf numFmtId="167" fontId="78" fillId="0" borderId="32" xfId="7" applyNumberFormat="1" applyFont="1" applyFill="1" applyBorder="1" applyAlignment="1">
      <alignment vertical="center" wrapText="1"/>
    </xf>
    <xf numFmtId="0" fontId="9" fillId="0" borderId="0" xfId="9" applyFont="1" applyAlignment="1">
      <alignment horizontal="center" vertical="top" wrapText="1"/>
    </xf>
    <xf numFmtId="0" fontId="13" fillId="0" borderId="32" xfId="9" applyFont="1" applyFill="1" applyBorder="1" applyAlignment="1">
      <alignment horizontal="center" vertical="center" wrapText="1"/>
    </xf>
    <xf numFmtId="0" fontId="12" fillId="0" borderId="32" xfId="9" applyFont="1" applyFill="1" applyBorder="1" applyAlignment="1">
      <alignment horizontal="center" vertical="center" wrapText="1"/>
    </xf>
    <xf numFmtId="0" fontId="12" fillId="0" borderId="32" xfId="8" applyFont="1" applyBorder="1" applyAlignment="1">
      <alignment horizontal="center" vertical="center" wrapText="1"/>
    </xf>
    <xf numFmtId="165" fontId="12" fillId="0" borderId="32" xfId="6" applyNumberFormat="1" applyFont="1" applyBorder="1" applyAlignment="1">
      <alignment horizontal="right" vertical="center"/>
    </xf>
    <xf numFmtId="0" fontId="12" fillId="0" borderId="32" xfId="8" applyFont="1" applyBorder="1" applyAlignment="1">
      <alignment horizontal="left" vertical="center" wrapText="1" indent="2"/>
    </xf>
    <xf numFmtId="0" fontId="11" fillId="0" borderId="0" xfId="9" applyFont="1" applyAlignment="1">
      <alignment horizontal="left" vertical="top" wrapText="1"/>
    </xf>
    <xf numFmtId="0" fontId="13" fillId="0" borderId="0" xfId="8" applyFont="1" applyAlignment="1">
      <alignment vertical="center" wrapText="1"/>
    </xf>
    <xf numFmtId="0" fontId="79" fillId="0" borderId="0" xfId="0" applyFont="1" applyFill="1"/>
    <xf numFmtId="0" fontId="10" fillId="0" borderId="32" xfId="0" applyFont="1" applyFill="1" applyBorder="1" applyAlignment="1">
      <alignment vertical="top" wrapText="1"/>
    </xf>
    <xf numFmtId="0" fontId="79" fillId="0" borderId="32" xfId="0" applyFont="1" applyFill="1" applyBorder="1" applyAlignment="1">
      <alignment vertical="top" wrapText="1"/>
    </xf>
    <xf numFmtId="0" fontId="79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80" fillId="0" borderId="32" xfId="0" applyFont="1" applyFill="1" applyBorder="1" applyAlignment="1">
      <alignment horizontal="left" vertical="top" wrapText="1"/>
    </xf>
    <xf numFmtId="0" fontId="11" fillId="0" borderId="32" xfId="9" applyFont="1" applyBorder="1" applyAlignment="1">
      <alignment horizontal="center" vertical="top" wrapText="1"/>
    </xf>
    <xf numFmtId="0" fontId="79" fillId="0" borderId="32" xfId="0" applyFont="1" applyFill="1" applyBorder="1" applyAlignment="1">
      <alignment wrapText="1"/>
    </xf>
    <xf numFmtId="0" fontId="11" fillId="0" borderId="32" xfId="9" applyFont="1" applyBorder="1" applyAlignment="1">
      <alignment horizontal="left" vertical="top" wrapText="1"/>
    </xf>
    <xf numFmtId="0" fontId="81" fillId="0" borderId="32" xfId="9" applyFont="1" applyBorder="1" applyAlignment="1">
      <alignment horizontal="left" vertical="top" wrapText="1"/>
    </xf>
    <xf numFmtId="0" fontId="58" fillId="0" borderId="0" xfId="9" applyFont="1" applyAlignment="1">
      <alignment horizontal="left" vertical="top" wrapText="1"/>
    </xf>
    <xf numFmtId="167" fontId="82" fillId="0" borderId="32" xfId="7" applyNumberFormat="1" applyFont="1" applyBorder="1" applyAlignment="1">
      <alignment horizontal="center" vertical="top" wrapText="1"/>
    </xf>
    <xf numFmtId="0" fontId="9" fillId="0" borderId="0" xfId="9" applyFont="1" applyBorder="1" applyAlignment="1">
      <alignment vertical="top"/>
    </xf>
    <xf numFmtId="0" fontId="9" fillId="0" borderId="32" xfId="9" applyFont="1" applyBorder="1" applyAlignment="1">
      <alignment horizontal="left" vertical="top" wrapText="1"/>
    </xf>
    <xf numFmtId="0" fontId="9" fillId="0" borderId="32" xfId="9" applyFont="1" applyBorder="1" applyAlignment="1">
      <alignment vertical="top" wrapText="1"/>
    </xf>
    <xf numFmtId="0" fontId="9" fillId="0" borderId="0" xfId="9" applyFont="1" applyBorder="1" applyAlignment="1">
      <alignment vertical="top" wrapText="1"/>
    </xf>
    <xf numFmtId="0" fontId="82" fillId="0" borderId="32" xfId="9" applyFont="1" applyBorder="1" applyAlignment="1">
      <alignment horizontal="left" vertical="top" wrapText="1"/>
    </xf>
    <xf numFmtId="0" fontId="82" fillId="0" borderId="32" xfId="9" applyFont="1" applyBorder="1" applyAlignment="1">
      <alignment vertical="top" wrapText="1"/>
    </xf>
    <xf numFmtId="0" fontId="82" fillId="0" borderId="0" xfId="9" applyFont="1" applyBorder="1" applyAlignment="1">
      <alignment vertical="top" wrapText="1"/>
    </xf>
    <xf numFmtId="0" fontId="82" fillId="0" borderId="0" xfId="9" applyFont="1" applyBorder="1" applyAlignment="1">
      <alignment horizontal="left" vertical="top" wrapText="1"/>
    </xf>
    <xf numFmtId="0" fontId="58" fillId="0" borderId="0" xfId="9" applyFont="1" applyBorder="1" applyAlignment="1">
      <alignment horizontal="left" vertical="top" wrapText="1"/>
    </xf>
    <xf numFmtId="167" fontId="83" fillId="0" borderId="32" xfId="12" applyNumberFormat="1" applyFont="1" applyFill="1" applyBorder="1" applyAlignment="1">
      <alignment horizontal="center" vertical="center"/>
    </xf>
    <xf numFmtId="0" fontId="9" fillId="0" borderId="0" xfId="9" applyFont="1" applyAlignment="1">
      <alignment horizontal="left" vertical="center" wrapText="1"/>
    </xf>
    <xf numFmtId="0" fontId="9" fillId="0" borderId="0" xfId="9" applyFont="1" applyBorder="1" applyAlignment="1">
      <alignment horizontal="left" vertical="top" wrapText="1"/>
    </xf>
    <xf numFmtId="0" fontId="12" fillId="0" borderId="0" xfId="9" applyFont="1" applyAlignment="1">
      <alignment vertical="center" wrapText="1"/>
    </xf>
    <xf numFmtId="49" fontId="13" fillId="0" borderId="0" xfId="9" applyNumberFormat="1" applyFont="1" applyFill="1" applyAlignment="1">
      <alignment horizontal="center" vertical="center" wrapText="1"/>
    </xf>
    <xf numFmtId="0" fontId="13" fillId="0" borderId="0" xfId="9" applyNumberFormat="1" applyFont="1" applyFill="1" applyAlignment="1">
      <alignment horizontal="center" vertical="center" wrapText="1"/>
    </xf>
    <xf numFmtId="39" fontId="12" fillId="0" borderId="0" xfId="9" applyNumberFormat="1" applyFont="1" applyAlignment="1">
      <alignment vertical="center" wrapText="1"/>
    </xf>
    <xf numFmtId="0" fontId="12" fillId="0" borderId="0" xfId="9" applyFont="1" applyAlignment="1">
      <alignment horizontal="center" vertical="center" wrapText="1"/>
    </xf>
    <xf numFmtId="49" fontId="84" fillId="0" borderId="32" xfId="9" applyNumberFormat="1" applyFont="1" applyFill="1" applyBorder="1" applyAlignment="1">
      <alignment horizontal="center" vertical="center" textRotation="90" wrapText="1"/>
    </xf>
    <xf numFmtId="39" fontId="84" fillId="0" borderId="32" xfId="9" applyNumberFormat="1" applyFont="1" applyFill="1" applyBorder="1" applyAlignment="1">
      <alignment horizontal="center" vertical="center" wrapText="1"/>
    </xf>
    <xf numFmtId="166" fontId="84" fillId="0" borderId="32" xfId="9" applyNumberFormat="1" applyFont="1" applyFill="1" applyBorder="1" applyAlignment="1">
      <alignment horizontal="center" vertical="center" wrapText="1"/>
    </xf>
    <xf numFmtId="49" fontId="85" fillId="0" borderId="32" xfId="9" applyNumberFormat="1" applyFont="1" applyFill="1" applyBorder="1" applyAlignment="1">
      <alignment horizontal="center" vertical="center" textRotation="90" wrapText="1"/>
    </xf>
    <xf numFmtId="0" fontId="85" fillId="0" borderId="32" xfId="9" applyNumberFormat="1" applyFont="1" applyFill="1" applyBorder="1" applyAlignment="1">
      <alignment horizontal="center" vertical="center" wrapText="1"/>
    </xf>
    <xf numFmtId="167" fontId="13" fillId="0" borderId="32" xfId="7" applyNumberFormat="1" applyFont="1" applyFill="1" applyBorder="1" applyAlignment="1">
      <alignment horizontal="center" vertical="center" wrapText="1"/>
    </xf>
    <xf numFmtId="166" fontId="85" fillId="0" borderId="12" xfId="9" applyNumberFormat="1" applyFont="1" applyFill="1" applyBorder="1" applyAlignment="1">
      <alignment horizontal="center" vertical="center" wrapText="1"/>
    </xf>
    <xf numFmtId="172" fontId="85" fillId="0" borderId="12" xfId="9" applyNumberFormat="1" applyFont="1" applyFill="1" applyBorder="1" applyAlignment="1">
      <alignment horizontal="center" vertical="center" wrapText="1"/>
    </xf>
    <xf numFmtId="0" fontId="12" fillId="0" borderId="1" xfId="9" applyFont="1" applyFill="1" applyBorder="1" applyAlignment="1">
      <alignment horizontal="center" vertical="center" wrapText="1"/>
    </xf>
    <xf numFmtId="0" fontId="86" fillId="0" borderId="1" xfId="9" applyFont="1" applyFill="1" applyBorder="1" applyAlignment="1">
      <alignment horizontal="center" vertical="center" wrapText="1"/>
    </xf>
    <xf numFmtId="0" fontId="86" fillId="0" borderId="32" xfId="9" applyFont="1" applyFill="1" applyBorder="1" applyAlignment="1">
      <alignment horizontal="center" vertical="center" wrapText="1"/>
    </xf>
    <xf numFmtId="166" fontId="12" fillId="0" borderId="32" xfId="9" applyNumberFormat="1" applyFont="1" applyFill="1" applyBorder="1" applyAlignment="1">
      <alignment horizontal="center" vertical="center" wrapText="1"/>
    </xf>
    <xf numFmtId="0" fontId="13" fillId="0" borderId="11" xfId="9" applyFont="1" applyFill="1" applyBorder="1" applyAlignment="1">
      <alignment horizontal="center" vertical="center" wrapText="1"/>
    </xf>
    <xf numFmtId="0" fontId="13" fillId="0" borderId="32" xfId="9" applyFont="1" applyFill="1" applyBorder="1" applyAlignment="1">
      <alignment horizontal="left" vertical="center" wrapText="1"/>
    </xf>
    <xf numFmtId="0" fontId="13" fillId="0" borderId="0" xfId="9" applyFont="1" applyAlignment="1">
      <alignment vertical="center" wrapText="1"/>
    </xf>
    <xf numFmtId="0" fontId="78" fillId="0" borderId="11" xfId="9" applyFont="1" applyFill="1" applyBorder="1" applyAlignment="1">
      <alignment horizontal="center" vertical="center" wrapText="1"/>
    </xf>
    <xf numFmtId="0" fontId="80" fillId="0" borderId="32" xfId="9" applyFont="1" applyFill="1" applyBorder="1" applyAlignment="1">
      <alignment horizontal="left" vertical="center" wrapText="1"/>
    </xf>
    <xf numFmtId="0" fontId="78" fillId="0" borderId="0" xfId="9" applyFont="1" applyAlignment="1">
      <alignment vertical="center" wrapText="1"/>
    </xf>
    <xf numFmtId="0" fontId="78" fillId="0" borderId="11" xfId="9" applyFont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167" fontId="78" fillId="0" borderId="11" xfId="7" applyNumberFormat="1" applyFont="1" applyBorder="1" applyAlignment="1">
      <alignment vertical="center" wrapText="1"/>
    </xf>
    <xf numFmtId="0" fontId="78" fillId="0" borderId="11" xfId="9" applyFont="1" applyFill="1" applyBorder="1" applyAlignment="1">
      <alignment vertical="center" wrapText="1"/>
    </xf>
    <xf numFmtId="0" fontId="13" fillId="0" borderId="11" xfId="9" applyFont="1" applyFill="1" applyBorder="1" applyAlignment="1">
      <alignment vertical="center" wrapText="1"/>
    </xf>
    <xf numFmtId="167" fontId="13" fillId="0" borderId="32" xfId="7" applyNumberFormat="1" applyFont="1" applyFill="1" applyBorder="1" applyAlignment="1">
      <alignment vertical="center" wrapText="1"/>
    </xf>
    <xf numFmtId="0" fontId="13" fillId="0" borderId="0" xfId="8" applyFont="1" applyAlignment="1">
      <alignment horizontal="left" vertical="center" wrapText="1"/>
    </xf>
    <xf numFmtId="0" fontId="13" fillId="0" borderId="32" xfId="8" applyFont="1" applyBorder="1" applyAlignment="1">
      <alignment horizontal="left" vertical="center" wrapText="1"/>
    </xf>
    <xf numFmtId="165" fontId="13" fillId="0" borderId="32" xfId="6" applyNumberFormat="1" applyFont="1" applyBorder="1" applyAlignment="1">
      <alignment horizontal="right" vertical="center"/>
    </xf>
    <xf numFmtId="0" fontId="13" fillId="0" borderId="32" xfId="8" quotePrefix="1" applyFont="1" applyBorder="1" applyAlignment="1">
      <alignment horizontal="center" vertical="center" wrapText="1"/>
    </xf>
    <xf numFmtId="167" fontId="12" fillId="0" borderId="32" xfId="7" applyNumberFormat="1" applyFont="1" applyBorder="1" applyAlignment="1">
      <alignment horizontal="left" vertical="center" wrapText="1"/>
    </xf>
    <xf numFmtId="0" fontId="13" fillId="0" borderId="32" xfId="8" applyFont="1" applyBorder="1" applyAlignment="1">
      <alignment horizontal="center" vertical="center" wrapText="1"/>
    </xf>
    <xf numFmtId="0" fontId="78" fillId="0" borderId="32" xfId="8" applyFont="1" applyBorder="1" applyAlignment="1">
      <alignment horizontal="center" vertical="center" wrapText="1"/>
    </xf>
    <xf numFmtId="0" fontId="78" fillId="0" borderId="32" xfId="8" applyFont="1" applyBorder="1" applyAlignment="1">
      <alignment horizontal="left" vertical="center" wrapText="1"/>
    </xf>
    <xf numFmtId="165" fontId="78" fillId="0" borderId="32" xfId="6" applyNumberFormat="1" applyFont="1" applyBorder="1" applyAlignment="1">
      <alignment horizontal="right" vertical="center"/>
    </xf>
    <xf numFmtId="0" fontId="78" fillId="0" borderId="0" xfId="8" applyFont="1" applyAlignment="1">
      <alignment horizontal="left" vertical="center" wrapText="1"/>
    </xf>
    <xf numFmtId="0" fontId="13" fillId="2" borderId="32" xfId="0" applyFont="1" applyFill="1" applyBorder="1" applyAlignment="1">
      <alignment horizontal="left" vertical="center" indent="2"/>
    </xf>
    <xf numFmtId="0" fontId="13" fillId="2" borderId="32" xfId="0" applyFont="1" applyFill="1" applyBorder="1" applyAlignment="1">
      <alignment horizontal="left" vertical="center" wrapText="1" indent="2"/>
    </xf>
    <xf numFmtId="49" fontId="13" fillId="2" borderId="32" xfId="0" applyNumberFormat="1" applyFont="1" applyFill="1" applyBorder="1" applyAlignment="1">
      <alignment horizontal="left" vertical="center" wrapText="1" indent="2"/>
    </xf>
    <xf numFmtId="166" fontId="12" fillId="2" borderId="32" xfId="0" applyNumberFormat="1" applyFont="1" applyFill="1" applyBorder="1" applyAlignment="1">
      <alignment horizontal="left" vertical="center" indent="2"/>
    </xf>
    <xf numFmtId="0" fontId="87" fillId="0" borderId="0" xfId="0" applyFont="1" applyAlignment="1">
      <alignment horizontal="left" vertical="center" indent="2"/>
    </xf>
    <xf numFmtId="166" fontId="12" fillId="2" borderId="32" xfId="0" applyNumberFormat="1" applyFont="1" applyFill="1" applyBorder="1" applyAlignment="1">
      <alignment horizontal="right" vertical="center"/>
    </xf>
    <xf numFmtId="0" fontId="13" fillId="2" borderId="32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 wrapText="1"/>
    </xf>
    <xf numFmtId="49" fontId="13" fillId="2" borderId="32" xfId="0" applyNumberFormat="1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vertical="center" wrapText="1"/>
    </xf>
    <xf numFmtId="0" fontId="87" fillId="0" borderId="0" xfId="0" applyFont="1" applyAlignment="1">
      <alignment vertical="center"/>
    </xf>
    <xf numFmtId="49" fontId="11" fillId="0" borderId="1" xfId="9" applyNumberFormat="1" applyFont="1" applyFill="1" applyBorder="1" applyAlignment="1">
      <alignment horizontal="center" vertical="center" textRotation="90" wrapText="1"/>
    </xf>
    <xf numFmtId="166" fontId="11" fillId="0" borderId="0" xfId="9" applyNumberFormat="1" applyFont="1" applyFill="1" applyAlignment="1">
      <alignment horizontal="center" vertical="center" wrapText="1"/>
    </xf>
    <xf numFmtId="0" fontId="11" fillId="0" borderId="0" xfId="9" applyNumberFormat="1" applyFont="1" applyFill="1" applyAlignment="1">
      <alignment horizontal="center" vertical="center" wrapText="1"/>
    </xf>
    <xf numFmtId="0" fontId="11" fillId="0" borderId="0" xfId="0" applyFont="1" applyFill="1"/>
    <xf numFmtId="0" fontId="11" fillId="0" borderId="0" xfId="9" applyFont="1" applyAlignment="1">
      <alignment horizontal="right" vertical="top" wrapText="1"/>
    </xf>
    <xf numFmtId="0" fontId="11" fillId="0" borderId="0" xfId="8" applyFont="1" applyAlignment="1">
      <alignment horizontal="left" vertical="center" wrapText="1"/>
    </xf>
    <xf numFmtId="0" fontId="9" fillId="0" borderId="0" xfId="0" applyFont="1" applyFill="1" applyBorder="1" applyAlignment="1">
      <alignment vertical="top"/>
    </xf>
    <xf numFmtId="0" fontId="11" fillId="0" borderId="0" xfId="8" applyFont="1" applyAlignment="1">
      <alignment horizontal="center" vertical="center" wrapText="1"/>
    </xf>
    <xf numFmtId="49" fontId="11" fillId="0" borderId="0" xfId="9" applyNumberFormat="1" applyFont="1" applyFill="1" applyAlignment="1">
      <alignment horizontal="center" vertical="center" wrapText="1"/>
    </xf>
    <xf numFmtId="0" fontId="11" fillId="0" borderId="0" xfId="8" applyFont="1" applyFill="1" applyAlignment="1">
      <alignment horizontal="right" vertical="center"/>
    </xf>
    <xf numFmtId="0" fontId="11" fillId="0" borderId="0" xfId="8" applyFont="1" applyFill="1" applyAlignment="1">
      <alignment vertical="center" wrapText="1"/>
    </xf>
    <xf numFmtId="0" fontId="11" fillId="0" borderId="0" xfId="9" applyFont="1" applyFill="1" applyAlignment="1">
      <alignment horizontal="center" vertical="center" wrapText="1"/>
    </xf>
    <xf numFmtId="167" fontId="11" fillId="0" borderId="11" xfId="7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11" fillId="0" borderId="0" xfId="0" applyFont="1" applyFill="1" applyAlignment="1">
      <alignment vertical="center" wrapText="1"/>
    </xf>
    <xf numFmtId="167" fontId="11" fillId="0" borderId="0" xfId="7" applyNumberFormat="1" applyFont="1" applyFill="1" applyAlignment="1">
      <alignment vertical="center" wrapText="1"/>
    </xf>
    <xf numFmtId="0" fontId="11" fillId="0" borderId="0" xfId="9" applyFont="1" applyAlignment="1">
      <alignment horizontal="left" vertical="top" wrapText="1"/>
    </xf>
    <xf numFmtId="0" fontId="79" fillId="0" borderId="0" xfId="0" applyFont="1" applyFill="1"/>
    <xf numFmtId="0" fontId="58" fillId="0" borderId="0" xfId="9" applyFont="1" applyAlignment="1">
      <alignment horizontal="left" vertical="top" wrapText="1"/>
    </xf>
    <xf numFmtId="0" fontId="9" fillId="0" borderId="0" xfId="9" applyFont="1" applyBorder="1" applyAlignment="1">
      <alignment vertical="top"/>
    </xf>
    <xf numFmtId="0" fontId="89" fillId="0" borderId="32" xfId="0" applyFont="1" applyBorder="1" applyAlignment="1">
      <alignment horizontal="center" vertical="center" wrapText="1"/>
    </xf>
    <xf numFmtId="167" fontId="11" fillId="0" borderId="32" xfId="7" applyNumberFormat="1" applyFont="1" applyFill="1" applyBorder="1" applyAlignment="1">
      <alignment horizontal="center" vertical="center" wrapText="1"/>
    </xf>
    <xf numFmtId="0" fontId="91" fillId="57" borderId="32" xfId="423" applyNumberFormat="1" applyFont="1" applyFill="1" applyBorder="1" applyAlignment="1">
      <alignment horizontal="center" vertical="center" wrapText="1"/>
    </xf>
    <xf numFmtId="0" fontId="91" fillId="57" borderId="12" xfId="423" applyNumberFormat="1" applyFont="1" applyFill="1" applyBorder="1" applyAlignment="1">
      <alignment horizontal="center" vertical="center" wrapText="1"/>
    </xf>
    <xf numFmtId="0" fontId="92" fillId="57" borderId="32" xfId="423" applyNumberFormat="1" applyFont="1" applyFill="1" applyBorder="1" applyAlignment="1">
      <alignment horizontal="center" vertical="center" wrapText="1"/>
    </xf>
    <xf numFmtId="167" fontId="89" fillId="56" borderId="32" xfId="7" applyNumberFormat="1" applyFont="1" applyFill="1" applyBorder="1" applyAlignment="1">
      <alignment horizontal="center" vertical="center"/>
    </xf>
    <xf numFmtId="167" fontId="88" fillId="56" borderId="32" xfId="7" applyNumberFormat="1" applyFont="1" applyFill="1" applyBorder="1" applyAlignment="1">
      <alignment horizontal="center" vertical="center"/>
    </xf>
    <xf numFmtId="167" fontId="11" fillId="0" borderId="32" xfId="7" applyNumberFormat="1" applyFont="1" applyFill="1" applyBorder="1" applyAlignment="1">
      <alignment horizontal="center" vertical="center" wrapText="1"/>
    </xf>
    <xf numFmtId="0" fontId="92" fillId="58" borderId="42" xfId="137" applyFont="1" applyFill="1" applyBorder="1" applyAlignment="1">
      <alignment vertical="center" wrapText="1"/>
    </xf>
    <xf numFmtId="0" fontId="92" fillId="58" borderId="42" xfId="137" applyFont="1" applyFill="1" applyBorder="1" applyAlignment="1">
      <alignment vertical="center" wrapText="1"/>
    </xf>
    <xf numFmtId="167" fontId="11" fillId="0" borderId="42" xfId="7" applyNumberFormat="1" applyFont="1" applyFill="1" applyBorder="1" applyAlignment="1">
      <alignment horizontal="center" vertical="center" wrapText="1"/>
    </xf>
    <xf numFmtId="167" fontId="9" fillId="0" borderId="42" xfId="7" applyNumberFormat="1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righ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56" borderId="42" xfId="0" applyFont="1" applyFill="1" applyBorder="1" applyAlignment="1">
      <alignment horizontal="left" vertical="center" wrapText="1"/>
    </xf>
    <xf numFmtId="0" fontId="11" fillId="56" borderId="42" xfId="0" applyFont="1" applyFill="1" applyBorder="1" applyAlignment="1">
      <alignment vertical="center" wrapText="1"/>
    </xf>
    <xf numFmtId="0" fontId="11" fillId="56" borderId="42" xfId="124" applyFont="1" applyFill="1" applyBorder="1" applyAlignment="1">
      <alignment vertical="center" wrapText="1"/>
    </xf>
    <xf numFmtId="167" fontId="11" fillId="56" borderId="42" xfId="7" applyNumberFormat="1" applyFont="1" applyFill="1" applyBorder="1" applyAlignment="1">
      <alignment vertical="center" wrapText="1"/>
    </xf>
    <xf numFmtId="169" fontId="11" fillId="56" borderId="42" xfId="7" applyNumberFormat="1" applyFont="1" applyFill="1" applyBorder="1" applyAlignment="1">
      <alignment horizontal="center" vertical="center" wrapText="1"/>
    </xf>
    <xf numFmtId="167" fontId="11" fillId="0" borderId="42" xfId="7" applyNumberFormat="1" applyFont="1" applyFill="1" applyBorder="1" applyAlignment="1">
      <alignment vertical="center" wrapText="1"/>
    </xf>
    <xf numFmtId="0" fontId="11" fillId="0" borderId="0" xfId="9" applyNumberFormat="1" applyFont="1" applyFill="1" applyAlignment="1">
      <alignment horizontal="center" vertical="center" wrapText="1"/>
    </xf>
    <xf numFmtId="166" fontId="11" fillId="0" borderId="5" xfId="9" applyNumberFormat="1" applyFont="1" applyFill="1" applyBorder="1" applyAlignment="1">
      <alignment horizontal="right" vertical="center" wrapText="1"/>
    </xf>
    <xf numFmtId="0" fontId="11" fillId="0" borderId="8" xfId="9" applyNumberFormat="1" applyFont="1" applyFill="1" applyBorder="1" applyAlignment="1">
      <alignment horizontal="center" vertical="center" wrapText="1"/>
    </xf>
    <xf numFmtId="0" fontId="11" fillId="0" borderId="2" xfId="9" applyNumberFormat="1" applyFont="1" applyFill="1" applyBorder="1" applyAlignment="1">
      <alignment horizontal="center" vertical="center" wrapText="1"/>
    </xf>
    <xf numFmtId="0" fontId="11" fillId="0" borderId="3" xfId="9" applyNumberFormat="1" applyFont="1" applyFill="1" applyBorder="1" applyAlignment="1">
      <alignment horizontal="center" vertical="center" wrapText="1"/>
    </xf>
    <xf numFmtId="166" fontId="11" fillId="0" borderId="8" xfId="9" applyNumberFormat="1" applyFont="1" applyFill="1" applyBorder="1" applyAlignment="1">
      <alignment horizontal="center" vertical="center" wrapText="1"/>
    </xf>
    <xf numFmtId="166" fontId="11" fillId="0" borderId="3" xfId="9" applyNumberFormat="1" applyFont="1" applyFill="1" applyBorder="1" applyAlignment="1">
      <alignment horizontal="center" vertical="center" wrapText="1"/>
    </xf>
    <xf numFmtId="166" fontId="11" fillId="0" borderId="4" xfId="9" applyNumberFormat="1" applyFont="1" applyFill="1" applyBorder="1" applyAlignment="1">
      <alignment horizontal="center" vertical="center" wrapText="1"/>
    </xf>
    <xf numFmtId="166" fontId="11" fillId="0" borderId="6" xfId="9" applyNumberFormat="1" applyFont="1" applyFill="1" applyBorder="1" applyAlignment="1">
      <alignment horizontal="center" vertical="center" wrapText="1"/>
    </xf>
    <xf numFmtId="166" fontId="11" fillId="0" borderId="7" xfId="9" applyNumberFormat="1" applyFont="1" applyFill="1" applyBorder="1" applyAlignment="1">
      <alignment horizontal="center" vertical="center" wrapText="1"/>
    </xf>
    <xf numFmtId="49" fontId="11" fillId="0" borderId="1" xfId="9" applyNumberFormat="1" applyFont="1" applyFill="1" applyBorder="1" applyAlignment="1">
      <alignment horizontal="center" vertical="center" wrapText="1"/>
    </xf>
    <xf numFmtId="0" fontId="11" fillId="0" borderId="13" xfId="8" applyFont="1" applyBorder="1" applyAlignment="1">
      <alignment horizontal="right" wrapText="1"/>
    </xf>
    <xf numFmtId="0" fontId="11" fillId="0" borderId="0" xfId="8" applyFont="1" applyAlignment="1">
      <alignment horizontal="right" vertical="center" wrapText="1"/>
    </xf>
    <xf numFmtId="0" fontId="11" fillId="0" borderId="0" xfId="8" applyFont="1" applyAlignment="1">
      <alignment horizontal="center" vertical="center" wrapText="1"/>
    </xf>
    <xf numFmtId="0" fontId="12" fillId="0" borderId="35" xfId="8" applyFont="1" applyBorder="1" applyAlignment="1">
      <alignment horizontal="center" vertical="center" wrapText="1"/>
    </xf>
    <xf numFmtId="0" fontId="12" fillId="0" borderId="33" xfId="8" applyFont="1" applyBorder="1" applyAlignment="1">
      <alignment horizontal="center" vertical="center" wrapText="1"/>
    </xf>
    <xf numFmtId="0" fontId="12" fillId="0" borderId="34" xfId="8" applyFont="1" applyBorder="1" applyAlignment="1">
      <alignment horizontal="center" vertical="center" wrapText="1"/>
    </xf>
    <xf numFmtId="0" fontId="12" fillId="0" borderId="10" xfId="8" applyFont="1" applyBorder="1" applyAlignment="1">
      <alignment horizontal="center" vertical="center" wrapText="1"/>
    </xf>
    <xf numFmtId="0" fontId="12" fillId="0" borderId="12" xfId="8" applyFont="1" applyBorder="1" applyAlignment="1">
      <alignment horizontal="center" vertical="center" wrapText="1"/>
    </xf>
    <xf numFmtId="49" fontId="84" fillId="0" borderId="32" xfId="9" applyNumberFormat="1" applyFont="1" applyFill="1" applyBorder="1" applyAlignment="1">
      <alignment horizontal="center" vertical="center" wrapText="1"/>
    </xf>
    <xf numFmtId="0" fontId="84" fillId="0" borderId="10" xfId="9" applyNumberFormat="1" applyFont="1" applyFill="1" applyBorder="1" applyAlignment="1">
      <alignment horizontal="center" vertical="center" wrapText="1"/>
    </xf>
    <xf numFmtId="0" fontId="84" fillId="0" borderId="12" xfId="9" applyNumberFormat="1" applyFont="1" applyFill="1" applyBorder="1" applyAlignment="1">
      <alignment horizontal="center" vertical="center" wrapText="1"/>
    </xf>
    <xf numFmtId="0" fontId="12" fillId="0" borderId="13" xfId="8" applyFont="1" applyBorder="1" applyAlignment="1">
      <alignment horizontal="right" wrapText="1"/>
    </xf>
    <xf numFmtId="166" fontId="84" fillId="0" borderId="35" xfId="9" applyNumberFormat="1" applyFont="1" applyFill="1" applyBorder="1" applyAlignment="1">
      <alignment horizontal="center" vertical="center" wrapText="1"/>
    </xf>
    <xf numFmtId="166" fontId="84" fillId="0" borderId="33" xfId="9" applyNumberFormat="1" applyFont="1" applyFill="1" applyBorder="1" applyAlignment="1">
      <alignment horizontal="center" vertical="center" wrapText="1"/>
    </xf>
    <xf numFmtId="166" fontId="84" fillId="0" borderId="34" xfId="9" applyNumberFormat="1" applyFont="1" applyFill="1" applyBorder="1" applyAlignment="1">
      <alignment horizontal="center" vertical="center" wrapText="1"/>
    </xf>
    <xf numFmtId="0" fontId="79" fillId="0" borderId="35" xfId="0" applyFont="1" applyFill="1" applyBorder="1" applyAlignment="1">
      <alignment horizontal="center" vertical="top" wrapText="1"/>
    </xf>
    <xf numFmtId="0" fontId="79" fillId="0" borderId="34" xfId="0" applyFont="1" applyFill="1" applyBorder="1" applyAlignment="1">
      <alignment horizontal="center" vertical="top" wrapText="1"/>
    </xf>
    <xf numFmtId="0" fontId="11" fillId="0" borderId="32" xfId="9" applyFont="1" applyBorder="1" applyAlignment="1">
      <alignment horizontal="left" vertical="top" wrapText="1"/>
    </xf>
    <xf numFmtId="0" fontId="11" fillId="0" borderId="0" xfId="9" applyFont="1" applyAlignment="1">
      <alignment horizontal="center" vertical="top" wrapText="1"/>
    </xf>
    <xf numFmtId="0" fontId="79" fillId="0" borderId="0" xfId="0" applyFont="1" applyFill="1" applyAlignment="1">
      <alignment horizontal="center"/>
    </xf>
    <xf numFmtId="0" fontId="11" fillId="0" borderId="35" xfId="9" applyFont="1" applyBorder="1" applyAlignment="1">
      <alignment horizontal="center" vertical="top" wrapText="1"/>
    </xf>
    <xf numFmtId="0" fontId="11" fillId="0" borderId="9" xfId="9" applyFont="1" applyBorder="1" applyAlignment="1">
      <alignment horizontal="center" vertical="top" wrapText="1"/>
    </xf>
    <xf numFmtId="0" fontId="11" fillId="0" borderId="34" xfId="9" applyFont="1" applyBorder="1" applyAlignment="1">
      <alignment horizontal="center" vertical="top" wrapText="1"/>
    </xf>
    <xf numFmtId="0" fontId="11" fillId="0" borderId="10" xfId="9" applyFont="1" applyBorder="1" applyAlignment="1">
      <alignment horizontal="center" vertical="top" wrapText="1"/>
    </xf>
    <xf numFmtId="0" fontId="11" fillId="0" borderId="2" xfId="9" applyFont="1" applyBorder="1" applyAlignment="1">
      <alignment horizontal="center" vertical="top" wrapText="1"/>
    </xf>
    <xf numFmtId="0" fontId="11" fillId="0" borderId="12" xfId="9" applyFont="1" applyBorder="1" applyAlignment="1">
      <alignment horizontal="center" vertical="top" wrapText="1"/>
    </xf>
    <xf numFmtId="0" fontId="11" fillId="0" borderId="39" xfId="9" applyFont="1" applyBorder="1" applyAlignment="1">
      <alignment horizontal="left" vertical="top" wrapText="1"/>
    </xf>
    <xf numFmtId="0" fontId="11" fillId="0" borderId="38" xfId="9" applyFont="1" applyBorder="1" applyAlignment="1">
      <alignment horizontal="left" vertical="top" wrapText="1"/>
    </xf>
    <xf numFmtId="0" fontId="11" fillId="0" borderId="39" xfId="9" applyFont="1" applyBorder="1" applyAlignment="1">
      <alignment horizontal="center" vertical="top" wrapText="1"/>
    </xf>
    <xf numFmtId="0" fontId="11" fillId="0" borderId="38" xfId="9" applyFont="1" applyBorder="1" applyAlignment="1">
      <alignment horizontal="center" vertical="top" wrapText="1"/>
    </xf>
    <xf numFmtId="0" fontId="11" fillId="0" borderId="32" xfId="9" applyFont="1" applyBorder="1" applyAlignment="1">
      <alignment horizontal="center" vertical="top" wrapText="1"/>
    </xf>
    <xf numFmtId="0" fontId="9" fillId="0" borderId="0" xfId="9" applyFont="1" applyBorder="1" applyAlignment="1">
      <alignment horizontal="center" vertical="top"/>
    </xf>
    <xf numFmtId="0" fontId="9" fillId="0" borderId="0" xfId="9" applyFont="1" applyBorder="1" applyAlignment="1">
      <alignment horizontal="left" vertical="top" wrapText="1"/>
    </xf>
    <xf numFmtId="0" fontId="11" fillId="0" borderId="35" xfId="9" applyFont="1" applyBorder="1" applyAlignment="1">
      <alignment horizontal="left" vertical="top" wrapText="1"/>
    </xf>
    <xf numFmtId="0" fontId="11" fillId="0" borderId="34" xfId="9" applyFont="1" applyBorder="1" applyAlignment="1">
      <alignment horizontal="left" vertical="top" wrapText="1"/>
    </xf>
    <xf numFmtId="0" fontId="12" fillId="0" borderId="0" xfId="8" applyFont="1" applyAlignment="1">
      <alignment horizontal="right" vertical="center" wrapText="1"/>
    </xf>
    <xf numFmtId="0" fontId="11" fillId="0" borderId="0" xfId="9" applyFont="1" applyAlignment="1">
      <alignment horizontal="center" wrapText="1"/>
    </xf>
    <xf numFmtId="0" fontId="11" fillId="0" borderId="0" xfId="8" applyFont="1" applyFill="1" applyAlignment="1">
      <alignment horizontal="right" vertical="top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right" vertical="center" wrapText="1"/>
    </xf>
    <xf numFmtId="0" fontId="11" fillId="0" borderId="12" xfId="0" applyFont="1" applyFill="1" applyBorder="1" applyAlignment="1">
      <alignment horizontal="right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167" fontId="11" fillId="0" borderId="10" xfId="7" applyNumberFormat="1" applyFont="1" applyFill="1" applyBorder="1" applyAlignment="1">
      <alignment horizontal="center" vertical="center" wrapText="1"/>
    </xf>
    <xf numFmtId="167" fontId="11" fillId="0" borderId="12" xfId="7" applyNumberFormat="1" applyFont="1" applyFill="1" applyBorder="1" applyAlignment="1">
      <alignment horizontal="center" vertical="center" wrapText="1"/>
    </xf>
    <xf numFmtId="167" fontId="11" fillId="0" borderId="39" xfId="7" applyNumberFormat="1" applyFont="1" applyFill="1" applyBorder="1" applyAlignment="1">
      <alignment horizontal="center" vertical="center" wrapText="1"/>
    </xf>
    <xf numFmtId="167" fontId="11" fillId="0" borderId="38" xfId="7" applyNumberFormat="1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11" fillId="0" borderId="3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</cellXfs>
  <cellStyles count="741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1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2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3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4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5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6"/>
    <cellStyle name="20% — акцент1" xfId="431"/>
    <cellStyle name="20% - Акцент1 2" xfId="432"/>
    <cellStyle name="20% - Акцент1 3" xfId="612"/>
    <cellStyle name="20% - Акцент1 4" xfId="631"/>
    <cellStyle name="20% - Акцент1 5" xfId="630"/>
    <cellStyle name="20% — акцент2" xfId="436"/>
    <cellStyle name="20% - Акцент2 2" xfId="435"/>
    <cellStyle name="20% - Акцент2 3" xfId="613"/>
    <cellStyle name="20% - Акцент2 4" xfId="632"/>
    <cellStyle name="20% - Акцент2 5" xfId="660"/>
    <cellStyle name="20% — акцент3" xfId="438"/>
    <cellStyle name="20% - Акцент3 2" xfId="437"/>
    <cellStyle name="20% - Акцент3 3" xfId="614"/>
    <cellStyle name="20% - Акцент3 4" xfId="633"/>
    <cellStyle name="20% - Акцент3 5" xfId="659"/>
    <cellStyle name="20% — акцент4" xfId="440"/>
    <cellStyle name="20% - Акцент4 2" xfId="439"/>
    <cellStyle name="20% - Акцент4 3" xfId="615"/>
    <cellStyle name="20% - Акцент4 4" xfId="634"/>
    <cellStyle name="20% - Акцент4 5" xfId="657"/>
    <cellStyle name="20% — акцент5" xfId="442"/>
    <cellStyle name="20% - Акцент5 2" xfId="441"/>
    <cellStyle name="20% - Акцент5 3" xfId="616"/>
    <cellStyle name="20% - Акцент5 4" xfId="635"/>
    <cellStyle name="20% - Акцент5 5" xfId="656"/>
    <cellStyle name="20% — акцент6" xfId="444"/>
    <cellStyle name="20% - Акцент6 2" xfId="443"/>
    <cellStyle name="20% - Акцент6 3" xfId="617"/>
    <cellStyle name="20% - Акцент6 4" xfId="636"/>
    <cellStyle name="20% - Акцент6 5" xfId="652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7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8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89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0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1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2"/>
    <cellStyle name="40% — акцент1" xfId="446"/>
    <cellStyle name="40% - Акцент1 2" xfId="445"/>
    <cellStyle name="40% - Акцент1 3" xfId="618"/>
    <cellStyle name="40% - Акцент1 4" xfId="637"/>
    <cellStyle name="40% - Акцент1 5" xfId="651"/>
    <cellStyle name="40% — акцент2" xfId="448"/>
    <cellStyle name="40% - Акцент2 2" xfId="447"/>
    <cellStyle name="40% - Акцент2 3" xfId="619"/>
    <cellStyle name="40% - Акцент2 4" xfId="638"/>
    <cellStyle name="40% - Акцент2 5" xfId="650"/>
    <cellStyle name="40% — акцент3" xfId="450"/>
    <cellStyle name="40% - Акцент3 2" xfId="449"/>
    <cellStyle name="40% - Акцент3 3" xfId="620"/>
    <cellStyle name="40% - Акцент3 4" xfId="639"/>
    <cellStyle name="40% - Акцент3 5" xfId="649"/>
    <cellStyle name="40% — акцент4" xfId="452"/>
    <cellStyle name="40% - Акцент4 2" xfId="451"/>
    <cellStyle name="40% - Акцент4 3" xfId="621"/>
    <cellStyle name="40% - Акцент4 4" xfId="640"/>
    <cellStyle name="40% - Акцент4 5" xfId="663"/>
    <cellStyle name="40% — акцент5" xfId="454"/>
    <cellStyle name="40% - Акцент5 2" xfId="453"/>
    <cellStyle name="40% - Акцент5 3" xfId="622"/>
    <cellStyle name="40% - Акцент5 4" xfId="641"/>
    <cellStyle name="40% - Акцент5 5" xfId="733"/>
    <cellStyle name="40% — акцент6" xfId="456"/>
    <cellStyle name="40% - Акцент6 2" xfId="455"/>
    <cellStyle name="40% - Акцент6 3" xfId="623"/>
    <cellStyle name="40% - Акцент6 4" xfId="642"/>
    <cellStyle name="40% - Акцент6 5" xfId="662"/>
    <cellStyle name="60% - Accent1 2" xfId="30"/>
    <cellStyle name="60% - Accent1 2 2" xfId="93"/>
    <cellStyle name="60% - Accent1 3" xfId="393"/>
    <cellStyle name="60% - Accent2 2" xfId="31"/>
    <cellStyle name="60% - Accent2 2 2" xfId="94"/>
    <cellStyle name="60% - Accent2 3" xfId="394"/>
    <cellStyle name="60% - Accent3 2" xfId="32"/>
    <cellStyle name="60% - Accent3 2 2" xfId="95"/>
    <cellStyle name="60% - Accent3 3" xfId="395"/>
    <cellStyle name="60% - Accent4 2" xfId="33"/>
    <cellStyle name="60% - Accent4 2 2" xfId="96"/>
    <cellStyle name="60% - Accent4 3" xfId="396"/>
    <cellStyle name="60% - Accent5 2" xfId="34"/>
    <cellStyle name="60% - Accent5 2 2" xfId="97"/>
    <cellStyle name="60% - Accent5 3" xfId="397"/>
    <cellStyle name="60% - Accent6 2" xfId="35"/>
    <cellStyle name="60% - Accent6 2 2" xfId="98"/>
    <cellStyle name="60% - Accent6 3" xfId="398"/>
    <cellStyle name="60% — акцент1" xfId="458"/>
    <cellStyle name="60% - Акцент1 2" xfId="457"/>
    <cellStyle name="60% - Акцент1 3" xfId="624"/>
    <cellStyle name="60% - Акцент1 4" xfId="643"/>
    <cellStyle name="60% - Акцент1 5" xfId="716"/>
    <cellStyle name="60% — акцент2" xfId="460"/>
    <cellStyle name="60% - Акцент2 2" xfId="459"/>
    <cellStyle name="60% - Акцент2 3" xfId="625"/>
    <cellStyle name="60% - Акцент2 4" xfId="644"/>
    <cellStyle name="60% - Акцент2 5" xfId="715"/>
    <cellStyle name="60% — акцент3" xfId="462"/>
    <cellStyle name="60% - Акцент3 2" xfId="461"/>
    <cellStyle name="60% - Акцент3 3" xfId="626"/>
    <cellStyle name="60% - Акцент3 4" xfId="645"/>
    <cellStyle name="60% - Акцент3 5" xfId="713"/>
    <cellStyle name="60% — акцент4" xfId="464"/>
    <cellStyle name="60% - Акцент4 2" xfId="463"/>
    <cellStyle name="60% - Акцент4 3" xfId="627"/>
    <cellStyle name="60% - Акцент4 4" xfId="646"/>
    <cellStyle name="60% - Акцент4 5" xfId="668"/>
    <cellStyle name="60% — акцент5" xfId="466"/>
    <cellStyle name="60% - Акцент5 2" xfId="465"/>
    <cellStyle name="60% - Акцент5 3" xfId="628"/>
    <cellStyle name="60% - Акцент5 4" xfId="647"/>
    <cellStyle name="60% - Акцент5 5" xfId="712"/>
    <cellStyle name="60% — акцент6" xfId="468"/>
    <cellStyle name="60% - Акцент6 2" xfId="467"/>
    <cellStyle name="60% - Акцент6 3" xfId="629"/>
    <cellStyle name="60% - Акцент6 4" xfId="648"/>
    <cellStyle name="60% - Акцент6 5" xfId="711"/>
    <cellStyle name="Accent1 2" xfId="36"/>
    <cellStyle name="Accent1 2 2" xfId="99"/>
    <cellStyle name="Accent1 3" xfId="399"/>
    <cellStyle name="Accent2 2" xfId="37"/>
    <cellStyle name="Accent2 2 2" xfId="100"/>
    <cellStyle name="Accent2 3" xfId="400"/>
    <cellStyle name="Accent3 2" xfId="38"/>
    <cellStyle name="Accent3 2 2" xfId="101"/>
    <cellStyle name="Accent3 3" xfId="401"/>
    <cellStyle name="Accent4 2" xfId="39"/>
    <cellStyle name="Accent4 2 2" xfId="102"/>
    <cellStyle name="Accent4 3" xfId="402"/>
    <cellStyle name="Accent5 2" xfId="40"/>
    <cellStyle name="Accent5 2 2" xfId="103"/>
    <cellStyle name="Accent5 3" xfId="403"/>
    <cellStyle name="Accent6 2" xfId="41"/>
    <cellStyle name="Accent6 2 2" xfId="104"/>
    <cellStyle name="Accent6 3" xfId="404"/>
    <cellStyle name="Bad 2" xfId="42"/>
    <cellStyle name="Bad 2 2" xfId="105"/>
    <cellStyle name="Bad 3" xfId="405"/>
    <cellStyle name="Calculation 2" xfId="43"/>
    <cellStyle name="Calculation 2 2" xfId="106"/>
    <cellStyle name="Calculation 3" xfId="406"/>
    <cellStyle name="Check Cell 2" xfId="44"/>
    <cellStyle name="Check Cell 2 2" xfId="107"/>
    <cellStyle name="Check Cell 3" xfId="407"/>
    <cellStyle name="Comma 2" xfId="10"/>
    <cellStyle name="Comma 2 2" xfId="73"/>
    <cellStyle name="Comma 2 2 2" xfId="108"/>
    <cellStyle name="Comma 2 2 2 2" xfId="299"/>
    <cellStyle name="Comma 2 2 3" xfId="508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3 4" xfId="506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Currency 2" xfId="469"/>
    <cellStyle name="Currency 3" xfId="509"/>
    <cellStyle name="Currency 3 2" xfId="510"/>
    <cellStyle name="Currency 3 3" xfId="511"/>
    <cellStyle name="Currency 4" xfId="529"/>
    <cellStyle name="edRascen" xfId="530"/>
    <cellStyle name="edRascen 2" xfId="740"/>
    <cellStyle name="Explanatory Text 2" xfId="45"/>
    <cellStyle name="Explanatory Text 2 2" xfId="110"/>
    <cellStyle name="Explanatory Text 3" xfId="408"/>
    <cellStyle name="Good 2" xfId="46"/>
    <cellStyle name="Good 2 2" xfId="111"/>
    <cellStyle name="Good 3" xfId="409"/>
    <cellStyle name="Heading 1 2" xfId="47"/>
    <cellStyle name="Heading 1 2 2" xfId="112"/>
    <cellStyle name="Heading 1 3" xfId="410"/>
    <cellStyle name="Heading 2 2" xfId="48"/>
    <cellStyle name="Heading 2 2 2" xfId="113"/>
    <cellStyle name="Heading 2 3" xfId="411"/>
    <cellStyle name="Heading 3 2" xfId="49"/>
    <cellStyle name="Heading 3 2 2" xfId="114"/>
    <cellStyle name="Heading 3 3" xfId="412"/>
    <cellStyle name="Heading 4 2" xfId="50"/>
    <cellStyle name="Heading 4 2 2" xfId="115"/>
    <cellStyle name="Heading 4 3" xfId="413"/>
    <cellStyle name="Input 2" xfId="51"/>
    <cellStyle name="Input 2 2" xfId="116"/>
    <cellStyle name="Input 3" xfId="414"/>
    <cellStyle name="Linked Cell 2" xfId="52"/>
    <cellStyle name="Linked Cell 2 2" xfId="117"/>
    <cellStyle name="Linked Cell 3" xfId="415"/>
    <cellStyle name="Neutral 2" xfId="53"/>
    <cellStyle name="Neutral 2 2" xfId="79"/>
    <cellStyle name="Neutral 2 3" xfId="335"/>
    <cellStyle name="Neutral 3" xfId="118"/>
    <cellStyle name="Neutral 4" xfId="336"/>
    <cellStyle name="Neutral 4 2" xfId="416"/>
    <cellStyle name="Normal 10" xfId="4"/>
    <cellStyle name="Normal 10 10" xfId="531"/>
    <cellStyle name="Normal 10 10 2" xfId="675"/>
    <cellStyle name="Normal 10 11" xfId="532"/>
    <cellStyle name="Normal 10 11 2" xfId="676"/>
    <cellStyle name="Normal 10 12" xfId="533"/>
    <cellStyle name="Normal 10 12 2" xfId="677"/>
    <cellStyle name="Normal 10 13" xfId="534"/>
    <cellStyle name="Normal 10 13 2" xfId="678"/>
    <cellStyle name="Normal 10 14" xfId="512"/>
    <cellStyle name="Normal 10 15" xfId="664"/>
    <cellStyle name="Normal 10 2" xfId="337"/>
    <cellStyle name="Normal 10 2 2" xfId="338"/>
    <cellStyle name="Normal 10 2 2 2" xfId="339"/>
    <cellStyle name="Normal 10 2 2 3" xfId="340"/>
    <cellStyle name="Normal 10 2 2 4" xfId="536"/>
    <cellStyle name="Normal 10 2 2 5" xfId="680"/>
    <cellStyle name="Normal 10 2 3" xfId="341"/>
    <cellStyle name="Normal 10 2 4" xfId="342"/>
    <cellStyle name="Normal 10 2 5" xfId="535"/>
    <cellStyle name="Normal 10 2 6" xfId="679"/>
    <cellStyle name="Normal 10 3" xfId="343"/>
    <cellStyle name="Normal 10 3 2" xfId="344"/>
    <cellStyle name="Normal 10 3 3" xfId="345"/>
    <cellStyle name="Normal 10 3 4" xfId="537"/>
    <cellStyle name="Normal 10 3 5" xfId="681"/>
    <cellStyle name="Normal 10 4" xfId="346"/>
    <cellStyle name="Normal 10 4 2" xfId="347"/>
    <cellStyle name="Normal 10 4 3" xfId="348"/>
    <cellStyle name="Normal 10 4 4" xfId="538"/>
    <cellStyle name="Normal 10 4 5" xfId="682"/>
    <cellStyle name="Normal 10 5" xfId="349"/>
    <cellStyle name="Normal 10 5 2" xfId="539"/>
    <cellStyle name="Normal 10 5 3" xfId="683"/>
    <cellStyle name="Normal 10 6" xfId="350"/>
    <cellStyle name="Normal 10 6 2" xfId="540"/>
    <cellStyle name="Normal 10 6 3" xfId="684"/>
    <cellStyle name="Normal 10 7" xfId="541"/>
    <cellStyle name="Normal 10 7 2" xfId="685"/>
    <cellStyle name="Normal 10 8" xfId="542"/>
    <cellStyle name="Normal 10 8 2" xfId="686"/>
    <cellStyle name="Normal 10 9" xfId="543"/>
    <cellStyle name="Normal 10 9 2" xfId="687"/>
    <cellStyle name="Normal 11" xfId="351"/>
    <cellStyle name="Normal 11 10" xfId="665"/>
    <cellStyle name="Normal 11 2" xfId="352"/>
    <cellStyle name="Normal 11 2 2" xfId="522"/>
    <cellStyle name="Normal 11 3" xfId="544"/>
    <cellStyle name="Normal 11 4" xfId="545"/>
    <cellStyle name="Normal 11 5" xfId="546"/>
    <cellStyle name="Normal 11 6" xfId="547"/>
    <cellStyle name="Normal 11 7" xfId="548"/>
    <cellStyle name="Normal 11 8" xfId="549"/>
    <cellStyle name="Normal 11 8 2" xfId="688"/>
    <cellStyle name="Normal 11 9" xfId="513"/>
    <cellStyle name="Normal 12" xfId="353"/>
    <cellStyle name="Normal 12 10" xfId="528"/>
    <cellStyle name="Normal 12 10 2" xfId="550"/>
    <cellStyle name="Normal 12 10 2 2" xfId="551"/>
    <cellStyle name="Normal 12 10 2 2 2" xfId="690"/>
    <cellStyle name="Normal 12 10 2 3" xfId="689"/>
    <cellStyle name="Normal 12 10 3" xfId="552"/>
    <cellStyle name="Normal 12 10 3 2" xfId="553"/>
    <cellStyle name="Normal 12 10 3 2 2" xfId="554"/>
    <cellStyle name="Normal 12 10 3 2 2 2" xfId="693"/>
    <cellStyle name="Normal 12 10 3 2 3" xfId="692"/>
    <cellStyle name="Normal 12 10 3 3" xfId="691"/>
    <cellStyle name="Normal 12 10 4" xfId="555"/>
    <cellStyle name="Normal 12 10 4 2" xfId="694"/>
    <cellStyle name="Normal 12 10 5" xfId="556"/>
    <cellStyle name="Normal 12 10 5 2" xfId="557"/>
    <cellStyle name="Normal 12 10 5 2 2" xfId="696"/>
    <cellStyle name="Normal 12 10 5 3" xfId="695"/>
    <cellStyle name="Normal 12 10 6" xfId="674"/>
    <cellStyle name="Normal 12 11" xfId="558"/>
    <cellStyle name="Normal 12 11 2" xfId="697"/>
    <cellStyle name="Normal 12 12" xfId="559"/>
    <cellStyle name="Normal 12 12 2" xfId="698"/>
    <cellStyle name="Normal 12 13" xfId="560"/>
    <cellStyle name="Normal 12 13 2" xfId="699"/>
    <cellStyle name="Normal 12 14" xfId="561"/>
    <cellStyle name="Normal 12 14 2" xfId="700"/>
    <cellStyle name="Normal 12 15" xfId="514"/>
    <cellStyle name="Normal 12 16" xfId="666"/>
    <cellStyle name="Normal 12 2" xfId="354"/>
    <cellStyle name="Normal 12 2 2" xfId="563"/>
    <cellStyle name="Normal 12 2 2 2" xfId="702"/>
    <cellStyle name="Normal 12 2 3" xfId="562"/>
    <cellStyle name="Normal 12 2 4" xfId="701"/>
    <cellStyle name="Normal 12 3" xfId="564"/>
    <cellStyle name="Normal 12 3 2" xfId="703"/>
    <cellStyle name="Normal 12 4" xfId="565"/>
    <cellStyle name="Normal 12 4 2" xfId="704"/>
    <cellStyle name="Normal 12 5" xfId="566"/>
    <cellStyle name="Normal 12 5 2" xfId="705"/>
    <cellStyle name="Normal 12 6" xfId="567"/>
    <cellStyle name="Normal 12 6 2" xfId="706"/>
    <cellStyle name="Normal 12 7" xfId="568"/>
    <cellStyle name="Normal 12 7 2" xfId="707"/>
    <cellStyle name="Normal 12 8" xfId="569"/>
    <cellStyle name="Normal 12 8 2" xfId="708"/>
    <cellStyle name="Normal 12 9" xfId="570"/>
    <cellStyle name="Normal 12 9 2" xfId="709"/>
    <cellStyle name="Normal 13" xfId="515"/>
    <cellStyle name="Normal 13 2" xfId="524"/>
    <cellStyle name="Normal 13 3" xfId="667"/>
    <cellStyle name="Normal 14" xfId="525"/>
    <cellStyle name="Normal 14 2" xfId="523"/>
    <cellStyle name="Normal 14 2 2" xfId="672"/>
    <cellStyle name="Normal 14 3" xfId="673"/>
    <cellStyle name="Normal 15" xfId="608"/>
    <cellStyle name="Normal 16" xfId="609"/>
    <cellStyle name="Normal 16 2" xfId="739"/>
    <cellStyle name="Normal 17" xfId="610"/>
    <cellStyle name="Normal 18" xfId="611"/>
    <cellStyle name="Normal 2" xfId="1"/>
    <cellStyle name="Normal 2 2" xfId="54"/>
    <cellStyle name="Normal 2 2 2" xfId="136"/>
    <cellStyle name="Normal 2 2 3" xfId="119"/>
    <cellStyle name="Normal 2 2 4" xfId="428"/>
    <cellStyle name="Normal 2 3" xfId="120"/>
    <cellStyle name="Normal 2 3 2" xfId="471"/>
    <cellStyle name="Normal 2 3 3" xfId="521"/>
    <cellStyle name="Normal 2 3 4" xfId="470"/>
    <cellStyle name="Normal 2 4" xfId="68"/>
    <cellStyle name="Normal 2 4 2" xfId="434"/>
    <cellStyle name="Normal 2 5" xfId="16"/>
    <cellStyle name="Normal 2 6" xfId="427"/>
    <cellStyle name="Normal 2_2" xfId="472"/>
    <cellStyle name="Normal 3" xfId="3"/>
    <cellStyle name="Normal 3 2" xfId="55"/>
    <cellStyle name="Normal 3 2 2" xfId="121"/>
    <cellStyle name="Normal 3 2 3" xfId="77"/>
    <cellStyle name="Normal 3 3" xfId="71"/>
    <cellStyle name="Normal 3 3 2" xfId="473"/>
    <cellStyle name="Normal 3 4" xfId="426"/>
    <cellStyle name="Normal 3_HavelvacN2axjusakN3" xfId="80"/>
    <cellStyle name="Normal 4" xfId="5"/>
    <cellStyle name="Normal 4 2" xfId="78"/>
    <cellStyle name="Normal 4 2 2" xfId="355"/>
    <cellStyle name="Normal 4 2 3" xfId="474"/>
    <cellStyle name="Normal 4 3" xfId="74"/>
    <cellStyle name="Normal 4 3 2" xfId="571"/>
    <cellStyle name="Normal 4 3 3" xfId="710"/>
    <cellStyle name="Normal 4_2" xfId="475"/>
    <cellStyle name="Normal 5" xfId="9"/>
    <cellStyle name="Normal 5 2" xfId="56"/>
    <cellStyle name="Normal 5 2 2" xfId="122"/>
    <cellStyle name="Normal 5 3" xfId="356"/>
    <cellStyle name="Normal 5 3 2" xfId="357"/>
    <cellStyle name="Normal 5 3 2 2" xfId="358"/>
    <cellStyle name="Normal 5 3 2 3" xfId="359"/>
    <cellStyle name="Normal 5 3 3" xfId="360"/>
    <cellStyle name="Normal 5 3 4" xfId="361"/>
    <cellStyle name="Normal 5 4" xfId="362"/>
    <cellStyle name="Normal 5 4 2" xfId="363"/>
    <cellStyle name="Normal 5 4 2 2" xfId="364"/>
    <cellStyle name="Normal 5 4 2 3" xfId="365"/>
    <cellStyle name="Normal 5 4 3" xfId="366"/>
    <cellStyle name="Normal 5 4 4" xfId="367"/>
    <cellStyle name="Normal 5 5" xfId="368"/>
    <cellStyle name="Normal 5 5 2" xfId="369"/>
    <cellStyle name="Normal 5 5 3" xfId="370"/>
    <cellStyle name="Normal 5 6" xfId="371"/>
    <cellStyle name="Normal 5 6 2" xfId="372"/>
    <cellStyle name="Normal 5 6 3" xfId="373"/>
    <cellStyle name="Normal 5 7" xfId="374"/>
    <cellStyle name="Normal 5 8" xfId="375"/>
    <cellStyle name="Normal 5 9" xfId="376"/>
    <cellStyle name="Normal 6" xfId="123"/>
    <cellStyle name="Normal 6 2" xfId="572"/>
    <cellStyle name="Normal 6 3" xfId="476"/>
    <cellStyle name="Normal 7" xfId="124"/>
    <cellStyle name="Normal 7 10" xfId="573"/>
    <cellStyle name="Normal 7 11" xfId="574"/>
    <cellStyle name="Normal 7 12" xfId="575"/>
    <cellStyle name="Normal 7 13" xfId="576"/>
    <cellStyle name="Normal 7 14" xfId="577"/>
    <cellStyle name="Normal 7 15" xfId="477"/>
    <cellStyle name="Normal 7 2" xfId="516"/>
    <cellStyle name="Normal 7 3" xfId="517"/>
    <cellStyle name="Normal 7 3 2" xfId="526"/>
    <cellStyle name="Normal 7 4" xfId="578"/>
    <cellStyle name="Normal 7 4 2" xfId="579"/>
    <cellStyle name="Normal 7 4 2 2" xfId="714"/>
    <cellStyle name="Normal 7 5" xfId="580"/>
    <cellStyle name="Normal 7 6" xfId="581"/>
    <cellStyle name="Normal 7 7" xfId="582"/>
    <cellStyle name="Normal 7 8" xfId="583"/>
    <cellStyle name="Normal 7 9" xfId="584"/>
    <cellStyle name="Normal 8" xfId="8"/>
    <cellStyle name="Normal 8 10" xfId="585"/>
    <cellStyle name="Normal 8 10 2" xfId="717"/>
    <cellStyle name="Normal 8 11" xfId="586"/>
    <cellStyle name="Normal 8 11 2" xfId="718"/>
    <cellStyle name="Normal 8 12" xfId="587"/>
    <cellStyle name="Normal 8 12 2" xfId="719"/>
    <cellStyle name="Normal 8 13" xfId="588"/>
    <cellStyle name="Normal 8 13 2" xfId="720"/>
    <cellStyle name="Normal 8 14" xfId="589"/>
    <cellStyle name="Normal 8 15" xfId="505"/>
    <cellStyle name="Normal 8 2" xfId="135"/>
    <cellStyle name="Normal 8 2 10" xfId="590"/>
    <cellStyle name="Normal 8 2 10 2" xfId="721"/>
    <cellStyle name="Normal 8 2 11" xfId="591"/>
    <cellStyle name="Normal 8 2 11 2" xfId="722"/>
    <cellStyle name="Normal 8 2 12" xfId="592"/>
    <cellStyle name="Normal 8 2 12 2" xfId="723"/>
    <cellStyle name="Normal 8 2 13" xfId="593"/>
    <cellStyle name="Normal 8 2 13 2" xfId="724"/>
    <cellStyle name="Normal 8 2 14" xfId="518"/>
    <cellStyle name="Normal 8 2 15" xfId="669"/>
    <cellStyle name="Normal 8 2 2" xfId="594"/>
    <cellStyle name="Normal 8 2 2 2" xfId="725"/>
    <cellStyle name="Normal 8 2 3" xfId="595"/>
    <cellStyle name="Normal 8 2 3 2" xfId="726"/>
    <cellStyle name="Normal 8 2 4" xfId="596"/>
    <cellStyle name="Normal 8 2 4 2" xfId="727"/>
    <cellStyle name="Normal 8 2 5" xfId="597"/>
    <cellStyle name="Normal 8 2 5 2" xfId="728"/>
    <cellStyle name="Normal 8 2 6" xfId="598"/>
    <cellStyle name="Normal 8 2 6 2" xfId="729"/>
    <cellStyle name="Normal 8 2 7" xfId="599"/>
    <cellStyle name="Normal 8 2 7 2" xfId="730"/>
    <cellStyle name="Normal 8 2 8" xfId="600"/>
    <cellStyle name="Normal 8 2 8 2" xfId="731"/>
    <cellStyle name="Normal 8 2 9" xfId="601"/>
    <cellStyle name="Normal 8 2 9 2" xfId="732"/>
    <cellStyle name="Normal 8 3" xfId="519"/>
    <cellStyle name="Normal 8 3 2" xfId="602"/>
    <cellStyle name="Normal 8 3 3" xfId="670"/>
    <cellStyle name="Normal 8 4" xfId="520"/>
    <cellStyle name="Normal 8 4 2" xfId="607"/>
    <cellStyle name="Normal 8 4 2 2" xfId="738"/>
    <cellStyle name="Normal 8 4 3" xfId="671"/>
    <cellStyle name="Normal 8 5" xfId="527"/>
    <cellStyle name="Normal 8 6" xfId="603"/>
    <cellStyle name="Normal 8 6 2" xfId="734"/>
    <cellStyle name="Normal 8 7" xfId="604"/>
    <cellStyle name="Normal 8 7 2" xfId="735"/>
    <cellStyle name="Normal 8 8" xfId="605"/>
    <cellStyle name="Normal 8 8 2" xfId="736"/>
    <cellStyle name="Normal 8 9" xfId="606"/>
    <cellStyle name="Normal 8 9 2" xfId="737"/>
    <cellStyle name="Normal 9" xfId="13"/>
    <cellStyle name="Normal 9 2" xfId="507"/>
    <cellStyle name="Normal 9 3_հավ1-3" xfId="57"/>
    <cellStyle name="Normal_2006plan" xfId="425"/>
    <cellStyle name="Note 2" xfId="58"/>
    <cellStyle name="Note 2 2" xfId="125"/>
    <cellStyle name="Note 3" xfId="59"/>
    <cellStyle name="Output 2" xfId="60"/>
    <cellStyle name="Output 2 2" xfId="126"/>
    <cellStyle name="Output 2 2 2" xfId="421"/>
    <cellStyle name="Output 3" xfId="417"/>
    <cellStyle name="Percent 2" xfId="2"/>
    <cellStyle name="Percent 2 2" xfId="70"/>
    <cellStyle name="Percent 2 2 2" xfId="377"/>
    <cellStyle name="Percent 2 3" xfId="61"/>
    <cellStyle name="Percent 2 4" xfId="478"/>
    <cellStyle name="Percent 3" xfId="11"/>
    <cellStyle name="Percent 3 2" xfId="378"/>
    <cellStyle name="RowLevel_1_N6+artabyuje" xfId="379"/>
    <cellStyle name="SN_241" xfId="6"/>
    <cellStyle name="Style 1" xfId="127"/>
    <cellStyle name="Style 1 2" xfId="128"/>
    <cellStyle name="Style 1 3" xfId="479"/>
    <cellStyle name="Style 1_verchnakan_ax21-25_2018" xfId="129"/>
    <cellStyle name="Title 2" xfId="62"/>
    <cellStyle name="Title 2 2" xfId="130"/>
    <cellStyle name="Title 3" xfId="418"/>
    <cellStyle name="Total 2" xfId="63"/>
    <cellStyle name="Total 2 2" xfId="131"/>
    <cellStyle name="Total 2 2 2" xfId="422"/>
    <cellStyle name="Total 3" xfId="419"/>
    <cellStyle name="Warning Text 2" xfId="64"/>
    <cellStyle name="Warning Text 2 2" xfId="132"/>
    <cellStyle name="Warning Text 3" xfId="420"/>
    <cellStyle name="Акцент1 2" xfId="480"/>
    <cellStyle name="Акцент2 2" xfId="481"/>
    <cellStyle name="Акцент3 2" xfId="482"/>
    <cellStyle name="Акцент4 2" xfId="483"/>
    <cellStyle name="Акцент5 2" xfId="484"/>
    <cellStyle name="Акцент6 2" xfId="485"/>
    <cellStyle name="Ввод  2" xfId="486"/>
    <cellStyle name="Ввод  3" xfId="653"/>
    <cellStyle name="Вывод 2" xfId="487"/>
    <cellStyle name="Вывод 3" xfId="654"/>
    <cellStyle name="Вычисление 2" xfId="488"/>
    <cellStyle name="Вычисление 3" xfId="655"/>
    <cellStyle name="Заголовок 1 2" xfId="489"/>
    <cellStyle name="Заголовок 2 2" xfId="490"/>
    <cellStyle name="Заголовок 3 2" xfId="491"/>
    <cellStyle name="Заголовок 4 2" xfId="492"/>
    <cellStyle name="Итог 2" xfId="493"/>
    <cellStyle name="Итог 3" xfId="658"/>
    <cellStyle name="Контрольная ячейка 2" xfId="494"/>
    <cellStyle name="Название 2" xfId="380"/>
    <cellStyle name="Название 3" xfId="495"/>
    <cellStyle name="Нейтральный" xfId="423" builtinId="28"/>
    <cellStyle name="Нейтральный 2" xfId="496"/>
    <cellStyle name="Обычный" xfId="0" builtinId="0"/>
    <cellStyle name="Обычный 2" xfId="14"/>
    <cellStyle name="Обычный 2 2" xfId="134"/>
    <cellStyle name="Обычный 2 2 2" xfId="429"/>
    <cellStyle name="Обычный 2 3" xfId="133"/>
    <cellStyle name="Обычный 2 4" xfId="433"/>
    <cellStyle name="Обычный 3" xfId="137"/>
    <cellStyle name="Обычный 3 2" xfId="497"/>
    <cellStyle name="Обычный 4" xfId="138"/>
    <cellStyle name="Обычный 4 2" xfId="430"/>
    <cellStyle name="Обычный 5" xfId="139"/>
    <cellStyle name="Обычный 6" xfId="140"/>
    <cellStyle name="Плохой 2" xfId="498"/>
    <cellStyle name="Пояснение 2" xfId="499"/>
    <cellStyle name="Примечание 2" xfId="500"/>
    <cellStyle name="Примечание 3" xfId="661"/>
    <cellStyle name="Связанная ячейка 2" xfId="501"/>
    <cellStyle name="Стиль 1" xfId="65"/>
    <cellStyle name="Текст предупреждения 2" xfId="502"/>
    <cellStyle name="Финансовый" xfId="7" builtinId="3"/>
    <cellStyle name="Финансовый 2" xfId="66"/>
    <cellStyle name="Финансовый 2 2" xfId="503"/>
    <cellStyle name="Финансовый 3" xfId="424"/>
    <cellStyle name="Хороший 2" xfId="50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C10" sqref="C10"/>
    </sheetView>
  </sheetViews>
  <sheetFormatPr defaultRowHeight="17.25"/>
  <cols>
    <col min="1" max="1" width="7.42578125" style="8" customWidth="1"/>
    <col min="2" max="2" width="8.7109375" style="8" customWidth="1"/>
    <col min="3" max="3" width="57.42578125" style="9" customWidth="1"/>
    <col min="4" max="4" width="17" style="17" bestFit="1" customWidth="1"/>
    <col min="5" max="5" width="17.7109375" style="17" customWidth="1"/>
    <col min="6" max="6" width="20.140625" style="17" customWidth="1"/>
    <col min="7" max="7" width="17.5703125" style="17" customWidth="1"/>
    <col min="8" max="8" width="18.140625" style="17" customWidth="1"/>
    <col min="9" max="16384" width="9.140625" style="9"/>
  </cols>
  <sheetData>
    <row r="1" spans="1:8" ht="16.5" customHeight="1">
      <c r="A1" s="118"/>
      <c r="B1" s="117"/>
      <c r="C1" s="117"/>
      <c r="D1" s="117"/>
      <c r="E1" s="117"/>
      <c r="F1" s="117"/>
      <c r="G1" s="117"/>
      <c r="H1" s="116" t="s">
        <v>65</v>
      </c>
    </row>
    <row r="2" spans="1:8" ht="16.5" customHeight="1">
      <c r="A2" s="118"/>
      <c r="B2" s="117"/>
      <c r="C2" s="117"/>
      <c r="D2" s="117"/>
      <c r="E2" s="117"/>
      <c r="F2" s="117"/>
      <c r="G2" s="117"/>
      <c r="H2" s="116" t="s">
        <v>91</v>
      </c>
    </row>
    <row r="3" spans="1:8" ht="16.5" customHeight="1">
      <c r="A3" s="118"/>
      <c r="B3" s="117"/>
      <c r="C3" s="117"/>
      <c r="D3" s="117"/>
      <c r="E3" s="117"/>
      <c r="F3" s="117"/>
      <c r="G3" s="117"/>
      <c r="H3" s="116" t="s">
        <v>0</v>
      </c>
    </row>
    <row r="4" spans="1:8" ht="52.5" customHeight="1">
      <c r="A4" s="147" t="s">
        <v>122</v>
      </c>
      <c r="B4" s="147"/>
      <c r="C4" s="147"/>
      <c r="D4" s="147"/>
      <c r="E4" s="147"/>
      <c r="F4" s="147"/>
      <c r="G4" s="147"/>
      <c r="H4" s="147"/>
    </row>
    <row r="5" spans="1:8">
      <c r="A5" s="115"/>
      <c r="B5" s="115"/>
      <c r="C5" s="109"/>
      <c r="D5" s="108"/>
      <c r="E5" s="108"/>
      <c r="F5" s="108"/>
      <c r="G5" s="148" t="s">
        <v>102</v>
      </c>
      <c r="H5" s="148"/>
    </row>
    <row r="6" spans="1:8" s="8" customFormat="1" ht="36.75" customHeight="1">
      <c r="A6" s="157" t="s">
        <v>26</v>
      </c>
      <c r="B6" s="157"/>
      <c r="C6" s="149" t="s">
        <v>27</v>
      </c>
      <c r="D6" s="154" t="s">
        <v>42</v>
      </c>
      <c r="E6" s="155"/>
      <c r="F6" s="155"/>
      <c r="G6" s="155"/>
      <c r="H6" s="156"/>
    </row>
    <row r="7" spans="1:8" s="8" customFormat="1" ht="19.5" customHeight="1">
      <c r="A7" s="157"/>
      <c r="B7" s="157"/>
      <c r="C7" s="150"/>
      <c r="D7" s="152" t="s">
        <v>28</v>
      </c>
      <c r="E7" s="154" t="s">
        <v>10</v>
      </c>
      <c r="F7" s="155"/>
      <c r="G7" s="155"/>
      <c r="H7" s="156"/>
    </row>
    <row r="8" spans="1:8" s="8" customFormat="1" ht="103.5">
      <c r="A8" s="107" t="s">
        <v>29</v>
      </c>
      <c r="B8" s="107" t="s">
        <v>30</v>
      </c>
      <c r="C8" s="151"/>
      <c r="D8" s="153"/>
      <c r="E8" s="10" t="s">
        <v>31</v>
      </c>
      <c r="F8" s="10" t="s">
        <v>32</v>
      </c>
      <c r="G8" s="10" t="s">
        <v>33</v>
      </c>
      <c r="H8" s="10" t="s">
        <v>34</v>
      </c>
    </row>
    <row r="9" spans="1:8" s="8" customFormat="1" ht="30.75" customHeight="1">
      <c r="A9" s="18"/>
      <c r="B9" s="18"/>
      <c r="C9" s="19" t="s">
        <v>35</v>
      </c>
      <c r="D9" s="7">
        <f>+E9+F9+G9+H9</f>
        <v>0</v>
      </c>
      <c r="E9" s="7">
        <f t="shared" ref="E9:H9" si="0">E11</f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</row>
    <row r="10" spans="1:8">
      <c r="A10" s="18"/>
      <c r="B10" s="18"/>
      <c r="C10" s="19" t="s">
        <v>36</v>
      </c>
      <c r="D10" s="20"/>
      <c r="E10" s="20"/>
      <c r="F10" s="20"/>
      <c r="G10" s="20"/>
      <c r="H10" s="20"/>
    </row>
    <row r="11" spans="1:8" s="8" customFormat="1" ht="34.5">
      <c r="A11" s="4"/>
      <c r="B11" s="21"/>
      <c r="C11" s="21" t="s">
        <v>40</v>
      </c>
      <c r="D11" s="7">
        <f>+E11+F11+G11+H11</f>
        <v>0</v>
      </c>
      <c r="E11" s="7">
        <f>+E13+E20</f>
        <v>0</v>
      </c>
      <c r="F11" s="7">
        <f>+F13+F20</f>
        <v>0</v>
      </c>
      <c r="G11" s="7">
        <f>+G13+G20</f>
        <v>0</v>
      </c>
      <c r="H11" s="7">
        <f>+H13+H20</f>
        <v>0</v>
      </c>
    </row>
    <row r="12" spans="1:8" s="8" customFormat="1">
      <c r="A12" s="4"/>
      <c r="B12" s="4"/>
      <c r="C12" s="4" t="s">
        <v>37</v>
      </c>
      <c r="D12" s="10"/>
      <c r="E12" s="10"/>
      <c r="F12" s="10"/>
      <c r="G12" s="10"/>
      <c r="H12" s="10"/>
    </row>
    <row r="13" spans="1:8" s="12" customFormat="1" ht="34.5">
      <c r="A13" s="5">
        <v>1049</v>
      </c>
      <c r="B13" s="5">
        <v>21001</v>
      </c>
      <c r="C13" s="11" t="s">
        <v>41</v>
      </c>
      <c r="D13" s="7">
        <f>+E13+F13+G13+H13</f>
        <v>5185827.6999999993</v>
      </c>
      <c r="E13" s="7">
        <f>+E15+E18</f>
        <v>0</v>
      </c>
      <c r="F13" s="7">
        <f t="shared" ref="F13:H13" si="1">+F15+F18</f>
        <v>5185827.6999999993</v>
      </c>
      <c r="G13" s="7">
        <f t="shared" si="1"/>
        <v>0</v>
      </c>
      <c r="H13" s="7">
        <f t="shared" si="1"/>
        <v>0</v>
      </c>
    </row>
    <row r="14" spans="1:8">
      <c r="A14" s="13"/>
      <c r="B14" s="13"/>
      <c r="C14" s="4" t="s">
        <v>37</v>
      </c>
      <c r="D14" s="14"/>
      <c r="E14" s="14"/>
      <c r="F14" s="14"/>
      <c r="G14" s="14"/>
      <c r="H14" s="14"/>
    </row>
    <row r="15" spans="1:8" s="12" customFormat="1" ht="34.5">
      <c r="A15" s="6"/>
      <c r="B15" s="6">
        <v>2</v>
      </c>
      <c r="C15" s="6" t="s">
        <v>82</v>
      </c>
      <c r="D15" s="15">
        <f t="shared" ref="D15:D19" si="2">+E15+F15+G15+H15</f>
        <v>4072313.3</v>
      </c>
      <c r="E15" s="134">
        <v>0</v>
      </c>
      <c r="F15" s="15">
        <f>+'3'!F18</f>
        <v>4072313.3</v>
      </c>
      <c r="G15" s="15">
        <v>0</v>
      </c>
      <c r="H15" s="15">
        <v>0</v>
      </c>
    </row>
    <row r="16" spans="1:8" s="12" customFormat="1" ht="49.5">
      <c r="A16" s="6"/>
      <c r="B16" s="6"/>
      <c r="C16" s="127" t="s">
        <v>115</v>
      </c>
      <c r="D16" s="119">
        <f t="shared" si="2"/>
        <v>2832173.1</v>
      </c>
      <c r="E16" s="134">
        <v>0</v>
      </c>
      <c r="F16" s="128">
        <f>+'3'!F19</f>
        <v>2832173.1</v>
      </c>
      <c r="G16" s="128">
        <v>0</v>
      </c>
      <c r="H16" s="128">
        <v>0</v>
      </c>
    </row>
    <row r="17" spans="1:8" s="12" customFormat="1" ht="49.5">
      <c r="A17" s="6"/>
      <c r="B17" s="6"/>
      <c r="C17" s="127" t="s">
        <v>116</v>
      </c>
      <c r="D17" s="119">
        <f t="shared" si="2"/>
        <v>1240140.2</v>
      </c>
      <c r="E17" s="134">
        <v>0</v>
      </c>
      <c r="F17" s="128">
        <f>+'3'!F20</f>
        <v>1240140.2</v>
      </c>
      <c r="G17" s="128">
        <v>0</v>
      </c>
      <c r="H17" s="128">
        <v>0</v>
      </c>
    </row>
    <row r="18" spans="1:8" s="12" customFormat="1" ht="34.5">
      <c r="A18" s="6"/>
      <c r="B18" s="6" t="s">
        <v>110</v>
      </c>
      <c r="C18" s="6" t="s">
        <v>111</v>
      </c>
      <c r="D18" s="15">
        <f t="shared" si="2"/>
        <v>1113514.3999999999</v>
      </c>
      <c r="E18" s="134">
        <v>0</v>
      </c>
      <c r="F18" s="15">
        <f>+'3'!F21</f>
        <v>1113514.3999999999</v>
      </c>
      <c r="G18" s="15">
        <v>0</v>
      </c>
      <c r="H18" s="15">
        <v>0</v>
      </c>
    </row>
    <row r="19" spans="1:8" s="12" customFormat="1" ht="49.5">
      <c r="A19" s="6"/>
      <c r="B19" s="6"/>
      <c r="C19" s="127" t="s">
        <v>114</v>
      </c>
      <c r="D19" s="119">
        <f t="shared" si="2"/>
        <v>1113514.3999999999</v>
      </c>
      <c r="E19" s="128">
        <v>0</v>
      </c>
      <c r="F19" s="128">
        <f>+'3'!F22</f>
        <v>1113514.3999999999</v>
      </c>
      <c r="G19" s="128">
        <v>0</v>
      </c>
      <c r="H19" s="128">
        <v>0</v>
      </c>
    </row>
    <row r="20" spans="1:8" s="12" customFormat="1" ht="34.5">
      <c r="A20" s="5">
        <v>1049</v>
      </c>
      <c r="B20" s="5">
        <v>21001</v>
      </c>
      <c r="C20" s="11" t="s">
        <v>41</v>
      </c>
      <c r="D20" s="7">
        <f>+E20+F20+G20+H20</f>
        <v>-5185827.6999999993</v>
      </c>
      <c r="E20" s="7">
        <f t="shared" ref="E20:G20" si="3">+E22+E29</f>
        <v>0</v>
      </c>
      <c r="F20" s="7">
        <f>-F13</f>
        <v>-5185827.6999999993</v>
      </c>
      <c r="G20" s="7">
        <f t="shared" si="3"/>
        <v>0</v>
      </c>
      <c r="H20" s="7">
        <f>+H22+H29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  <ignoredErrors>
    <ignoredError sqref="A19:F19 A20:E20 A18 C18:F18" evalError="1"/>
    <ignoredError sqref="F20" evalError="1" formula="1"/>
    <ignoredError sqref="B18" evalError="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16" zoomScaleNormal="100" workbookViewId="0">
      <selection activeCell="A5" sqref="A5:I5"/>
    </sheetView>
  </sheetViews>
  <sheetFormatPr defaultRowHeight="17.25"/>
  <cols>
    <col min="1" max="1" width="8.42578125" style="2" customWidth="1"/>
    <col min="2" max="2" width="7.7109375" style="2" customWidth="1"/>
    <col min="3" max="3" width="6.28515625" style="2" customWidth="1"/>
    <col min="4" max="4" width="10" style="2" customWidth="1"/>
    <col min="5" max="5" width="10.85546875" style="2" customWidth="1"/>
    <col min="6" max="6" width="76.140625" style="1" customWidth="1"/>
    <col min="7" max="7" width="14.5703125" style="1" bestFit="1" customWidth="1"/>
    <col min="8" max="8" width="16.85546875" style="1" bestFit="1" customWidth="1"/>
    <col min="9" max="9" width="17" style="1" bestFit="1" customWidth="1"/>
    <col min="10" max="255" width="9.14062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7109375" style="1" bestFit="1" customWidth="1"/>
    <col min="260" max="260" width="8.42578125" style="1" bestFit="1" customWidth="1"/>
    <col min="261" max="261" width="76.140625" style="1" customWidth="1"/>
    <col min="262" max="263" width="16.5703125" style="1" customWidth="1"/>
    <col min="264" max="264" width="16.7109375" style="1" customWidth="1"/>
    <col min="265" max="265" width="18.5703125" style="1" customWidth="1"/>
    <col min="266" max="511" width="9.14062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7109375" style="1" bestFit="1" customWidth="1"/>
    <col min="516" max="516" width="8.42578125" style="1" bestFit="1" customWidth="1"/>
    <col min="517" max="517" width="76.140625" style="1" customWidth="1"/>
    <col min="518" max="519" width="16.5703125" style="1" customWidth="1"/>
    <col min="520" max="520" width="16.7109375" style="1" customWidth="1"/>
    <col min="521" max="521" width="18.5703125" style="1" customWidth="1"/>
    <col min="522" max="767" width="9.14062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7109375" style="1" bestFit="1" customWidth="1"/>
    <col min="772" max="772" width="8.42578125" style="1" bestFit="1" customWidth="1"/>
    <col min="773" max="773" width="76.140625" style="1" customWidth="1"/>
    <col min="774" max="775" width="16.5703125" style="1" customWidth="1"/>
    <col min="776" max="776" width="16.7109375" style="1" customWidth="1"/>
    <col min="777" max="777" width="18.5703125" style="1" customWidth="1"/>
    <col min="778" max="1023" width="9.14062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7109375" style="1" bestFit="1" customWidth="1"/>
    <col min="1028" max="1028" width="8.42578125" style="1" bestFit="1" customWidth="1"/>
    <col min="1029" max="1029" width="76.140625" style="1" customWidth="1"/>
    <col min="1030" max="1031" width="16.5703125" style="1" customWidth="1"/>
    <col min="1032" max="1032" width="16.7109375" style="1" customWidth="1"/>
    <col min="1033" max="1033" width="18.5703125" style="1" customWidth="1"/>
    <col min="1034" max="1279" width="9.14062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7109375" style="1" bestFit="1" customWidth="1"/>
    <col min="1284" max="1284" width="8.42578125" style="1" bestFit="1" customWidth="1"/>
    <col min="1285" max="1285" width="76.140625" style="1" customWidth="1"/>
    <col min="1286" max="1287" width="16.5703125" style="1" customWidth="1"/>
    <col min="1288" max="1288" width="16.7109375" style="1" customWidth="1"/>
    <col min="1289" max="1289" width="18.5703125" style="1" customWidth="1"/>
    <col min="1290" max="1535" width="9.14062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7109375" style="1" bestFit="1" customWidth="1"/>
    <col min="1540" max="1540" width="8.42578125" style="1" bestFit="1" customWidth="1"/>
    <col min="1541" max="1541" width="76.140625" style="1" customWidth="1"/>
    <col min="1542" max="1543" width="16.5703125" style="1" customWidth="1"/>
    <col min="1544" max="1544" width="16.7109375" style="1" customWidth="1"/>
    <col min="1545" max="1545" width="18.5703125" style="1" customWidth="1"/>
    <col min="1546" max="1791" width="9.14062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7109375" style="1" bestFit="1" customWidth="1"/>
    <col min="1796" max="1796" width="8.42578125" style="1" bestFit="1" customWidth="1"/>
    <col min="1797" max="1797" width="76.140625" style="1" customWidth="1"/>
    <col min="1798" max="1799" width="16.5703125" style="1" customWidth="1"/>
    <col min="1800" max="1800" width="16.7109375" style="1" customWidth="1"/>
    <col min="1801" max="1801" width="18.5703125" style="1" customWidth="1"/>
    <col min="1802" max="2047" width="9.14062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7109375" style="1" bestFit="1" customWidth="1"/>
    <col min="2052" max="2052" width="8.42578125" style="1" bestFit="1" customWidth="1"/>
    <col min="2053" max="2053" width="76.140625" style="1" customWidth="1"/>
    <col min="2054" max="2055" width="16.5703125" style="1" customWidth="1"/>
    <col min="2056" max="2056" width="16.7109375" style="1" customWidth="1"/>
    <col min="2057" max="2057" width="18.5703125" style="1" customWidth="1"/>
    <col min="2058" max="2303" width="9.14062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7109375" style="1" bestFit="1" customWidth="1"/>
    <col min="2308" max="2308" width="8.42578125" style="1" bestFit="1" customWidth="1"/>
    <col min="2309" max="2309" width="76.140625" style="1" customWidth="1"/>
    <col min="2310" max="2311" width="16.5703125" style="1" customWidth="1"/>
    <col min="2312" max="2312" width="16.7109375" style="1" customWidth="1"/>
    <col min="2313" max="2313" width="18.5703125" style="1" customWidth="1"/>
    <col min="2314" max="2559" width="9.14062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7109375" style="1" bestFit="1" customWidth="1"/>
    <col min="2564" max="2564" width="8.42578125" style="1" bestFit="1" customWidth="1"/>
    <col min="2565" max="2565" width="76.140625" style="1" customWidth="1"/>
    <col min="2566" max="2567" width="16.5703125" style="1" customWidth="1"/>
    <col min="2568" max="2568" width="16.7109375" style="1" customWidth="1"/>
    <col min="2569" max="2569" width="18.5703125" style="1" customWidth="1"/>
    <col min="2570" max="2815" width="9.14062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7109375" style="1" bestFit="1" customWidth="1"/>
    <col min="2820" max="2820" width="8.42578125" style="1" bestFit="1" customWidth="1"/>
    <col min="2821" max="2821" width="76.140625" style="1" customWidth="1"/>
    <col min="2822" max="2823" width="16.5703125" style="1" customWidth="1"/>
    <col min="2824" max="2824" width="16.7109375" style="1" customWidth="1"/>
    <col min="2825" max="2825" width="18.5703125" style="1" customWidth="1"/>
    <col min="2826" max="3071" width="9.14062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7109375" style="1" bestFit="1" customWidth="1"/>
    <col min="3076" max="3076" width="8.42578125" style="1" bestFit="1" customWidth="1"/>
    <col min="3077" max="3077" width="76.140625" style="1" customWidth="1"/>
    <col min="3078" max="3079" width="16.5703125" style="1" customWidth="1"/>
    <col min="3080" max="3080" width="16.7109375" style="1" customWidth="1"/>
    <col min="3081" max="3081" width="18.5703125" style="1" customWidth="1"/>
    <col min="3082" max="3327" width="9.14062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7109375" style="1" bestFit="1" customWidth="1"/>
    <col min="3332" max="3332" width="8.42578125" style="1" bestFit="1" customWidth="1"/>
    <col min="3333" max="3333" width="76.140625" style="1" customWidth="1"/>
    <col min="3334" max="3335" width="16.5703125" style="1" customWidth="1"/>
    <col min="3336" max="3336" width="16.7109375" style="1" customWidth="1"/>
    <col min="3337" max="3337" width="18.5703125" style="1" customWidth="1"/>
    <col min="3338" max="3583" width="9.14062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7109375" style="1" bestFit="1" customWidth="1"/>
    <col min="3588" max="3588" width="8.42578125" style="1" bestFit="1" customWidth="1"/>
    <col min="3589" max="3589" width="76.140625" style="1" customWidth="1"/>
    <col min="3590" max="3591" width="16.5703125" style="1" customWidth="1"/>
    <col min="3592" max="3592" width="16.7109375" style="1" customWidth="1"/>
    <col min="3593" max="3593" width="18.5703125" style="1" customWidth="1"/>
    <col min="3594" max="3839" width="9.14062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7109375" style="1" bestFit="1" customWidth="1"/>
    <col min="3844" max="3844" width="8.42578125" style="1" bestFit="1" customWidth="1"/>
    <col min="3845" max="3845" width="76.140625" style="1" customWidth="1"/>
    <col min="3846" max="3847" width="16.5703125" style="1" customWidth="1"/>
    <col min="3848" max="3848" width="16.7109375" style="1" customWidth="1"/>
    <col min="3849" max="3849" width="18.5703125" style="1" customWidth="1"/>
    <col min="3850" max="4095" width="9.14062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7109375" style="1" bestFit="1" customWidth="1"/>
    <col min="4100" max="4100" width="8.42578125" style="1" bestFit="1" customWidth="1"/>
    <col min="4101" max="4101" width="76.140625" style="1" customWidth="1"/>
    <col min="4102" max="4103" width="16.5703125" style="1" customWidth="1"/>
    <col min="4104" max="4104" width="16.7109375" style="1" customWidth="1"/>
    <col min="4105" max="4105" width="18.5703125" style="1" customWidth="1"/>
    <col min="4106" max="4351" width="9.14062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7109375" style="1" bestFit="1" customWidth="1"/>
    <col min="4356" max="4356" width="8.42578125" style="1" bestFit="1" customWidth="1"/>
    <col min="4357" max="4357" width="76.140625" style="1" customWidth="1"/>
    <col min="4358" max="4359" width="16.5703125" style="1" customWidth="1"/>
    <col min="4360" max="4360" width="16.7109375" style="1" customWidth="1"/>
    <col min="4361" max="4361" width="18.5703125" style="1" customWidth="1"/>
    <col min="4362" max="4607" width="9.14062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7109375" style="1" bestFit="1" customWidth="1"/>
    <col min="4612" max="4612" width="8.42578125" style="1" bestFit="1" customWidth="1"/>
    <col min="4613" max="4613" width="76.140625" style="1" customWidth="1"/>
    <col min="4614" max="4615" width="16.5703125" style="1" customWidth="1"/>
    <col min="4616" max="4616" width="16.7109375" style="1" customWidth="1"/>
    <col min="4617" max="4617" width="18.5703125" style="1" customWidth="1"/>
    <col min="4618" max="4863" width="9.14062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7109375" style="1" bestFit="1" customWidth="1"/>
    <col min="4868" max="4868" width="8.42578125" style="1" bestFit="1" customWidth="1"/>
    <col min="4869" max="4869" width="76.140625" style="1" customWidth="1"/>
    <col min="4870" max="4871" width="16.5703125" style="1" customWidth="1"/>
    <col min="4872" max="4872" width="16.7109375" style="1" customWidth="1"/>
    <col min="4873" max="4873" width="18.5703125" style="1" customWidth="1"/>
    <col min="4874" max="5119" width="9.14062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7109375" style="1" bestFit="1" customWidth="1"/>
    <col min="5124" max="5124" width="8.42578125" style="1" bestFit="1" customWidth="1"/>
    <col min="5125" max="5125" width="76.140625" style="1" customWidth="1"/>
    <col min="5126" max="5127" width="16.5703125" style="1" customWidth="1"/>
    <col min="5128" max="5128" width="16.7109375" style="1" customWidth="1"/>
    <col min="5129" max="5129" width="18.5703125" style="1" customWidth="1"/>
    <col min="5130" max="5375" width="9.14062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7109375" style="1" bestFit="1" customWidth="1"/>
    <col min="5380" max="5380" width="8.42578125" style="1" bestFit="1" customWidth="1"/>
    <col min="5381" max="5381" width="76.140625" style="1" customWidth="1"/>
    <col min="5382" max="5383" width="16.5703125" style="1" customWidth="1"/>
    <col min="5384" max="5384" width="16.7109375" style="1" customWidth="1"/>
    <col min="5385" max="5385" width="18.5703125" style="1" customWidth="1"/>
    <col min="5386" max="5631" width="9.14062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7109375" style="1" bestFit="1" customWidth="1"/>
    <col min="5636" max="5636" width="8.42578125" style="1" bestFit="1" customWidth="1"/>
    <col min="5637" max="5637" width="76.140625" style="1" customWidth="1"/>
    <col min="5638" max="5639" width="16.5703125" style="1" customWidth="1"/>
    <col min="5640" max="5640" width="16.7109375" style="1" customWidth="1"/>
    <col min="5641" max="5641" width="18.5703125" style="1" customWidth="1"/>
    <col min="5642" max="5887" width="9.14062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7109375" style="1" bestFit="1" customWidth="1"/>
    <col min="5892" max="5892" width="8.42578125" style="1" bestFit="1" customWidth="1"/>
    <col min="5893" max="5893" width="76.140625" style="1" customWidth="1"/>
    <col min="5894" max="5895" width="16.5703125" style="1" customWidth="1"/>
    <col min="5896" max="5896" width="16.7109375" style="1" customWidth="1"/>
    <col min="5897" max="5897" width="18.5703125" style="1" customWidth="1"/>
    <col min="5898" max="6143" width="9.14062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7109375" style="1" bestFit="1" customWidth="1"/>
    <col min="6148" max="6148" width="8.42578125" style="1" bestFit="1" customWidth="1"/>
    <col min="6149" max="6149" width="76.140625" style="1" customWidth="1"/>
    <col min="6150" max="6151" width="16.5703125" style="1" customWidth="1"/>
    <col min="6152" max="6152" width="16.7109375" style="1" customWidth="1"/>
    <col min="6153" max="6153" width="18.5703125" style="1" customWidth="1"/>
    <col min="6154" max="6399" width="9.14062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7109375" style="1" bestFit="1" customWidth="1"/>
    <col min="6404" max="6404" width="8.42578125" style="1" bestFit="1" customWidth="1"/>
    <col min="6405" max="6405" width="76.140625" style="1" customWidth="1"/>
    <col min="6406" max="6407" width="16.5703125" style="1" customWidth="1"/>
    <col min="6408" max="6408" width="16.7109375" style="1" customWidth="1"/>
    <col min="6409" max="6409" width="18.5703125" style="1" customWidth="1"/>
    <col min="6410" max="6655" width="9.14062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7109375" style="1" bestFit="1" customWidth="1"/>
    <col min="6660" max="6660" width="8.42578125" style="1" bestFit="1" customWidth="1"/>
    <col min="6661" max="6661" width="76.140625" style="1" customWidth="1"/>
    <col min="6662" max="6663" width="16.5703125" style="1" customWidth="1"/>
    <col min="6664" max="6664" width="16.7109375" style="1" customWidth="1"/>
    <col min="6665" max="6665" width="18.5703125" style="1" customWidth="1"/>
    <col min="6666" max="6911" width="9.14062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7109375" style="1" bestFit="1" customWidth="1"/>
    <col min="6916" max="6916" width="8.42578125" style="1" bestFit="1" customWidth="1"/>
    <col min="6917" max="6917" width="76.140625" style="1" customWidth="1"/>
    <col min="6918" max="6919" width="16.5703125" style="1" customWidth="1"/>
    <col min="6920" max="6920" width="16.7109375" style="1" customWidth="1"/>
    <col min="6921" max="6921" width="18.5703125" style="1" customWidth="1"/>
    <col min="6922" max="7167" width="9.14062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7109375" style="1" bestFit="1" customWidth="1"/>
    <col min="7172" max="7172" width="8.42578125" style="1" bestFit="1" customWidth="1"/>
    <col min="7173" max="7173" width="76.140625" style="1" customWidth="1"/>
    <col min="7174" max="7175" width="16.5703125" style="1" customWidth="1"/>
    <col min="7176" max="7176" width="16.7109375" style="1" customWidth="1"/>
    <col min="7177" max="7177" width="18.5703125" style="1" customWidth="1"/>
    <col min="7178" max="7423" width="9.14062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7109375" style="1" bestFit="1" customWidth="1"/>
    <col min="7428" max="7428" width="8.42578125" style="1" bestFit="1" customWidth="1"/>
    <col min="7429" max="7429" width="76.140625" style="1" customWidth="1"/>
    <col min="7430" max="7431" width="16.5703125" style="1" customWidth="1"/>
    <col min="7432" max="7432" width="16.7109375" style="1" customWidth="1"/>
    <col min="7433" max="7433" width="18.5703125" style="1" customWidth="1"/>
    <col min="7434" max="7679" width="9.14062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7109375" style="1" bestFit="1" customWidth="1"/>
    <col min="7684" max="7684" width="8.42578125" style="1" bestFit="1" customWidth="1"/>
    <col min="7685" max="7685" width="76.140625" style="1" customWidth="1"/>
    <col min="7686" max="7687" width="16.5703125" style="1" customWidth="1"/>
    <col min="7688" max="7688" width="16.7109375" style="1" customWidth="1"/>
    <col min="7689" max="7689" width="18.5703125" style="1" customWidth="1"/>
    <col min="7690" max="7935" width="9.14062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7109375" style="1" bestFit="1" customWidth="1"/>
    <col min="7940" max="7940" width="8.42578125" style="1" bestFit="1" customWidth="1"/>
    <col min="7941" max="7941" width="76.140625" style="1" customWidth="1"/>
    <col min="7942" max="7943" width="16.5703125" style="1" customWidth="1"/>
    <col min="7944" max="7944" width="16.7109375" style="1" customWidth="1"/>
    <col min="7945" max="7945" width="18.5703125" style="1" customWidth="1"/>
    <col min="7946" max="8191" width="9.14062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7109375" style="1" bestFit="1" customWidth="1"/>
    <col min="8196" max="8196" width="8.42578125" style="1" bestFit="1" customWidth="1"/>
    <col min="8197" max="8197" width="76.140625" style="1" customWidth="1"/>
    <col min="8198" max="8199" width="16.5703125" style="1" customWidth="1"/>
    <col min="8200" max="8200" width="16.7109375" style="1" customWidth="1"/>
    <col min="8201" max="8201" width="18.5703125" style="1" customWidth="1"/>
    <col min="8202" max="8447" width="9.14062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7109375" style="1" bestFit="1" customWidth="1"/>
    <col min="8452" max="8452" width="8.42578125" style="1" bestFit="1" customWidth="1"/>
    <col min="8453" max="8453" width="76.140625" style="1" customWidth="1"/>
    <col min="8454" max="8455" width="16.5703125" style="1" customWidth="1"/>
    <col min="8456" max="8456" width="16.7109375" style="1" customWidth="1"/>
    <col min="8457" max="8457" width="18.5703125" style="1" customWidth="1"/>
    <col min="8458" max="8703" width="9.14062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7109375" style="1" bestFit="1" customWidth="1"/>
    <col min="8708" max="8708" width="8.42578125" style="1" bestFit="1" customWidth="1"/>
    <col min="8709" max="8709" width="76.140625" style="1" customWidth="1"/>
    <col min="8710" max="8711" width="16.5703125" style="1" customWidth="1"/>
    <col min="8712" max="8712" width="16.7109375" style="1" customWidth="1"/>
    <col min="8713" max="8713" width="18.5703125" style="1" customWidth="1"/>
    <col min="8714" max="8959" width="9.14062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7109375" style="1" bestFit="1" customWidth="1"/>
    <col min="8964" max="8964" width="8.42578125" style="1" bestFit="1" customWidth="1"/>
    <col min="8965" max="8965" width="76.140625" style="1" customWidth="1"/>
    <col min="8966" max="8967" width="16.5703125" style="1" customWidth="1"/>
    <col min="8968" max="8968" width="16.7109375" style="1" customWidth="1"/>
    <col min="8969" max="8969" width="18.5703125" style="1" customWidth="1"/>
    <col min="8970" max="9215" width="9.14062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7109375" style="1" bestFit="1" customWidth="1"/>
    <col min="9220" max="9220" width="8.42578125" style="1" bestFit="1" customWidth="1"/>
    <col min="9221" max="9221" width="76.140625" style="1" customWidth="1"/>
    <col min="9222" max="9223" width="16.5703125" style="1" customWidth="1"/>
    <col min="9224" max="9224" width="16.7109375" style="1" customWidth="1"/>
    <col min="9225" max="9225" width="18.5703125" style="1" customWidth="1"/>
    <col min="9226" max="9471" width="9.14062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7109375" style="1" bestFit="1" customWidth="1"/>
    <col min="9476" max="9476" width="8.42578125" style="1" bestFit="1" customWidth="1"/>
    <col min="9477" max="9477" width="76.140625" style="1" customWidth="1"/>
    <col min="9478" max="9479" width="16.5703125" style="1" customWidth="1"/>
    <col min="9480" max="9480" width="16.7109375" style="1" customWidth="1"/>
    <col min="9481" max="9481" width="18.5703125" style="1" customWidth="1"/>
    <col min="9482" max="9727" width="9.14062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7109375" style="1" bestFit="1" customWidth="1"/>
    <col min="9732" max="9732" width="8.42578125" style="1" bestFit="1" customWidth="1"/>
    <col min="9733" max="9733" width="76.140625" style="1" customWidth="1"/>
    <col min="9734" max="9735" width="16.5703125" style="1" customWidth="1"/>
    <col min="9736" max="9736" width="16.7109375" style="1" customWidth="1"/>
    <col min="9737" max="9737" width="18.5703125" style="1" customWidth="1"/>
    <col min="9738" max="9983" width="9.14062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7109375" style="1" bestFit="1" customWidth="1"/>
    <col min="9988" max="9988" width="8.42578125" style="1" bestFit="1" customWidth="1"/>
    <col min="9989" max="9989" width="76.140625" style="1" customWidth="1"/>
    <col min="9990" max="9991" width="16.5703125" style="1" customWidth="1"/>
    <col min="9992" max="9992" width="16.7109375" style="1" customWidth="1"/>
    <col min="9993" max="9993" width="18.5703125" style="1" customWidth="1"/>
    <col min="9994" max="10239" width="9.14062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7109375" style="1" bestFit="1" customWidth="1"/>
    <col min="10244" max="10244" width="8.42578125" style="1" bestFit="1" customWidth="1"/>
    <col min="10245" max="10245" width="76.140625" style="1" customWidth="1"/>
    <col min="10246" max="10247" width="16.5703125" style="1" customWidth="1"/>
    <col min="10248" max="10248" width="16.7109375" style="1" customWidth="1"/>
    <col min="10249" max="10249" width="18.5703125" style="1" customWidth="1"/>
    <col min="10250" max="10495" width="9.14062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7109375" style="1" bestFit="1" customWidth="1"/>
    <col min="10500" max="10500" width="8.42578125" style="1" bestFit="1" customWidth="1"/>
    <col min="10501" max="10501" width="76.140625" style="1" customWidth="1"/>
    <col min="10502" max="10503" width="16.5703125" style="1" customWidth="1"/>
    <col min="10504" max="10504" width="16.7109375" style="1" customWidth="1"/>
    <col min="10505" max="10505" width="18.5703125" style="1" customWidth="1"/>
    <col min="10506" max="10751" width="9.14062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7109375" style="1" bestFit="1" customWidth="1"/>
    <col min="10756" max="10756" width="8.42578125" style="1" bestFit="1" customWidth="1"/>
    <col min="10757" max="10757" width="76.140625" style="1" customWidth="1"/>
    <col min="10758" max="10759" width="16.5703125" style="1" customWidth="1"/>
    <col min="10760" max="10760" width="16.7109375" style="1" customWidth="1"/>
    <col min="10761" max="10761" width="18.5703125" style="1" customWidth="1"/>
    <col min="10762" max="11007" width="9.14062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7109375" style="1" bestFit="1" customWidth="1"/>
    <col min="11012" max="11012" width="8.42578125" style="1" bestFit="1" customWidth="1"/>
    <col min="11013" max="11013" width="76.140625" style="1" customWidth="1"/>
    <col min="11014" max="11015" width="16.5703125" style="1" customWidth="1"/>
    <col min="11016" max="11016" width="16.7109375" style="1" customWidth="1"/>
    <col min="11017" max="11017" width="18.5703125" style="1" customWidth="1"/>
    <col min="11018" max="11263" width="9.14062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7109375" style="1" bestFit="1" customWidth="1"/>
    <col min="11268" max="11268" width="8.42578125" style="1" bestFit="1" customWidth="1"/>
    <col min="11269" max="11269" width="76.140625" style="1" customWidth="1"/>
    <col min="11270" max="11271" width="16.5703125" style="1" customWidth="1"/>
    <col min="11272" max="11272" width="16.7109375" style="1" customWidth="1"/>
    <col min="11273" max="11273" width="18.5703125" style="1" customWidth="1"/>
    <col min="11274" max="11519" width="9.14062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7109375" style="1" bestFit="1" customWidth="1"/>
    <col min="11524" max="11524" width="8.42578125" style="1" bestFit="1" customWidth="1"/>
    <col min="11525" max="11525" width="76.140625" style="1" customWidth="1"/>
    <col min="11526" max="11527" width="16.5703125" style="1" customWidth="1"/>
    <col min="11528" max="11528" width="16.7109375" style="1" customWidth="1"/>
    <col min="11529" max="11529" width="18.5703125" style="1" customWidth="1"/>
    <col min="11530" max="11775" width="9.14062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7109375" style="1" bestFit="1" customWidth="1"/>
    <col min="11780" max="11780" width="8.42578125" style="1" bestFit="1" customWidth="1"/>
    <col min="11781" max="11781" width="76.140625" style="1" customWidth="1"/>
    <col min="11782" max="11783" width="16.5703125" style="1" customWidth="1"/>
    <col min="11784" max="11784" width="16.7109375" style="1" customWidth="1"/>
    <col min="11785" max="11785" width="18.5703125" style="1" customWidth="1"/>
    <col min="11786" max="12031" width="9.14062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7109375" style="1" bestFit="1" customWidth="1"/>
    <col min="12036" max="12036" width="8.42578125" style="1" bestFit="1" customWidth="1"/>
    <col min="12037" max="12037" width="76.140625" style="1" customWidth="1"/>
    <col min="12038" max="12039" width="16.5703125" style="1" customWidth="1"/>
    <col min="12040" max="12040" width="16.7109375" style="1" customWidth="1"/>
    <col min="12041" max="12041" width="18.5703125" style="1" customWidth="1"/>
    <col min="12042" max="12287" width="9.14062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7109375" style="1" bestFit="1" customWidth="1"/>
    <col min="12292" max="12292" width="8.42578125" style="1" bestFit="1" customWidth="1"/>
    <col min="12293" max="12293" width="76.140625" style="1" customWidth="1"/>
    <col min="12294" max="12295" width="16.5703125" style="1" customWidth="1"/>
    <col min="12296" max="12296" width="16.7109375" style="1" customWidth="1"/>
    <col min="12297" max="12297" width="18.5703125" style="1" customWidth="1"/>
    <col min="12298" max="12543" width="9.14062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7109375" style="1" bestFit="1" customWidth="1"/>
    <col min="12548" max="12548" width="8.42578125" style="1" bestFit="1" customWidth="1"/>
    <col min="12549" max="12549" width="76.140625" style="1" customWidth="1"/>
    <col min="12550" max="12551" width="16.5703125" style="1" customWidth="1"/>
    <col min="12552" max="12552" width="16.7109375" style="1" customWidth="1"/>
    <col min="12553" max="12553" width="18.5703125" style="1" customWidth="1"/>
    <col min="12554" max="12799" width="9.14062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7109375" style="1" bestFit="1" customWidth="1"/>
    <col min="12804" max="12804" width="8.42578125" style="1" bestFit="1" customWidth="1"/>
    <col min="12805" max="12805" width="76.140625" style="1" customWidth="1"/>
    <col min="12806" max="12807" width="16.5703125" style="1" customWidth="1"/>
    <col min="12808" max="12808" width="16.7109375" style="1" customWidth="1"/>
    <col min="12809" max="12809" width="18.5703125" style="1" customWidth="1"/>
    <col min="12810" max="13055" width="9.14062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7109375" style="1" bestFit="1" customWidth="1"/>
    <col min="13060" max="13060" width="8.42578125" style="1" bestFit="1" customWidth="1"/>
    <col min="13061" max="13061" width="76.140625" style="1" customWidth="1"/>
    <col min="13062" max="13063" width="16.5703125" style="1" customWidth="1"/>
    <col min="13064" max="13064" width="16.7109375" style="1" customWidth="1"/>
    <col min="13065" max="13065" width="18.5703125" style="1" customWidth="1"/>
    <col min="13066" max="13311" width="9.14062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7109375" style="1" bestFit="1" customWidth="1"/>
    <col min="13316" max="13316" width="8.42578125" style="1" bestFit="1" customWidth="1"/>
    <col min="13317" max="13317" width="76.140625" style="1" customWidth="1"/>
    <col min="13318" max="13319" width="16.5703125" style="1" customWidth="1"/>
    <col min="13320" max="13320" width="16.7109375" style="1" customWidth="1"/>
    <col min="13321" max="13321" width="18.5703125" style="1" customWidth="1"/>
    <col min="13322" max="13567" width="9.14062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7109375" style="1" bestFit="1" customWidth="1"/>
    <col min="13572" max="13572" width="8.42578125" style="1" bestFit="1" customWidth="1"/>
    <col min="13573" max="13573" width="76.140625" style="1" customWidth="1"/>
    <col min="13574" max="13575" width="16.5703125" style="1" customWidth="1"/>
    <col min="13576" max="13576" width="16.7109375" style="1" customWidth="1"/>
    <col min="13577" max="13577" width="18.5703125" style="1" customWidth="1"/>
    <col min="13578" max="13823" width="9.14062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7109375" style="1" bestFit="1" customWidth="1"/>
    <col min="13828" max="13828" width="8.42578125" style="1" bestFit="1" customWidth="1"/>
    <col min="13829" max="13829" width="76.140625" style="1" customWidth="1"/>
    <col min="13830" max="13831" width="16.5703125" style="1" customWidth="1"/>
    <col min="13832" max="13832" width="16.7109375" style="1" customWidth="1"/>
    <col min="13833" max="13833" width="18.5703125" style="1" customWidth="1"/>
    <col min="13834" max="14079" width="9.14062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7109375" style="1" bestFit="1" customWidth="1"/>
    <col min="14084" max="14084" width="8.42578125" style="1" bestFit="1" customWidth="1"/>
    <col min="14085" max="14085" width="76.140625" style="1" customWidth="1"/>
    <col min="14086" max="14087" width="16.5703125" style="1" customWidth="1"/>
    <col min="14088" max="14088" width="16.7109375" style="1" customWidth="1"/>
    <col min="14089" max="14089" width="18.5703125" style="1" customWidth="1"/>
    <col min="14090" max="14335" width="9.14062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7109375" style="1" bestFit="1" customWidth="1"/>
    <col min="14340" max="14340" width="8.42578125" style="1" bestFit="1" customWidth="1"/>
    <col min="14341" max="14341" width="76.140625" style="1" customWidth="1"/>
    <col min="14342" max="14343" width="16.5703125" style="1" customWidth="1"/>
    <col min="14344" max="14344" width="16.7109375" style="1" customWidth="1"/>
    <col min="14345" max="14345" width="18.5703125" style="1" customWidth="1"/>
    <col min="14346" max="14591" width="9.14062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7109375" style="1" bestFit="1" customWidth="1"/>
    <col min="14596" max="14596" width="8.42578125" style="1" bestFit="1" customWidth="1"/>
    <col min="14597" max="14597" width="76.140625" style="1" customWidth="1"/>
    <col min="14598" max="14599" width="16.5703125" style="1" customWidth="1"/>
    <col min="14600" max="14600" width="16.7109375" style="1" customWidth="1"/>
    <col min="14601" max="14601" width="18.5703125" style="1" customWidth="1"/>
    <col min="14602" max="14847" width="9.14062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7109375" style="1" bestFit="1" customWidth="1"/>
    <col min="14852" max="14852" width="8.42578125" style="1" bestFit="1" customWidth="1"/>
    <col min="14853" max="14853" width="76.140625" style="1" customWidth="1"/>
    <col min="14854" max="14855" width="16.5703125" style="1" customWidth="1"/>
    <col min="14856" max="14856" width="16.7109375" style="1" customWidth="1"/>
    <col min="14857" max="14857" width="18.5703125" style="1" customWidth="1"/>
    <col min="14858" max="15103" width="9.14062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7109375" style="1" bestFit="1" customWidth="1"/>
    <col min="15108" max="15108" width="8.42578125" style="1" bestFit="1" customWidth="1"/>
    <col min="15109" max="15109" width="76.140625" style="1" customWidth="1"/>
    <col min="15110" max="15111" width="16.5703125" style="1" customWidth="1"/>
    <col min="15112" max="15112" width="16.7109375" style="1" customWidth="1"/>
    <col min="15113" max="15113" width="18.5703125" style="1" customWidth="1"/>
    <col min="15114" max="15359" width="9.14062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7109375" style="1" bestFit="1" customWidth="1"/>
    <col min="15364" max="15364" width="8.42578125" style="1" bestFit="1" customWidth="1"/>
    <col min="15365" max="15365" width="76.140625" style="1" customWidth="1"/>
    <col min="15366" max="15367" width="16.5703125" style="1" customWidth="1"/>
    <col min="15368" max="15368" width="16.7109375" style="1" customWidth="1"/>
    <col min="15369" max="15369" width="18.5703125" style="1" customWidth="1"/>
    <col min="15370" max="15615" width="9.14062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7109375" style="1" bestFit="1" customWidth="1"/>
    <col min="15620" max="15620" width="8.42578125" style="1" bestFit="1" customWidth="1"/>
    <col min="15621" max="15621" width="76.140625" style="1" customWidth="1"/>
    <col min="15622" max="15623" width="16.5703125" style="1" customWidth="1"/>
    <col min="15624" max="15624" width="16.7109375" style="1" customWidth="1"/>
    <col min="15625" max="15625" width="18.5703125" style="1" customWidth="1"/>
    <col min="15626" max="15871" width="9.14062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7109375" style="1" bestFit="1" customWidth="1"/>
    <col min="15876" max="15876" width="8.42578125" style="1" bestFit="1" customWidth="1"/>
    <col min="15877" max="15877" width="76.140625" style="1" customWidth="1"/>
    <col min="15878" max="15879" width="16.5703125" style="1" customWidth="1"/>
    <col min="15880" max="15880" width="16.7109375" style="1" customWidth="1"/>
    <col min="15881" max="15881" width="18.5703125" style="1" customWidth="1"/>
    <col min="15882" max="16127" width="9.14062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7109375" style="1" bestFit="1" customWidth="1"/>
    <col min="16132" max="16132" width="8.42578125" style="1" bestFit="1" customWidth="1"/>
    <col min="16133" max="16133" width="76.140625" style="1" customWidth="1"/>
    <col min="16134" max="16135" width="16.5703125" style="1" customWidth="1"/>
    <col min="16136" max="16136" width="16.7109375" style="1" customWidth="1"/>
    <col min="16137" max="16137" width="18.5703125" style="1" customWidth="1"/>
    <col min="16138" max="16384" width="9.140625" style="1"/>
  </cols>
  <sheetData>
    <row r="1" spans="1:9">
      <c r="A1" s="159" t="s">
        <v>87</v>
      </c>
      <c r="B1" s="159"/>
      <c r="C1" s="159"/>
      <c r="D1" s="159"/>
      <c r="E1" s="159"/>
      <c r="F1" s="159"/>
      <c r="G1" s="159"/>
      <c r="H1" s="159"/>
      <c r="I1" s="159"/>
    </row>
    <row r="2" spans="1:9">
      <c r="A2" s="159" t="s">
        <v>91</v>
      </c>
      <c r="B2" s="159"/>
      <c r="C2" s="159"/>
      <c r="D2" s="159"/>
      <c r="E2" s="159"/>
      <c r="F2" s="159"/>
      <c r="G2" s="159"/>
      <c r="H2" s="159"/>
      <c r="I2" s="159"/>
    </row>
    <row r="3" spans="1:9">
      <c r="A3" s="159" t="s">
        <v>0</v>
      </c>
      <c r="B3" s="159"/>
      <c r="C3" s="159"/>
      <c r="D3" s="159"/>
      <c r="E3" s="159"/>
      <c r="F3" s="159"/>
      <c r="G3" s="159"/>
      <c r="H3" s="159"/>
      <c r="I3" s="159"/>
    </row>
    <row r="4" spans="1:9">
      <c r="A4" s="159"/>
      <c r="B4" s="159"/>
      <c r="C4" s="159"/>
      <c r="D4" s="159"/>
      <c r="E4" s="159"/>
      <c r="F4" s="159"/>
      <c r="G4" s="159"/>
      <c r="H4" s="159"/>
      <c r="I4" s="159"/>
    </row>
    <row r="5" spans="1:9" s="85" customFormat="1" ht="46.5" customHeight="1">
      <c r="A5" s="160" t="s">
        <v>119</v>
      </c>
      <c r="B5" s="160"/>
      <c r="C5" s="160"/>
      <c r="D5" s="160"/>
      <c r="E5" s="160"/>
      <c r="F5" s="160"/>
      <c r="G5" s="160"/>
      <c r="H5" s="160"/>
      <c r="I5" s="160"/>
    </row>
    <row r="6" spans="1:9" s="85" customFormat="1">
      <c r="A6" s="114"/>
      <c r="B6" s="114"/>
      <c r="C6" s="114"/>
      <c r="D6" s="114"/>
      <c r="E6" s="114"/>
      <c r="F6" s="114"/>
      <c r="G6" s="114"/>
      <c r="H6" s="114"/>
      <c r="I6" s="114"/>
    </row>
    <row r="7" spans="1:9">
      <c r="A7" s="114"/>
      <c r="B7" s="114"/>
      <c r="C7" s="114"/>
      <c r="D7" s="114"/>
      <c r="E7" s="114"/>
      <c r="F7" s="112"/>
      <c r="G7" s="112"/>
      <c r="H7" s="158" t="s">
        <v>102</v>
      </c>
      <c r="I7" s="158"/>
    </row>
    <row r="8" spans="1:9" ht="73.5" customHeight="1">
      <c r="A8" s="161" t="s">
        <v>6</v>
      </c>
      <c r="B8" s="162"/>
      <c r="C8" s="163"/>
      <c r="D8" s="161" t="s">
        <v>1</v>
      </c>
      <c r="E8" s="163"/>
      <c r="F8" s="164" t="s">
        <v>25</v>
      </c>
      <c r="G8" s="161" t="s">
        <v>42</v>
      </c>
      <c r="H8" s="162"/>
      <c r="I8" s="163"/>
    </row>
    <row r="9" spans="1:9" ht="41.25" customHeight="1">
      <c r="A9" s="27" t="s">
        <v>7</v>
      </c>
      <c r="B9" s="27" t="s">
        <v>8</v>
      </c>
      <c r="C9" s="27" t="s">
        <v>9</v>
      </c>
      <c r="D9" s="27" t="s">
        <v>3</v>
      </c>
      <c r="E9" s="27" t="s">
        <v>21</v>
      </c>
      <c r="F9" s="165"/>
      <c r="G9" s="27" t="s">
        <v>92</v>
      </c>
      <c r="H9" s="27" t="s">
        <v>93</v>
      </c>
      <c r="I9" s="27" t="s">
        <v>2</v>
      </c>
    </row>
    <row r="10" spans="1:9">
      <c r="A10" s="27"/>
      <c r="B10" s="27"/>
      <c r="C10" s="27"/>
      <c r="D10" s="27"/>
      <c r="E10" s="27"/>
      <c r="F10" s="86" t="s">
        <v>5</v>
      </c>
      <c r="G10" s="87">
        <f>G12</f>
        <v>0</v>
      </c>
      <c r="H10" s="87">
        <f>H12</f>
        <v>0</v>
      </c>
      <c r="I10" s="87">
        <f>I12</f>
        <v>0</v>
      </c>
    </row>
    <row r="11" spans="1:9" ht="18" customHeight="1">
      <c r="A11" s="27"/>
      <c r="B11" s="27"/>
      <c r="C11" s="27"/>
      <c r="D11" s="27"/>
      <c r="E11" s="27"/>
      <c r="F11" s="29" t="s">
        <v>4</v>
      </c>
      <c r="G11" s="87"/>
      <c r="H11" s="87"/>
      <c r="I11" s="87"/>
    </row>
    <row r="12" spans="1:9">
      <c r="A12" s="88" t="s">
        <v>44</v>
      </c>
      <c r="B12" s="27"/>
      <c r="C12" s="27"/>
      <c r="D12" s="27"/>
      <c r="E12" s="27"/>
      <c r="F12" s="86" t="s">
        <v>45</v>
      </c>
      <c r="G12" s="87">
        <f>G14</f>
        <v>0</v>
      </c>
      <c r="H12" s="87">
        <f>H14</f>
        <v>0</v>
      </c>
      <c r="I12" s="87">
        <f>I14</f>
        <v>0</v>
      </c>
    </row>
    <row r="13" spans="1:9">
      <c r="A13" s="27"/>
      <c r="B13" s="27"/>
      <c r="C13" s="27"/>
      <c r="D13" s="27"/>
      <c r="E13" s="27"/>
      <c r="F13" s="29" t="s">
        <v>4</v>
      </c>
      <c r="G13" s="89"/>
      <c r="H13" s="89"/>
      <c r="I13" s="89"/>
    </row>
    <row r="14" spans="1:9">
      <c r="A14" s="27"/>
      <c r="B14" s="90" t="s">
        <v>46</v>
      </c>
      <c r="C14" s="27"/>
      <c r="D14" s="27"/>
      <c r="E14" s="27"/>
      <c r="F14" s="86" t="s">
        <v>47</v>
      </c>
      <c r="G14" s="87">
        <f>G16</f>
        <v>0</v>
      </c>
      <c r="H14" s="87">
        <f>H16</f>
        <v>0</v>
      </c>
      <c r="I14" s="87">
        <f>I16</f>
        <v>0</v>
      </c>
    </row>
    <row r="15" spans="1:9">
      <c r="A15" s="27"/>
      <c r="B15" s="27"/>
      <c r="C15" s="27"/>
      <c r="D15" s="27"/>
      <c r="E15" s="27"/>
      <c r="F15" s="29" t="s">
        <v>4</v>
      </c>
      <c r="G15" s="89"/>
      <c r="H15" s="89"/>
      <c r="I15" s="89"/>
    </row>
    <row r="16" spans="1:9">
      <c r="A16" s="27"/>
      <c r="B16" s="27"/>
      <c r="C16" s="88" t="s">
        <v>22</v>
      </c>
      <c r="D16" s="27"/>
      <c r="E16" s="27"/>
      <c r="F16" s="86" t="s">
        <v>48</v>
      </c>
      <c r="G16" s="87">
        <f>G18</f>
        <v>0</v>
      </c>
      <c r="H16" s="87">
        <f>H18</f>
        <v>0</v>
      </c>
      <c r="I16" s="87">
        <f>I18</f>
        <v>0</v>
      </c>
    </row>
    <row r="17" spans="1:9">
      <c r="A17" s="27"/>
      <c r="B17" s="27"/>
      <c r="C17" s="27"/>
      <c r="D17" s="27"/>
      <c r="E17" s="27"/>
      <c r="F17" s="29" t="s">
        <v>4</v>
      </c>
      <c r="G17" s="89"/>
      <c r="H17" s="89"/>
      <c r="I17" s="89"/>
    </row>
    <row r="18" spans="1:9" ht="42.75" customHeight="1">
      <c r="A18" s="161"/>
      <c r="B18" s="162"/>
      <c r="C18" s="162"/>
      <c r="D18" s="162"/>
      <c r="E18" s="163"/>
      <c r="F18" s="86" t="s">
        <v>40</v>
      </c>
      <c r="G18" s="87">
        <f>+G20</f>
        <v>0</v>
      </c>
      <c r="H18" s="87">
        <f>+H20</f>
        <v>0</v>
      </c>
      <c r="I18" s="87">
        <f>+I20</f>
        <v>0</v>
      </c>
    </row>
    <row r="19" spans="1:9">
      <c r="A19" s="27"/>
      <c r="B19" s="27"/>
      <c r="C19" s="27"/>
      <c r="D19" s="27"/>
      <c r="E19" s="27"/>
      <c r="F19" s="29" t="s">
        <v>4</v>
      </c>
      <c r="G19" s="89"/>
      <c r="H19" s="89"/>
      <c r="I19" s="89"/>
    </row>
    <row r="20" spans="1:9" s="85" customFormat="1">
      <c r="A20" s="90"/>
      <c r="B20" s="90"/>
      <c r="C20" s="90"/>
      <c r="D20" s="90" t="s">
        <v>49</v>
      </c>
      <c r="E20" s="90"/>
      <c r="F20" s="86" t="s">
        <v>50</v>
      </c>
      <c r="G20" s="87">
        <f>+G22</f>
        <v>0</v>
      </c>
      <c r="H20" s="87">
        <f t="shared" ref="H20:I20" si="0">+H22</f>
        <v>0</v>
      </c>
      <c r="I20" s="87">
        <f t="shared" si="0"/>
        <v>0</v>
      </c>
    </row>
    <row r="21" spans="1:9">
      <c r="A21" s="27"/>
      <c r="B21" s="27"/>
      <c r="C21" s="27"/>
      <c r="D21" s="27"/>
      <c r="E21" s="27"/>
      <c r="F21" s="29" t="s">
        <v>4</v>
      </c>
      <c r="G21" s="28"/>
      <c r="H21" s="28"/>
      <c r="I21" s="28"/>
    </row>
    <row r="22" spans="1:9" s="85" customFormat="1" ht="26.25" customHeight="1">
      <c r="A22" s="90"/>
      <c r="B22" s="90"/>
      <c r="C22" s="90"/>
      <c r="D22" s="90"/>
      <c r="E22" s="90" t="s">
        <v>51</v>
      </c>
      <c r="F22" s="86" t="s">
        <v>52</v>
      </c>
      <c r="G22" s="87">
        <f>+G24+G31</f>
        <v>0</v>
      </c>
      <c r="H22" s="87">
        <f>+H24+H31</f>
        <v>0</v>
      </c>
      <c r="I22" s="87">
        <f>+I24+I31</f>
        <v>0</v>
      </c>
    </row>
    <row r="23" spans="1:9">
      <c r="A23" s="27"/>
      <c r="B23" s="27"/>
      <c r="C23" s="27"/>
      <c r="D23" s="27"/>
      <c r="E23" s="27"/>
      <c r="F23" s="29" t="s">
        <v>23</v>
      </c>
      <c r="G23" s="28"/>
      <c r="H23" s="28"/>
      <c r="I23" s="28"/>
    </row>
    <row r="24" spans="1:9" s="94" customFormat="1" ht="24.75" customHeight="1">
      <c r="A24" s="91"/>
      <c r="B24" s="91"/>
      <c r="C24" s="91"/>
      <c r="D24" s="91"/>
      <c r="E24" s="91"/>
      <c r="F24" s="92" t="s">
        <v>88</v>
      </c>
      <c r="G24" s="93">
        <f>+G26</f>
        <v>0</v>
      </c>
      <c r="H24" s="93">
        <f>+H26</f>
        <v>-4148662.2</v>
      </c>
      <c r="I24" s="93">
        <f>+I26</f>
        <v>-5185827.6999999993</v>
      </c>
    </row>
    <row r="25" spans="1:9" s="99" customFormat="1" ht="16.5" customHeight="1">
      <c r="A25" s="95"/>
      <c r="B25" s="96"/>
      <c r="C25" s="97"/>
      <c r="D25" s="97"/>
      <c r="E25" s="97"/>
      <c r="F25" s="29" t="s">
        <v>24</v>
      </c>
      <c r="G25" s="98"/>
      <c r="H25" s="98"/>
      <c r="I25" s="98"/>
    </row>
    <row r="26" spans="1:9" s="99" customFormat="1" ht="15.75" customHeight="1">
      <c r="A26" s="95"/>
      <c r="B26" s="96"/>
      <c r="C26" s="97"/>
      <c r="D26" s="97"/>
      <c r="E26" s="97"/>
      <c r="F26" s="29" t="s">
        <v>5</v>
      </c>
      <c r="G26" s="28">
        <f t="shared" ref="G26:I29" si="1">+G27</f>
        <v>0</v>
      </c>
      <c r="H26" s="100">
        <f t="shared" si="1"/>
        <v>-4148662.2</v>
      </c>
      <c r="I26" s="100">
        <f t="shared" si="1"/>
        <v>-5185827.6999999993</v>
      </c>
    </row>
    <row r="27" spans="1:9" s="99" customFormat="1" ht="15.75" customHeight="1">
      <c r="A27" s="95"/>
      <c r="B27" s="96"/>
      <c r="C27" s="97"/>
      <c r="D27" s="97"/>
      <c r="E27" s="97"/>
      <c r="F27" s="29" t="s">
        <v>83</v>
      </c>
      <c r="G27" s="28">
        <f t="shared" si="1"/>
        <v>0</v>
      </c>
      <c r="H27" s="100">
        <f t="shared" si="1"/>
        <v>-4148662.2</v>
      </c>
      <c r="I27" s="100">
        <f t="shared" si="1"/>
        <v>-5185827.6999999993</v>
      </c>
    </row>
    <row r="28" spans="1:9" s="99" customFormat="1" ht="15.75" customHeight="1">
      <c r="A28" s="95"/>
      <c r="B28" s="96"/>
      <c r="C28" s="97"/>
      <c r="D28" s="97"/>
      <c r="E28" s="97"/>
      <c r="F28" s="29" t="s">
        <v>84</v>
      </c>
      <c r="G28" s="28">
        <f t="shared" si="1"/>
        <v>0</v>
      </c>
      <c r="H28" s="100">
        <f t="shared" si="1"/>
        <v>-4148662.2</v>
      </c>
      <c r="I28" s="100">
        <f t="shared" si="1"/>
        <v>-5185827.6999999993</v>
      </c>
    </row>
    <row r="29" spans="1:9" s="99" customFormat="1" ht="15.75" customHeight="1">
      <c r="A29" s="95"/>
      <c r="B29" s="96"/>
      <c r="C29" s="97"/>
      <c r="D29" s="97"/>
      <c r="E29" s="97"/>
      <c r="F29" s="29" t="s">
        <v>85</v>
      </c>
      <c r="G29" s="28">
        <f t="shared" si="1"/>
        <v>0</v>
      </c>
      <c r="H29" s="100">
        <f t="shared" si="1"/>
        <v>-4148662.2</v>
      </c>
      <c r="I29" s="100">
        <f t="shared" si="1"/>
        <v>-5185827.6999999993</v>
      </c>
    </row>
    <row r="30" spans="1:9" s="106" customFormat="1">
      <c r="A30" s="101"/>
      <c r="B30" s="102"/>
      <c r="C30" s="103"/>
      <c r="D30" s="104"/>
      <c r="E30" s="105"/>
      <c r="F30" s="29" t="s">
        <v>53</v>
      </c>
      <c r="G30" s="28">
        <f>-G37</f>
        <v>0</v>
      </c>
      <c r="H30" s="100">
        <f t="shared" ref="H30:I30" si="2">-H37</f>
        <v>-4148662.2</v>
      </c>
      <c r="I30" s="100">
        <f t="shared" si="2"/>
        <v>-5185827.6999999993</v>
      </c>
    </row>
    <row r="31" spans="1:9" s="94" customFormat="1" ht="34.5">
      <c r="A31" s="91"/>
      <c r="B31" s="91"/>
      <c r="C31" s="91"/>
      <c r="D31" s="91"/>
      <c r="E31" s="91"/>
      <c r="F31" s="92" t="s">
        <v>66</v>
      </c>
      <c r="G31" s="93">
        <f>+G33</f>
        <v>0</v>
      </c>
      <c r="H31" s="93">
        <f>+H33</f>
        <v>4148662.2</v>
      </c>
      <c r="I31" s="93">
        <f>+I33</f>
        <v>5185827.6999999993</v>
      </c>
    </row>
    <row r="32" spans="1:9" s="99" customFormat="1" ht="16.5" customHeight="1">
      <c r="A32" s="95"/>
      <c r="B32" s="96"/>
      <c r="C32" s="97"/>
      <c r="D32" s="97"/>
      <c r="E32" s="97"/>
      <c r="F32" s="29" t="s">
        <v>24</v>
      </c>
      <c r="G32" s="98"/>
      <c r="H32" s="98"/>
      <c r="I32" s="98"/>
    </row>
    <row r="33" spans="1:9" s="99" customFormat="1" ht="15.75" customHeight="1">
      <c r="A33" s="95"/>
      <c r="B33" s="96"/>
      <c r="C33" s="97"/>
      <c r="D33" s="97"/>
      <c r="E33" s="97"/>
      <c r="F33" s="29" t="s">
        <v>5</v>
      </c>
      <c r="G33" s="28">
        <f t="shared" ref="G33:I36" si="3">+G34</f>
        <v>0</v>
      </c>
      <c r="H33" s="100">
        <f t="shared" si="3"/>
        <v>4148662.2</v>
      </c>
      <c r="I33" s="100">
        <f t="shared" si="3"/>
        <v>5185827.6999999993</v>
      </c>
    </row>
    <row r="34" spans="1:9" s="99" customFormat="1" ht="15.75" customHeight="1">
      <c r="A34" s="95"/>
      <c r="B34" s="96"/>
      <c r="C34" s="97"/>
      <c r="D34" s="97"/>
      <c r="E34" s="97"/>
      <c r="F34" s="29" t="s">
        <v>83</v>
      </c>
      <c r="G34" s="28">
        <f t="shared" si="3"/>
        <v>0</v>
      </c>
      <c r="H34" s="100">
        <f t="shared" si="3"/>
        <v>4148662.2</v>
      </c>
      <c r="I34" s="100">
        <f t="shared" si="3"/>
        <v>5185827.6999999993</v>
      </c>
    </row>
    <row r="35" spans="1:9" s="99" customFormat="1" ht="15.75" customHeight="1">
      <c r="A35" s="95"/>
      <c r="B35" s="96"/>
      <c r="C35" s="97"/>
      <c r="D35" s="97"/>
      <c r="E35" s="97"/>
      <c r="F35" s="29" t="s">
        <v>84</v>
      </c>
      <c r="G35" s="28">
        <f t="shared" si="3"/>
        <v>0</v>
      </c>
      <c r="H35" s="100">
        <f t="shared" si="3"/>
        <v>4148662.2</v>
      </c>
      <c r="I35" s="100">
        <f t="shared" si="3"/>
        <v>5185827.6999999993</v>
      </c>
    </row>
    <row r="36" spans="1:9" s="99" customFormat="1" ht="15.75" customHeight="1">
      <c r="A36" s="95"/>
      <c r="B36" s="96"/>
      <c r="C36" s="97"/>
      <c r="D36" s="97"/>
      <c r="E36" s="97"/>
      <c r="F36" s="29" t="s">
        <v>98</v>
      </c>
      <c r="G36" s="28">
        <f t="shared" si="3"/>
        <v>0</v>
      </c>
      <c r="H36" s="100">
        <f t="shared" si="3"/>
        <v>4148662.2</v>
      </c>
      <c r="I36" s="100">
        <f t="shared" si="3"/>
        <v>5185827.6999999993</v>
      </c>
    </row>
    <row r="37" spans="1:9" s="106" customFormat="1">
      <c r="A37" s="101"/>
      <c r="B37" s="102"/>
      <c r="C37" s="103"/>
      <c r="D37" s="104"/>
      <c r="E37" s="105"/>
      <c r="F37" s="29" t="s">
        <v>53</v>
      </c>
      <c r="G37" s="28">
        <f>+'3'!D16</f>
        <v>0</v>
      </c>
      <c r="H37" s="100">
        <f>+'3'!E16</f>
        <v>4148662.2</v>
      </c>
      <c r="I37" s="100">
        <f>+'3'!F16</f>
        <v>5185827.6999999993</v>
      </c>
    </row>
  </sheetData>
  <mergeCells count="11">
    <mergeCell ref="A8:C8"/>
    <mergeCell ref="D8:E8"/>
    <mergeCell ref="F8:F9"/>
    <mergeCell ref="G8:I8"/>
    <mergeCell ref="A18:E18"/>
    <mergeCell ref="H7:I7"/>
    <mergeCell ref="A1:I1"/>
    <mergeCell ref="A2:I2"/>
    <mergeCell ref="A3:I3"/>
    <mergeCell ref="A4:I4"/>
    <mergeCell ref="A5:I5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1" zoomScaleNormal="100" workbookViewId="0">
      <selection activeCell="A5" sqref="A5:F5"/>
    </sheetView>
  </sheetViews>
  <sheetFormatPr defaultRowHeight="17.25"/>
  <cols>
    <col min="1" max="1" width="11.42578125" style="60" customWidth="1"/>
    <col min="2" max="2" width="12" style="60" customWidth="1"/>
    <col min="3" max="3" width="63.42578125" style="56" customWidth="1"/>
    <col min="4" max="4" width="16" style="56" customWidth="1"/>
    <col min="5" max="5" width="20.7109375" style="56" customWidth="1"/>
    <col min="6" max="6" width="18.5703125" style="56" bestFit="1" customWidth="1"/>
    <col min="7" max="7" width="15.42578125" style="56" bestFit="1" customWidth="1"/>
    <col min="8" max="16384" width="9.140625" style="56"/>
  </cols>
  <sheetData>
    <row r="1" spans="1:6" ht="17.25" customHeight="1">
      <c r="A1" s="159" t="s">
        <v>64</v>
      </c>
      <c r="B1" s="159"/>
      <c r="C1" s="159"/>
      <c r="D1" s="159"/>
      <c r="E1" s="159"/>
      <c r="F1" s="159"/>
    </row>
    <row r="2" spans="1:6" ht="17.25" customHeight="1">
      <c r="A2" s="159" t="s">
        <v>103</v>
      </c>
      <c r="B2" s="159"/>
      <c r="C2" s="159"/>
      <c r="D2" s="159"/>
      <c r="E2" s="159"/>
      <c r="F2" s="159"/>
    </row>
    <row r="3" spans="1:6" ht="17.25" customHeight="1">
      <c r="A3" s="159" t="s">
        <v>0</v>
      </c>
      <c r="B3" s="159"/>
      <c r="C3" s="159"/>
      <c r="D3" s="159"/>
      <c r="E3" s="159"/>
      <c r="F3" s="159"/>
    </row>
    <row r="4" spans="1:6">
      <c r="A4" s="159"/>
      <c r="B4" s="159"/>
      <c r="C4" s="159"/>
      <c r="D4" s="159"/>
      <c r="E4" s="159"/>
      <c r="F4" s="159"/>
    </row>
    <row r="5" spans="1:6" ht="48" customHeight="1">
      <c r="A5" s="160" t="s">
        <v>121</v>
      </c>
      <c r="B5" s="160"/>
      <c r="C5" s="160"/>
      <c r="D5" s="160"/>
      <c r="E5" s="160"/>
      <c r="F5" s="160"/>
    </row>
    <row r="6" spans="1:6" ht="17.25" customHeight="1">
      <c r="A6" s="57"/>
      <c r="B6" s="57"/>
      <c r="C6" s="58"/>
      <c r="D6" s="59"/>
      <c r="E6" s="169" t="s">
        <v>102</v>
      </c>
      <c r="F6" s="169"/>
    </row>
    <row r="7" spans="1:6" s="60" customFormat="1" ht="63.75" customHeight="1">
      <c r="A7" s="166" t="s">
        <v>26</v>
      </c>
      <c r="B7" s="166"/>
      <c r="C7" s="167" t="s">
        <v>27</v>
      </c>
      <c r="D7" s="170" t="s">
        <v>42</v>
      </c>
      <c r="E7" s="171"/>
      <c r="F7" s="172"/>
    </row>
    <row r="8" spans="1:6" s="60" customFormat="1" ht="53.25">
      <c r="A8" s="61" t="s">
        <v>29</v>
      </c>
      <c r="B8" s="61" t="s">
        <v>30</v>
      </c>
      <c r="C8" s="168"/>
      <c r="D8" s="62" t="s">
        <v>92</v>
      </c>
      <c r="E8" s="62" t="s">
        <v>93</v>
      </c>
      <c r="F8" s="63" t="s">
        <v>2</v>
      </c>
    </row>
    <row r="9" spans="1:6" s="60" customFormat="1">
      <c r="A9" s="64"/>
      <c r="B9" s="64"/>
      <c r="C9" s="65" t="s">
        <v>35</v>
      </c>
      <c r="D9" s="66">
        <f>D11</f>
        <v>0</v>
      </c>
      <c r="E9" s="66">
        <f>E11</f>
        <v>0</v>
      </c>
      <c r="F9" s="66">
        <f>F11</f>
        <v>0</v>
      </c>
    </row>
    <row r="10" spans="1:6">
      <c r="A10" s="64"/>
      <c r="B10" s="64"/>
      <c r="C10" s="65" t="s">
        <v>36</v>
      </c>
      <c r="D10" s="67"/>
      <c r="E10" s="68"/>
      <c r="F10" s="68"/>
    </row>
    <row r="11" spans="1:6" s="60" customFormat="1" ht="34.5">
      <c r="A11" s="69"/>
      <c r="B11" s="70"/>
      <c r="C11" s="71" t="s">
        <v>40</v>
      </c>
      <c r="D11" s="66">
        <f>+D13</f>
        <v>0</v>
      </c>
      <c r="E11" s="66">
        <f>+E13</f>
        <v>0</v>
      </c>
      <c r="F11" s="66">
        <f>+F13</f>
        <v>0</v>
      </c>
    </row>
    <row r="12" spans="1:6" s="60" customFormat="1">
      <c r="A12" s="69"/>
      <c r="B12" s="69"/>
      <c r="C12" s="26" t="s">
        <v>37</v>
      </c>
      <c r="D12" s="72"/>
      <c r="E12" s="72"/>
      <c r="F12" s="72"/>
    </row>
    <row r="13" spans="1:6" s="75" customFormat="1" ht="34.5">
      <c r="A13" s="73">
        <v>1049</v>
      </c>
      <c r="B13" s="73">
        <v>21001</v>
      </c>
      <c r="C13" s="74" t="s">
        <v>41</v>
      </c>
      <c r="D13" s="66">
        <f>+D16+D15</f>
        <v>0</v>
      </c>
      <c r="E13" s="66">
        <f>+E16+E15</f>
        <v>0</v>
      </c>
      <c r="F13" s="66">
        <f>+F16+F15</f>
        <v>0</v>
      </c>
    </row>
    <row r="14" spans="1:6" s="78" customFormat="1">
      <c r="A14" s="76"/>
      <c r="B14" s="76"/>
      <c r="C14" s="77" t="s">
        <v>23</v>
      </c>
      <c r="D14" s="23"/>
      <c r="E14" s="23"/>
      <c r="F14" s="23"/>
    </row>
    <row r="15" spans="1:6" s="78" customFormat="1">
      <c r="A15" s="79"/>
      <c r="B15" s="79"/>
      <c r="C15" s="80" t="s">
        <v>89</v>
      </c>
      <c r="D15" s="81">
        <f>+'2'!G30</f>
        <v>0</v>
      </c>
      <c r="E15" s="81">
        <f>-E16</f>
        <v>-4148662.2</v>
      </c>
      <c r="F15" s="81">
        <f>-F16</f>
        <v>-5185827.6999999993</v>
      </c>
    </row>
    <row r="16" spans="1:6" s="78" customFormat="1" ht="34.5">
      <c r="A16" s="82"/>
      <c r="B16" s="82"/>
      <c r="C16" s="25" t="s">
        <v>43</v>
      </c>
      <c r="D16" s="23">
        <f>+D18+D21</f>
        <v>0</v>
      </c>
      <c r="E16" s="23">
        <f t="shared" ref="E16:F16" si="0">+E18+E21</f>
        <v>4148662.2</v>
      </c>
      <c r="F16" s="23">
        <f t="shared" si="0"/>
        <v>5185827.6999999993</v>
      </c>
    </row>
    <row r="17" spans="1:8" s="75" customFormat="1">
      <c r="A17" s="83"/>
      <c r="B17" s="83"/>
      <c r="C17" s="77" t="s">
        <v>38</v>
      </c>
      <c r="D17" s="84"/>
      <c r="E17" s="84"/>
      <c r="F17" s="84"/>
    </row>
    <row r="18" spans="1:8" s="75" customFormat="1" ht="33">
      <c r="A18" s="25"/>
      <c r="B18" s="129">
        <v>2</v>
      </c>
      <c r="C18" s="129" t="s">
        <v>82</v>
      </c>
      <c r="D18" s="133">
        <f>D19+D20</f>
        <v>0</v>
      </c>
      <c r="E18" s="133">
        <f t="shared" ref="E18:F18" si="1">E19+E20</f>
        <v>3257850.7</v>
      </c>
      <c r="F18" s="133">
        <f t="shared" si="1"/>
        <v>4072313.3</v>
      </c>
      <c r="G18" s="56"/>
      <c r="H18" s="56"/>
    </row>
    <row r="19" spans="1:8" ht="49.5">
      <c r="A19" s="25"/>
      <c r="B19" s="131"/>
      <c r="C19" s="136" t="s">
        <v>115</v>
      </c>
      <c r="D19" s="132">
        <v>0</v>
      </c>
      <c r="E19" s="132">
        <v>2265738.5</v>
      </c>
      <c r="F19" s="132">
        <v>2832173.1</v>
      </c>
    </row>
    <row r="20" spans="1:8" ht="49.5">
      <c r="A20" s="25"/>
      <c r="B20" s="131"/>
      <c r="C20" s="136" t="s">
        <v>116</v>
      </c>
      <c r="D20" s="132">
        <v>0</v>
      </c>
      <c r="E20" s="132">
        <v>992112.2</v>
      </c>
      <c r="F20" s="132">
        <v>1240140.2</v>
      </c>
    </row>
    <row r="21" spans="1:8" ht="33">
      <c r="A21" s="25"/>
      <c r="B21" s="130" t="s">
        <v>110</v>
      </c>
      <c r="C21" s="129" t="s">
        <v>111</v>
      </c>
      <c r="D21" s="133">
        <f>+D22</f>
        <v>0</v>
      </c>
      <c r="E21" s="133">
        <f>+E22</f>
        <v>890811.5</v>
      </c>
      <c r="F21" s="133">
        <f>+F22</f>
        <v>1113514.3999999999</v>
      </c>
    </row>
    <row r="22" spans="1:8" ht="49.5">
      <c r="A22" s="25"/>
      <c r="B22" s="130"/>
      <c r="C22" s="135" t="s">
        <v>114</v>
      </c>
      <c r="D22" s="132">
        <v>0</v>
      </c>
      <c r="E22" s="132">
        <v>890811.5</v>
      </c>
      <c r="F22" s="132">
        <v>1113514.3999999999</v>
      </c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  <ignoredErrors>
    <ignoredError sqref="D12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zoomScaleNormal="100" zoomScaleSheetLayoutView="100" workbookViewId="0">
      <selection activeCell="D9" sqref="D9"/>
    </sheetView>
  </sheetViews>
  <sheetFormatPr defaultRowHeight="17.25"/>
  <cols>
    <col min="1" max="1" width="28.5703125" style="30" customWidth="1"/>
    <col min="2" max="2" width="54.140625" style="30" customWidth="1"/>
    <col min="3" max="3" width="14.7109375" style="30" customWidth="1"/>
    <col min="4" max="4" width="15.5703125" style="30" customWidth="1"/>
    <col min="5" max="5" width="16.7109375" style="30" customWidth="1"/>
    <col min="6" max="255" width="9.140625" style="30"/>
    <col min="256" max="256" width="28.5703125" style="30" customWidth="1"/>
    <col min="257" max="257" width="51.140625" style="30" customWidth="1"/>
    <col min="258" max="259" width="14" style="30" customWidth="1"/>
    <col min="260" max="260" width="14.28515625" style="30" customWidth="1"/>
    <col min="261" max="261" width="15.5703125" style="30" customWidth="1"/>
    <col min="262" max="511" width="9.140625" style="30"/>
    <col min="512" max="512" width="28.5703125" style="30" customWidth="1"/>
    <col min="513" max="513" width="51.140625" style="30" customWidth="1"/>
    <col min="514" max="515" width="14" style="30" customWidth="1"/>
    <col min="516" max="516" width="14.28515625" style="30" customWidth="1"/>
    <col min="517" max="517" width="15.5703125" style="30" customWidth="1"/>
    <col min="518" max="767" width="9.140625" style="30"/>
    <col min="768" max="768" width="28.5703125" style="30" customWidth="1"/>
    <col min="769" max="769" width="51.140625" style="30" customWidth="1"/>
    <col min="770" max="771" width="14" style="30" customWidth="1"/>
    <col min="772" max="772" width="14.28515625" style="30" customWidth="1"/>
    <col min="773" max="773" width="15.5703125" style="30" customWidth="1"/>
    <col min="774" max="1023" width="9.140625" style="30"/>
    <col min="1024" max="1024" width="28.5703125" style="30" customWidth="1"/>
    <col min="1025" max="1025" width="51.140625" style="30" customWidth="1"/>
    <col min="1026" max="1027" width="14" style="30" customWidth="1"/>
    <col min="1028" max="1028" width="14.28515625" style="30" customWidth="1"/>
    <col min="1029" max="1029" width="15.5703125" style="30" customWidth="1"/>
    <col min="1030" max="1279" width="9.140625" style="30"/>
    <col min="1280" max="1280" width="28.5703125" style="30" customWidth="1"/>
    <col min="1281" max="1281" width="51.140625" style="30" customWidth="1"/>
    <col min="1282" max="1283" width="14" style="30" customWidth="1"/>
    <col min="1284" max="1284" width="14.28515625" style="30" customWidth="1"/>
    <col min="1285" max="1285" width="15.5703125" style="30" customWidth="1"/>
    <col min="1286" max="1535" width="9.140625" style="30"/>
    <col min="1536" max="1536" width="28.5703125" style="30" customWidth="1"/>
    <col min="1537" max="1537" width="51.140625" style="30" customWidth="1"/>
    <col min="1538" max="1539" width="14" style="30" customWidth="1"/>
    <col min="1540" max="1540" width="14.28515625" style="30" customWidth="1"/>
    <col min="1541" max="1541" width="15.5703125" style="30" customWidth="1"/>
    <col min="1542" max="1791" width="9.140625" style="30"/>
    <col min="1792" max="1792" width="28.5703125" style="30" customWidth="1"/>
    <col min="1793" max="1793" width="51.140625" style="30" customWidth="1"/>
    <col min="1794" max="1795" width="14" style="30" customWidth="1"/>
    <col min="1796" max="1796" width="14.28515625" style="30" customWidth="1"/>
    <col min="1797" max="1797" width="15.5703125" style="30" customWidth="1"/>
    <col min="1798" max="2047" width="9.140625" style="30"/>
    <col min="2048" max="2048" width="28.5703125" style="30" customWidth="1"/>
    <col min="2049" max="2049" width="51.140625" style="30" customWidth="1"/>
    <col min="2050" max="2051" width="14" style="30" customWidth="1"/>
    <col min="2052" max="2052" width="14.28515625" style="30" customWidth="1"/>
    <col min="2053" max="2053" width="15.5703125" style="30" customWidth="1"/>
    <col min="2054" max="2303" width="9.140625" style="30"/>
    <col min="2304" max="2304" width="28.5703125" style="30" customWidth="1"/>
    <col min="2305" max="2305" width="51.140625" style="30" customWidth="1"/>
    <col min="2306" max="2307" width="14" style="30" customWidth="1"/>
    <col min="2308" max="2308" width="14.28515625" style="30" customWidth="1"/>
    <col min="2309" max="2309" width="15.5703125" style="30" customWidth="1"/>
    <col min="2310" max="2559" width="9.140625" style="30"/>
    <col min="2560" max="2560" width="28.5703125" style="30" customWidth="1"/>
    <col min="2561" max="2561" width="51.140625" style="30" customWidth="1"/>
    <col min="2562" max="2563" width="14" style="30" customWidth="1"/>
    <col min="2564" max="2564" width="14.28515625" style="30" customWidth="1"/>
    <col min="2565" max="2565" width="15.5703125" style="30" customWidth="1"/>
    <col min="2566" max="2815" width="9.140625" style="30"/>
    <col min="2816" max="2816" width="28.5703125" style="30" customWidth="1"/>
    <col min="2817" max="2817" width="51.140625" style="30" customWidth="1"/>
    <col min="2818" max="2819" width="14" style="30" customWidth="1"/>
    <col min="2820" max="2820" width="14.28515625" style="30" customWidth="1"/>
    <col min="2821" max="2821" width="15.5703125" style="30" customWidth="1"/>
    <col min="2822" max="3071" width="9.140625" style="30"/>
    <col min="3072" max="3072" width="28.5703125" style="30" customWidth="1"/>
    <col min="3073" max="3073" width="51.140625" style="30" customWidth="1"/>
    <col min="3074" max="3075" width="14" style="30" customWidth="1"/>
    <col min="3076" max="3076" width="14.28515625" style="30" customWidth="1"/>
    <col min="3077" max="3077" width="15.5703125" style="30" customWidth="1"/>
    <col min="3078" max="3327" width="9.140625" style="30"/>
    <col min="3328" max="3328" width="28.5703125" style="30" customWidth="1"/>
    <col min="3329" max="3329" width="51.140625" style="30" customWidth="1"/>
    <col min="3330" max="3331" width="14" style="30" customWidth="1"/>
    <col min="3332" max="3332" width="14.28515625" style="30" customWidth="1"/>
    <col min="3333" max="3333" width="15.5703125" style="30" customWidth="1"/>
    <col min="3334" max="3583" width="9.140625" style="30"/>
    <col min="3584" max="3584" width="28.5703125" style="30" customWidth="1"/>
    <col min="3585" max="3585" width="51.140625" style="30" customWidth="1"/>
    <col min="3586" max="3587" width="14" style="30" customWidth="1"/>
    <col min="3588" max="3588" width="14.28515625" style="30" customWidth="1"/>
    <col min="3589" max="3589" width="15.5703125" style="30" customWidth="1"/>
    <col min="3590" max="3839" width="9.140625" style="30"/>
    <col min="3840" max="3840" width="28.5703125" style="30" customWidth="1"/>
    <col min="3841" max="3841" width="51.140625" style="30" customWidth="1"/>
    <col min="3842" max="3843" width="14" style="30" customWidth="1"/>
    <col min="3844" max="3844" width="14.28515625" style="30" customWidth="1"/>
    <col min="3845" max="3845" width="15.5703125" style="30" customWidth="1"/>
    <col min="3846" max="4095" width="9.140625" style="30"/>
    <col min="4096" max="4096" width="28.5703125" style="30" customWidth="1"/>
    <col min="4097" max="4097" width="51.140625" style="30" customWidth="1"/>
    <col min="4098" max="4099" width="14" style="30" customWidth="1"/>
    <col min="4100" max="4100" width="14.28515625" style="30" customWidth="1"/>
    <col min="4101" max="4101" width="15.5703125" style="30" customWidth="1"/>
    <col min="4102" max="4351" width="9.140625" style="30"/>
    <col min="4352" max="4352" width="28.5703125" style="30" customWidth="1"/>
    <col min="4353" max="4353" width="51.140625" style="30" customWidth="1"/>
    <col min="4354" max="4355" width="14" style="30" customWidth="1"/>
    <col min="4356" max="4356" width="14.28515625" style="30" customWidth="1"/>
    <col min="4357" max="4357" width="15.5703125" style="30" customWidth="1"/>
    <col min="4358" max="4607" width="9.140625" style="30"/>
    <col min="4608" max="4608" width="28.5703125" style="30" customWidth="1"/>
    <col min="4609" max="4609" width="51.140625" style="30" customWidth="1"/>
    <col min="4610" max="4611" width="14" style="30" customWidth="1"/>
    <col min="4612" max="4612" width="14.28515625" style="30" customWidth="1"/>
    <col min="4613" max="4613" width="15.5703125" style="30" customWidth="1"/>
    <col min="4614" max="4863" width="9.140625" style="30"/>
    <col min="4864" max="4864" width="28.5703125" style="30" customWidth="1"/>
    <col min="4865" max="4865" width="51.140625" style="30" customWidth="1"/>
    <col min="4866" max="4867" width="14" style="30" customWidth="1"/>
    <col min="4868" max="4868" width="14.28515625" style="30" customWidth="1"/>
    <col min="4869" max="4869" width="15.5703125" style="30" customWidth="1"/>
    <col min="4870" max="5119" width="9.140625" style="30"/>
    <col min="5120" max="5120" width="28.5703125" style="30" customWidth="1"/>
    <col min="5121" max="5121" width="51.140625" style="30" customWidth="1"/>
    <col min="5122" max="5123" width="14" style="30" customWidth="1"/>
    <col min="5124" max="5124" width="14.28515625" style="30" customWidth="1"/>
    <col min="5125" max="5125" width="15.5703125" style="30" customWidth="1"/>
    <col min="5126" max="5375" width="9.140625" style="30"/>
    <col min="5376" max="5376" width="28.5703125" style="30" customWidth="1"/>
    <col min="5377" max="5377" width="51.140625" style="30" customWidth="1"/>
    <col min="5378" max="5379" width="14" style="30" customWidth="1"/>
    <col min="5380" max="5380" width="14.28515625" style="30" customWidth="1"/>
    <col min="5381" max="5381" width="15.5703125" style="30" customWidth="1"/>
    <col min="5382" max="5631" width="9.140625" style="30"/>
    <col min="5632" max="5632" width="28.5703125" style="30" customWidth="1"/>
    <col min="5633" max="5633" width="51.140625" style="30" customWidth="1"/>
    <col min="5634" max="5635" width="14" style="30" customWidth="1"/>
    <col min="5636" max="5636" width="14.28515625" style="30" customWidth="1"/>
    <col min="5637" max="5637" width="15.5703125" style="30" customWidth="1"/>
    <col min="5638" max="5887" width="9.140625" style="30"/>
    <col min="5888" max="5888" width="28.5703125" style="30" customWidth="1"/>
    <col min="5889" max="5889" width="51.140625" style="30" customWidth="1"/>
    <col min="5890" max="5891" width="14" style="30" customWidth="1"/>
    <col min="5892" max="5892" width="14.28515625" style="30" customWidth="1"/>
    <col min="5893" max="5893" width="15.5703125" style="30" customWidth="1"/>
    <col min="5894" max="6143" width="9.140625" style="30"/>
    <col min="6144" max="6144" width="28.5703125" style="30" customWidth="1"/>
    <col min="6145" max="6145" width="51.140625" style="30" customWidth="1"/>
    <col min="6146" max="6147" width="14" style="30" customWidth="1"/>
    <col min="6148" max="6148" width="14.28515625" style="30" customWidth="1"/>
    <col min="6149" max="6149" width="15.5703125" style="30" customWidth="1"/>
    <col min="6150" max="6399" width="9.140625" style="30"/>
    <col min="6400" max="6400" width="28.5703125" style="30" customWidth="1"/>
    <col min="6401" max="6401" width="51.140625" style="30" customWidth="1"/>
    <col min="6402" max="6403" width="14" style="30" customWidth="1"/>
    <col min="6404" max="6404" width="14.28515625" style="30" customWidth="1"/>
    <col min="6405" max="6405" width="15.5703125" style="30" customWidth="1"/>
    <col min="6406" max="6655" width="9.140625" style="30"/>
    <col min="6656" max="6656" width="28.5703125" style="30" customWidth="1"/>
    <col min="6657" max="6657" width="51.140625" style="30" customWidth="1"/>
    <col min="6658" max="6659" width="14" style="30" customWidth="1"/>
    <col min="6660" max="6660" width="14.28515625" style="30" customWidth="1"/>
    <col min="6661" max="6661" width="15.5703125" style="30" customWidth="1"/>
    <col min="6662" max="6911" width="9.140625" style="30"/>
    <col min="6912" max="6912" width="28.5703125" style="30" customWidth="1"/>
    <col min="6913" max="6913" width="51.140625" style="30" customWidth="1"/>
    <col min="6914" max="6915" width="14" style="30" customWidth="1"/>
    <col min="6916" max="6916" width="14.28515625" style="30" customWidth="1"/>
    <col min="6917" max="6917" width="15.5703125" style="30" customWidth="1"/>
    <col min="6918" max="7167" width="9.140625" style="30"/>
    <col min="7168" max="7168" width="28.5703125" style="30" customWidth="1"/>
    <col min="7169" max="7169" width="51.140625" style="30" customWidth="1"/>
    <col min="7170" max="7171" width="14" style="30" customWidth="1"/>
    <col min="7172" max="7172" width="14.28515625" style="30" customWidth="1"/>
    <col min="7173" max="7173" width="15.5703125" style="30" customWidth="1"/>
    <col min="7174" max="7423" width="9.140625" style="30"/>
    <col min="7424" max="7424" width="28.5703125" style="30" customWidth="1"/>
    <col min="7425" max="7425" width="51.140625" style="30" customWidth="1"/>
    <col min="7426" max="7427" width="14" style="30" customWidth="1"/>
    <col min="7428" max="7428" width="14.28515625" style="30" customWidth="1"/>
    <col min="7429" max="7429" width="15.5703125" style="30" customWidth="1"/>
    <col min="7430" max="7679" width="9.140625" style="30"/>
    <col min="7680" max="7680" width="28.5703125" style="30" customWidth="1"/>
    <col min="7681" max="7681" width="51.140625" style="30" customWidth="1"/>
    <col min="7682" max="7683" width="14" style="30" customWidth="1"/>
    <col min="7684" max="7684" width="14.28515625" style="30" customWidth="1"/>
    <col min="7685" max="7685" width="15.5703125" style="30" customWidth="1"/>
    <col min="7686" max="7935" width="9.140625" style="30"/>
    <col min="7936" max="7936" width="28.5703125" style="30" customWidth="1"/>
    <col min="7937" max="7937" width="51.140625" style="30" customWidth="1"/>
    <col min="7938" max="7939" width="14" style="30" customWidth="1"/>
    <col min="7940" max="7940" width="14.28515625" style="30" customWidth="1"/>
    <col min="7941" max="7941" width="15.5703125" style="30" customWidth="1"/>
    <col min="7942" max="8191" width="9.140625" style="30"/>
    <col min="8192" max="8192" width="28.5703125" style="30" customWidth="1"/>
    <col min="8193" max="8193" width="51.140625" style="30" customWidth="1"/>
    <col min="8194" max="8195" width="14" style="30" customWidth="1"/>
    <col min="8196" max="8196" width="14.28515625" style="30" customWidth="1"/>
    <col min="8197" max="8197" width="15.5703125" style="30" customWidth="1"/>
    <col min="8198" max="8447" width="9.140625" style="30"/>
    <col min="8448" max="8448" width="28.5703125" style="30" customWidth="1"/>
    <col min="8449" max="8449" width="51.140625" style="30" customWidth="1"/>
    <col min="8450" max="8451" width="14" style="30" customWidth="1"/>
    <col min="8452" max="8452" width="14.28515625" style="30" customWidth="1"/>
    <col min="8453" max="8453" width="15.5703125" style="30" customWidth="1"/>
    <col min="8454" max="8703" width="9.140625" style="30"/>
    <col min="8704" max="8704" width="28.5703125" style="30" customWidth="1"/>
    <col min="8705" max="8705" width="51.140625" style="30" customWidth="1"/>
    <col min="8706" max="8707" width="14" style="30" customWidth="1"/>
    <col min="8708" max="8708" width="14.28515625" style="30" customWidth="1"/>
    <col min="8709" max="8709" width="15.5703125" style="30" customWidth="1"/>
    <col min="8710" max="8959" width="9.140625" style="30"/>
    <col min="8960" max="8960" width="28.5703125" style="30" customWidth="1"/>
    <col min="8961" max="8961" width="51.140625" style="30" customWidth="1"/>
    <col min="8962" max="8963" width="14" style="30" customWidth="1"/>
    <col min="8964" max="8964" width="14.28515625" style="30" customWidth="1"/>
    <col min="8965" max="8965" width="15.5703125" style="30" customWidth="1"/>
    <col min="8966" max="9215" width="9.140625" style="30"/>
    <col min="9216" max="9216" width="28.5703125" style="30" customWidth="1"/>
    <col min="9217" max="9217" width="51.140625" style="30" customWidth="1"/>
    <col min="9218" max="9219" width="14" style="30" customWidth="1"/>
    <col min="9220" max="9220" width="14.28515625" style="30" customWidth="1"/>
    <col min="9221" max="9221" width="15.5703125" style="30" customWidth="1"/>
    <col min="9222" max="9471" width="9.140625" style="30"/>
    <col min="9472" max="9472" width="28.5703125" style="30" customWidth="1"/>
    <col min="9473" max="9473" width="51.140625" style="30" customWidth="1"/>
    <col min="9474" max="9475" width="14" style="30" customWidth="1"/>
    <col min="9476" max="9476" width="14.28515625" style="30" customWidth="1"/>
    <col min="9477" max="9477" width="15.5703125" style="30" customWidth="1"/>
    <col min="9478" max="9727" width="9.140625" style="30"/>
    <col min="9728" max="9728" width="28.5703125" style="30" customWidth="1"/>
    <col min="9729" max="9729" width="51.140625" style="30" customWidth="1"/>
    <col min="9730" max="9731" width="14" style="30" customWidth="1"/>
    <col min="9732" max="9732" width="14.28515625" style="30" customWidth="1"/>
    <col min="9733" max="9733" width="15.5703125" style="30" customWidth="1"/>
    <col min="9734" max="9983" width="9.140625" style="30"/>
    <col min="9984" max="9984" width="28.5703125" style="30" customWidth="1"/>
    <col min="9985" max="9985" width="51.140625" style="30" customWidth="1"/>
    <col min="9986" max="9987" width="14" style="30" customWidth="1"/>
    <col min="9988" max="9988" width="14.28515625" style="30" customWidth="1"/>
    <col min="9989" max="9989" width="15.5703125" style="30" customWidth="1"/>
    <col min="9990" max="10239" width="9.140625" style="30"/>
    <col min="10240" max="10240" width="28.5703125" style="30" customWidth="1"/>
    <col min="10241" max="10241" width="51.140625" style="30" customWidth="1"/>
    <col min="10242" max="10243" width="14" style="30" customWidth="1"/>
    <col min="10244" max="10244" width="14.28515625" style="30" customWidth="1"/>
    <col min="10245" max="10245" width="15.5703125" style="30" customWidth="1"/>
    <col min="10246" max="10495" width="9.140625" style="30"/>
    <col min="10496" max="10496" width="28.5703125" style="30" customWidth="1"/>
    <col min="10497" max="10497" width="51.140625" style="30" customWidth="1"/>
    <col min="10498" max="10499" width="14" style="30" customWidth="1"/>
    <col min="10500" max="10500" width="14.28515625" style="30" customWidth="1"/>
    <col min="10501" max="10501" width="15.5703125" style="30" customWidth="1"/>
    <col min="10502" max="10751" width="9.140625" style="30"/>
    <col min="10752" max="10752" width="28.5703125" style="30" customWidth="1"/>
    <col min="10753" max="10753" width="51.140625" style="30" customWidth="1"/>
    <col min="10754" max="10755" width="14" style="30" customWidth="1"/>
    <col min="10756" max="10756" width="14.28515625" style="30" customWidth="1"/>
    <col min="10757" max="10757" width="15.5703125" style="30" customWidth="1"/>
    <col min="10758" max="11007" width="9.140625" style="30"/>
    <col min="11008" max="11008" width="28.5703125" style="30" customWidth="1"/>
    <col min="11009" max="11009" width="51.140625" style="30" customWidth="1"/>
    <col min="11010" max="11011" width="14" style="30" customWidth="1"/>
    <col min="11012" max="11012" width="14.28515625" style="30" customWidth="1"/>
    <col min="11013" max="11013" width="15.5703125" style="30" customWidth="1"/>
    <col min="11014" max="11263" width="9.140625" style="30"/>
    <col min="11264" max="11264" width="28.5703125" style="30" customWidth="1"/>
    <col min="11265" max="11265" width="51.140625" style="30" customWidth="1"/>
    <col min="11266" max="11267" width="14" style="30" customWidth="1"/>
    <col min="11268" max="11268" width="14.28515625" style="30" customWidth="1"/>
    <col min="11269" max="11269" width="15.5703125" style="30" customWidth="1"/>
    <col min="11270" max="11519" width="9.140625" style="30"/>
    <col min="11520" max="11520" width="28.5703125" style="30" customWidth="1"/>
    <col min="11521" max="11521" width="51.140625" style="30" customWidth="1"/>
    <col min="11522" max="11523" width="14" style="30" customWidth="1"/>
    <col min="11524" max="11524" width="14.28515625" style="30" customWidth="1"/>
    <col min="11525" max="11525" width="15.5703125" style="30" customWidth="1"/>
    <col min="11526" max="11775" width="9.140625" style="30"/>
    <col min="11776" max="11776" width="28.5703125" style="30" customWidth="1"/>
    <col min="11777" max="11777" width="51.140625" style="30" customWidth="1"/>
    <col min="11778" max="11779" width="14" style="30" customWidth="1"/>
    <col min="11780" max="11780" width="14.28515625" style="30" customWidth="1"/>
    <col min="11781" max="11781" width="15.5703125" style="30" customWidth="1"/>
    <col min="11782" max="12031" width="9.140625" style="30"/>
    <col min="12032" max="12032" width="28.5703125" style="30" customWidth="1"/>
    <col min="12033" max="12033" width="51.140625" style="30" customWidth="1"/>
    <col min="12034" max="12035" width="14" style="30" customWidth="1"/>
    <col min="12036" max="12036" width="14.28515625" style="30" customWidth="1"/>
    <col min="12037" max="12037" width="15.5703125" style="30" customWidth="1"/>
    <col min="12038" max="12287" width="9.140625" style="30"/>
    <col min="12288" max="12288" width="28.5703125" style="30" customWidth="1"/>
    <col min="12289" max="12289" width="51.140625" style="30" customWidth="1"/>
    <col min="12290" max="12291" width="14" style="30" customWidth="1"/>
    <col min="12292" max="12292" width="14.28515625" style="30" customWidth="1"/>
    <col min="12293" max="12293" width="15.5703125" style="30" customWidth="1"/>
    <col min="12294" max="12543" width="9.140625" style="30"/>
    <col min="12544" max="12544" width="28.5703125" style="30" customWidth="1"/>
    <col min="12545" max="12545" width="51.140625" style="30" customWidth="1"/>
    <col min="12546" max="12547" width="14" style="30" customWidth="1"/>
    <col min="12548" max="12548" width="14.28515625" style="30" customWidth="1"/>
    <col min="12549" max="12549" width="15.5703125" style="30" customWidth="1"/>
    <col min="12550" max="12799" width="9.140625" style="30"/>
    <col min="12800" max="12800" width="28.5703125" style="30" customWidth="1"/>
    <col min="12801" max="12801" width="51.140625" style="30" customWidth="1"/>
    <col min="12802" max="12803" width="14" style="30" customWidth="1"/>
    <col min="12804" max="12804" width="14.28515625" style="30" customWidth="1"/>
    <col min="12805" max="12805" width="15.5703125" style="30" customWidth="1"/>
    <col min="12806" max="13055" width="9.140625" style="30"/>
    <col min="13056" max="13056" width="28.5703125" style="30" customWidth="1"/>
    <col min="13057" max="13057" width="51.140625" style="30" customWidth="1"/>
    <col min="13058" max="13059" width="14" style="30" customWidth="1"/>
    <col min="13060" max="13060" width="14.28515625" style="30" customWidth="1"/>
    <col min="13061" max="13061" width="15.5703125" style="30" customWidth="1"/>
    <col min="13062" max="13311" width="9.140625" style="30"/>
    <col min="13312" max="13312" width="28.5703125" style="30" customWidth="1"/>
    <col min="13313" max="13313" width="51.140625" style="30" customWidth="1"/>
    <col min="13314" max="13315" width="14" style="30" customWidth="1"/>
    <col min="13316" max="13316" width="14.28515625" style="30" customWidth="1"/>
    <col min="13317" max="13317" width="15.5703125" style="30" customWidth="1"/>
    <col min="13318" max="13567" width="9.140625" style="30"/>
    <col min="13568" max="13568" width="28.5703125" style="30" customWidth="1"/>
    <col min="13569" max="13569" width="51.140625" style="30" customWidth="1"/>
    <col min="13570" max="13571" width="14" style="30" customWidth="1"/>
    <col min="13572" max="13572" width="14.28515625" style="30" customWidth="1"/>
    <col min="13573" max="13573" width="15.5703125" style="30" customWidth="1"/>
    <col min="13574" max="13823" width="9.140625" style="30"/>
    <col min="13824" max="13824" width="28.5703125" style="30" customWidth="1"/>
    <col min="13825" max="13825" width="51.140625" style="30" customWidth="1"/>
    <col min="13826" max="13827" width="14" style="30" customWidth="1"/>
    <col min="13828" max="13828" width="14.28515625" style="30" customWidth="1"/>
    <col min="13829" max="13829" width="15.5703125" style="30" customWidth="1"/>
    <col min="13830" max="14079" width="9.140625" style="30"/>
    <col min="14080" max="14080" width="28.5703125" style="30" customWidth="1"/>
    <col min="14081" max="14081" width="51.140625" style="30" customWidth="1"/>
    <col min="14082" max="14083" width="14" style="30" customWidth="1"/>
    <col min="14084" max="14084" width="14.28515625" style="30" customWidth="1"/>
    <col min="14085" max="14085" width="15.5703125" style="30" customWidth="1"/>
    <col min="14086" max="14335" width="9.140625" style="30"/>
    <col min="14336" max="14336" width="28.5703125" style="30" customWidth="1"/>
    <col min="14337" max="14337" width="51.140625" style="30" customWidth="1"/>
    <col min="14338" max="14339" width="14" style="30" customWidth="1"/>
    <col min="14340" max="14340" width="14.28515625" style="30" customWidth="1"/>
    <col min="14341" max="14341" width="15.5703125" style="30" customWidth="1"/>
    <col min="14342" max="14591" width="9.140625" style="30"/>
    <col min="14592" max="14592" width="28.5703125" style="30" customWidth="1"/>
    <col min="14593" max="14593" width="51.140625" style="30" customWidth="1"/>
    <col min="14594" max="14595" width="14" style="30" customWidth="1"/>
    <col min="14596" max="14596" width="14.28515625" style="30" customWidth="1"/>
    <col min="14597" max="14597" width="15.5703125" style="30" customWidth="1"/>
    <col min="14598" max="14847" width="9.140625" style="30"/>
    <col min="14848" max="14848" width="28.5703125" style="30" customWidth="1"/>
    <col min="14849" max="14849" width="51.140625" style="30" customWidth="1"/>
    <col min="14850" max="14851" width="14" style="30" customWidth="1"/>
    <col min="14852" max="14852" width="14.28515625" style="30" customWidth="1"/>
    <col min="14853" max="14853" width="15.5703125" style="30" customWidth="1"/>
    <col min="14854" max="15103" width="9.140625" style="30"/>
    <col min="15104" max="15104" width="28.5703125" style="30" customWidth="1"/>
    <col min="15105" max="15105" width="51.140625" style="30" customWidth="1"/>
    <col min="15106" max="15107" width="14" style="30" customWidth="1"/>
    <col min="15108" max="15108" width="14.28515625" style="30" customWidth="1"/>
    <col min="15109" max="15109" width="15.5703125" style="30" customWidth="1"/>
    <col min="15110" max="15359" width="9.140625" style="30"/>
    <col min="15360" max="15360" width="28.5703125" style="30" customWidth="1"/>
    <col min="15361" max="15361" width="51.140625" style="30" customWidth="1"/>
    <col min="15362" max="15363" width="14" style="30" customWidth="1"/>
    <col min="15364" max="15364" width="14.28515625" style="30" customWidth="1"/>
    <col min="15365" max="15365" width="15.5703125" style="30" customWidth="1"/>
    <col min="15366" max="15615" width="9.140625" style="30"/>
    <col min="15616" max="15616" width="28.5703125" style="30" customWidth="1"/>
    <col min="15617" max="15617" width="51.140625" style="30" customWidth="1"/>
    <col min="15618" max="15619" width="14" style="30" customWidth="1"/>
    <col min="15620" max="15620" width="14.28515625" style="30" customWidth="1"/>
    <col min="15621" max="15621" width="15.5703125" style="30" customWidth="1"/>
    <col min="15622" max="15871" width="9.140625" style="30"/>
    <col min="15872" max="15872" width="28.5703125" style="30" customWidth="1"/>
    <col min="15873" max="15873" width="51.140625" style="30" customWidth="1"/>
    <col min="15874" max="15875" width="14" style="30" customWidth="1"/>
    <col min="15876" max="15876" width="14.28515625" style="30" customWidth="1"/>
    <col min="15877" max="15877" width="15.5703125" style="30" customWidth="1"/>
    <col min="15878" max="16127" width="9.140625" style="30"/>
    <col min="16128" max="16128" width="28.5703125" style="30" customWidth="1"/>
    <col min="16129" max="16129" width="51.140625" style="30" customWidth="1"/>
    <col min="16130" max="16131" width="14" style="30" customWidth="1"/>
    <col min="16132" max="16132" width="14.28515625" style="30" customWidth="1"/>
    <col min="16133" max="16133" width="15.5703125" style="30" customWidth="1"/>
    <col min="16134" max="16384" width="9.140625" style="30"/>
  </cols>
  <sheetData>
    <row r="1" spans="1:6">
      <c r="A1" s="123"/>
      <c r="B1" s="123"/>
      <c r="C1" s="123"/>
      <c r="D1" s="123"/>
      <c r="E1" s="111" t="s">
        <v>54</v>
      </c>
    </row>
    <row r="2" spans="1:6" s="3" customFormat="1" ht="17.25" customHeight="1">
      <c r="A2" s="159" t="s">
        <v>91</v>
      </c>
      <c r="B2" s="159"/>
      <c r="C2" s="159"/>
      <c r="D2" s="159"/>
      <c r="E2" s="159"/>
      <c r="F2" s="31"/>
    </row>
    <row r="3" spans="1:6" s="3" customFormat="1" ht="17.25" customHeight="1">
      <c r="A3" s="159" t="s">
        <v>0</v>
      </c>
      <c r="B3" s="159"/>
      <c r="C3" s="159"/>
      <c r="D3" s="159"/>
      <c r="E3" s="159"/>
      <c r="F3" s="31"/>
    </row>
    <row r="4" spans="1:6">
      <c r="A4" s="123"/>
      <c r="B4" s="123"/>
      <c r="C4" s="123"/>
      <c r="D4" s="123"/>
      <c r="E4" s="111"/>
    </row>
    <row r="5" spans="1:6" ht="43.5" customHeight="1">
      <c r="A5" s="176" t="s">
        <v>118</v>
      </c>
      <c r="B5" s="176"/>
      <c r="C5" s="176"/>
      <c r="D5" s="176"/>
      <c r="E5" s="176"/>
    </row>
    <row r="6" spans="1:6">
      <c r="A6" s="123"/>
      <c r="B6" s="123"/>
      <c r="C6" s="123"/>
      <c r="D6" s="123"/>
      <c r="E6" s="123"/>
    </row>
    <row r="7" spans="1:6" s="32" customFormat="1">
      <c r="A7" s="177" t="s">
        <v>40</v>
      </c>
      <c r="B7" s="177"/>
      <c r="C7" s="177"/>
      <c r="D7" s="177"/>
      <c r="E7" s="177"/>
    </row>
    <row r="8" spans="1:6" s="32" customFormat="1">
      <c r="A8" s="110" t="s">
        <v>39</v>
      </c>
      <c r="B8" s="124"/>
      <c r="C8" s="124"/>
      <c r="D8" s="124"/>
      <c r="E8" s="124"/>
    </row>
    <row r="9" spans="1:6" s="32" customFormat="1">
      <c r="A9" s="110"/>
      <c r="B9" s="124"/>
      <c r="C9" s="124"/>
      <c r="D9" s="124"/>
      <c r="E9" s="124"/>
    </row>
    <row r="10" spans="1:6" s="32" customFormat="1">
      <c r="A10" s="33" t="s">
        <v>11</v>
      </c>
      <c r="B10" s="33" t="s">
        <v>12</v>
      </c>
    </row>
    <row r="11" spans="1:6" s="32" customFormat="1">
      <c r="A11" s="34" t="s">
        <v>55</v>
      </c>
      <c r="B11" s="34" t="s">
        <v>56</v>
      </c>
    </row>
    <row r="12" spans="1:6" s="32" customFormat="1">
      <c r="A12" s="35"/>
      <c r="B12" s="35"/>
    </row>
    <row r="13" spans="1:6" s="32" customFormat="1">
      <c r="A13" s="113" t="s">
        <v>13</v>
      </c>
    </row>
    <row r="14" spans="1:6" s="32" customFormat="1" ht="10.5" customHeight="1">
      <c r="A14" s="36"/>
    </row>
    <row r="15" spans="1:6" ht="54" customHeight="1">
      <c r="A15" s="34" t="s">
        <v>14</v>
      </c>
      <c r="B15" s="37" t="s">
        <v>55</v>
      </c>
      <c r="C15" s="178" t="s">
        <v>99</v>
      </c>
      <c r="D15" s="179"/>
      <c r="E15" s="180"/>
    </row>
    <row r="16" spans="1:6" ht="35.25" customHeight="1">
      <c r="A16" s="34" t="s">
        <v>15</v>
      </c>
      <c r="B16" s="37" t="s">
        <v>57</v>
      </c>
      <c r="C16" s="38" t="s">
        <v>92</v>
      </c>
      <c r="D16" s="38" t="s">
        <v>93</v>
      </c>
      <c r="E16" s="38" t="s">
        <v>2</v>
      </c>
    </row>
    <row r="17" spans="1:6" ht="34.5">
      <c r="A17" s="39" t="s">
        <v>16</v>
      </c>
      <c r="B17" s="37" t="s">
        <v>58</v>
      </c>
      <c r="C17" s="181"/>
      <c r="D17" s="181"/>
      <c r="E17" s="181"/>
    </row>
    <row r="18" spans="1:6" ht="69">
      <c r="A18" s="39" t="s">
        <v>17</v>
      </c>
      <c r="B18" s="37" t="s">
        <v>94</v>
      </c>
      <c r="C18" s="182"/>
      <c r="D18" s="182"/>
      <c r="E18" s="182"/>
    </row>
    <row r="19" spans="1:6" ht="51.75">
      <c r="A19" s="39" t="s">
        <v>18</v>
      </c>
      <c r="B19" s="37" t="s">
        <v>67</v>
      </c>
      <c r="C19" s="183"/>
      <c r="D19" s="183"/>
      <c r="E19" s="183"/>
    </row>
    <row r="20" spans="1:6">
      <c r="A20" s="173" t="s">
        <v>19</v>
      </c>
      <c r="B20" s="174"/>
      <c r="C20" s="40"/>
      <c r="D20" s="40"/>
      <c r="E20" s="41"/>
    </row>
    <row r="21" spans="1:6" s="123" customFormat="1">
      <c r="A21" s="175" t="s">
        <v>112</v>
      </c>
      <c r="B21" s="175"/>
      <c r="C21" s="43">
        <v>0</v>
      </c>
      <c r="D21" s="43">
        <v>0</v>
      </c>
      <c r="E21" s="43">
        <v>30.5</v>
      </c>
      <c r="F21" s="123" t="s">
        <v>104</v>
      </c>
    </row>
    <row r="22" spans="1:6" s="123" customFormat="1">
      <c r="A22" s="175" t="s">
        <v>113</v>
      </c>
      <c r="B22" s="175"/>
      <c r="C22" s="43">
        <v>0</v>
      </c>
      <c r="D22" s="43">
        <v>0</v>
      </c>
      <c r="E22" s="43">
        <v>13</v>
      </c>
      <c r="F22" s="123" t="s">
        <v>104</v>
      </c>
    </row>
    <row r="23" spans="1:6">
      <c r="A23" s="175" t="s">
        <v>20</v>
      </c>
      <c r="B23" s="175"/>
      <c r="C23" s="43">
        <v>0</v>
      </c>
      <c r="D23" s="43">
        <v>0</v>
      </c>
      <c r="E23" s="43">
        <v>0</v>
      </c>
    </row>
  </sheetData>
  <mergeCells count="12">
    <mergeCell ref="A2:E2"/>
    <mergeCell ref="A3:E3"/>
    <mergeCell ref="A20:B20"/>
    <mergeCell ref="A23:B23"/>
    <mergeCell ref="A5:E5"/>
    <mergeCell ref="A7:E7"/>
    <mergeCell ref="C15:E15"/>
    <mergeCell ref="C17:C19"/>
    <mergeCell ref="D17:D19"/>
    <mergeCell ref="E17:E19"/>
    <mergeCell ref="A21:B21"/>
    <mergeCell ref="A22:B22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4" zoomScaleNormal="100" zoomScaleSheetLayoutView="85" workbookViewId="0">
      <selection activeCell="D9" sqref="D9"/>
    </sheetView>
  </sheetViews>
  <sheetFormatPr defaultColWidth="8.28515625" defaultRowHeight="15"/>
  <cols>
    <col min="1" max="1" width="28.5703125" style="42" customWidth="1"/>
    <col min="2" max="2" width="53.85546875" style="42" customWidth="1"/>
    <col min="3" max="5" width="16.7109375" style="42" customWidth="1"/>
    <col min="6" max="255" width="8.28515625" style="42"/>
    <col min="256" max="256" width="28.5703125" style="42" customWidth="1"/>
    <col min="257" max="257" width="47.7109375" style="42" customWidth="1"/>
    <col min="258" max="260" width="13.85546875" style="42" customWidth="1"/>
    <col min="261" max="261" width="15.42578125" style="42" customWidth="1"/>
    <col min="262" max="511" width="8.28515625" style="42"/>
    <col min="512" max="512" width="28.5703125" style="42" customWidth="1"/>
    <col min="513" max="513" width="47.7109375" style="42" customWidth="1"/>
    <col min="514" max="516" width="13.85546875" style="42" customWidth="1"/>
    <col min="517" max="517" width="15.42578125" style="42" customWidth="1"/>
    <col min="518" max="767" width="8.28515625" style="42"/>
    <col min="768" max="768" width="28.5703125" style="42" customWidth="1"/>
    <col min="769" max="769" width="47.7109375" style="42" customWidth="1"/>
    <col min="770" max="772" width="13.85546875" style="42" customWidth="1"/>
    <col min="773" max="773" width="15.42578125" style="42" customWidth="1"/>
    <col min="774" max="1023" width="8.28515625" style="42"/>
    <col min="1024" max="1024" width="28.5703125" style="42" customWidth="1"/>
    <col min="1025" max="1025" width="47.7109375" style="42" customWidth="1"/>
    <col min="1026" max="1028" width="13.85546875" style="42" customWidth="1"/>
    <col min="1029" max="1029" width="15.42578125" style="42" customWidth="1"/>
    <col min="1030" max="1279" width="8.28515625" style="42"/>
    <col min="1280" max="1280" width="28.5703125" style="42" customWidth="1"/>
    <col min="1281" max="1281" width="47.7109375" style="42" customWidth="1"/>
    <col min="1282" max="1284" width="13.85546875" style="42" customWidth="1"/>
    <col min="1285" max="1285" width="15.42578125" style="42" customWidth="1"/>
    <col min="1286" max="1535" width="8.28515625" style="42"/>
    <col min="1536" max="1536" width="28.5703125" style="42" customWidth="1"/>
    <col min="1537" max="1537" width="47.7109375" style="42" customWidth="1"/>
    <col min="1538" max="1540" width="13.85546875" style="42" customWidth="1"/>
    <col min="1541" max="1541" width="15.42578125" style="42" customWidth="1"/>
    <col min="1542" max="1791" width="8.28515625" style="42"/>
    <col min="1792" max="1792" width="28.5703125" style="42" customWidth="1"/>
    <col min="1793" max="1793" width="47.7109375" style="42" customWidth="1"/>
    <col min="1794" max="1796" width="13.85546875" style="42" customWidth="1"/>
    <col min="1797" max="1797" width="15.42578125" style="42" customWidth="1"/>
    <col min="1798" max="2047" width="8.28515625" style="42"/>
    <col min="2048" max="2048" width="28.5703125" style="42" customWidth="1"/>
    <col min="2049" max="2049" width="47.7109375" style="42" customWidth="1"/>
    <col min="2050" max="2052" width="13.85546875" style="42" customWidth="1"/>
    <col min="2053" max="2053" width="15.42578125" style="42" customWidth="1"/>
    <col min="2054" max="2303" width="8.28515625" style="42"/>
    <col min="2304" max="2304" width="28.5703125" style="42" customWidth="1"/>
    <col min="2305" max="2305" width="47.7109375" style="42" customWidth="1"/>
    <col min="2306" max="2308" width="13.85546875" style="42" customWidth="1"/>
    <col min="2309" max="2309" width="15.42578125" style="42" customWidth="1"/>
    <col min="2310" max="2559" width="8.28515625" style="42"/>
    <col min="2560" max="2560" width="28.5703125" style="42" customWidth="1"/>
    <col min="2561" max="2561" width="47.7109375" style="42" customWidth="1"/>
    <col min="2562" max="2564" width="13.85546875" style="42" customWidth="1"/>
    <col min="2565" max="2565" width="15.42578125" style="42" customWidth="1"/>
    <col min="2566" max="2815" width="8.28515625" style="42"/>
    <col min="2816" max="2816" width="28.5703125" style="42" customWidth="1"/>
    <col min="2817" max="2817" width="47.7109375" style="42" customWidth="1"/>
    <col min="2818" max="2820" width="13.85546875" style="42" customWidth="1"/>
    <col min="2821" max="2821" width="15.42578125" style="42" customWidth="1"/>
    <col min="2822" max="3071" width="8.28515625" style="42"/>
    <col min="3072" max="3072" width="28.5703125" style="42" customWidth="1"/>
    <col min="3073" max="3073" width="47.7109375" style="42" customWidth="1"/>
    <col min="3074" max="3076" width="13.85546875" style="42" customWidth="1"/>
    <col min="3077" max="3077" width="15.42578125" style="42" customWidth="1"/>
    <col min="3078" max="3327" width="8.28515625" style="42"/>
    <col min="3328" max="3328" width="28.5703125" style="42" customWidth="1"/>
    <col min="3329" max="3329" width="47.7109375" style="42" customWidth="1"/>
    <col min="3330" max="3332" width="13.85546875" style="42" customWidth="1"/>
    <col min="3333" max="3333" width="15.42578125" style="42" customWidth="1"/>
    <col min="3334" max="3583" width="8.28515625" style="42"/>
    <col min="3584" max="3584" width="28.5703125" style="42" customWidth="1"/>
    <col min="3585" max="3585" width="47.7109375" style="42" customWidth="1"/>
    <col min="3586" max="3588" width="13.85546875" style="42" customWidth="1"/>
    <col min="3589" max="3589" width="15.42578125" style="42" customWidth="1"/>
    <col min="3590" max="3839" width="8.28515625" style="42"/>
    <col min="3840" max="3840" width="28.5703125" style="42" customWidth="1"/>
    <col min="3841" max="3841" width="47.7109375" style="42" customWidth="1"/>
    <col min="3842" max="3844" width="13.85546875" style="42" customWidth="1"/>
    <col min="3845" max="3845" width="15.42578125" style="42" customWidth="1"/>
    <col min="3846" max="4095" width="8.28515625" style="42"/>
    <col min="4096" max="4096" width="28.5703125" style="42" customWidth="1"/>
    <col min="4097" max="4097" width="47.7109375" style="42" customWidth="1"/>
    <col min="4098" max="4100" width="13.85546875" style="42" customWidth="1"/>
    <col min="4101" max="4101" width="15.42578125" style="42" customWidth="1"/>
    <col min="4102" max="4351" width="8.28515625" style="42"/>
    <col min="4352" max="4352" width="28.5703125" style="42" customWidth="1"/>
    <col min="4353" max="4353" width="47.7109375" style="42" customWidth="1"/>
    <col min="4354" max="4356" width="13.85546875" style="42" customWidth="1"/>
    <col min="4357" max="4357" width="15.42578125" style="42" customWidth="1"/>
    <col min="4358" max="4607" width="8.28515625" style="42"/>
    <col min="4608" max="4608" width="28.5703125" style="42" customWidth="1"/>
    <col min="4609" max="4609" width="47.7109375" style="42" customWidth="1"/>
    <col min="4610" max="4612" width="13.85546875" style="42" customWidth="1"/>
    <col min="4613" max="4613" width="15.42578125" style="42" customWidth="1"/>
    <col min="4614" max="4863" width="8.28515625" style="42"/>
    <col min="4864" max="4864" width="28.5703125" style="42" customWidth="1"/>
    <col min="4865" max="4865" width="47.7109375" style="42" customWidth="1"/>
    <col min="4866" max="4868" width="13.85546875" style="42" customWidth="1"/>
    <col min="4869" max="4869" width="15.42578125" style="42" customWidth="1"/>
    <col min="4870" max="5119" width="8.28515625" style="42"/>
    <col min="5120" max="5120" width="28.5703125" style="42" customWidth="1"/>
    <col min="5121" max="5121" width="47.7109375" style="42" customWidth="1"/>
    <col min="5122" max="5124" width="13.85546875" style="42" customWidth="1"/>
    <col min="5125" max="5125" width="15.42578125" style="42" customWidth="1"/>
    <col min="5126" max="5375" width="8.28515625" style="42"/>
    <col min="5376" max="5376" width="28.5703125" style="42" customWidth="1"/>
    <col min="5377" max="5377" width="47.7109375" style="42" customWidth="1"/>
    <col min="5378" max="5380" width="13.85546875" style="42" customWidth="1"/>
    <col min="5381" max="5381" width="15.42578125" style="42" customWidth="1"/>
    <col min="5382" max="5631" width="8.28515625" style="42"/>
    <col min="5632" max="5632" width="28.5703125" style="42" customWidth="1"/>
    <col min="5633" max="5633" width="47.7109375" style="42" customWidth="1"/>
    <col min="5634" max="5636" width="13.85546875" style="42" customWidth="1"/>
    <col min="5637" max="5637" width="15.42578125" style="42" customWidth="1"/>
    <col min="5638" max="5887" width="8.28515625" style="42"/>
    <col min="5888" max="5888" width="28.5703125" style="42" customWidth="1"/>
    <col min="5889" max="5889" width="47.7109375" style="42" customWidth="1"/>
    <col min="5890" max="5892" width="13.85546875" style="42" customWidth="1"/>
    <col min="5893" max="5893" width="15.42578125" style="42" customWidth="1"/>
    <col min="5894" max="6143" width="8.28515625" style="42"/>
    <col min="6144" max="6144" width="28.5703125" style="42" customWidth="1"/>
    <col min="6145" max="6145" width="47.7109375" style="42" customWidth="1"/>
    <col min="6146" max="6148" width="13.85546875" style="42" customWidth="1"/>
    <col min="6149" max="6149" width="15.42578125" style="42" customWidth="1"/>
    <col min="6150" max="6399" width="8.28515625" style="42"/>
    <col min="6400" max="6400" width="28.5703125" style="42" customWidth="1"/>
    <col min="6401" max="6401" width="47.7109375" style="42" customWidth="1"/>
    <col min="6402" max="6404" width="13.85546875" style="42" customWidth="1"/>
    <col min="6405" max="6405" width="15.42578125" style="42" customWidth="1"/>
    <col min="6406" max="6655" width="8.28515625" style="42"/>
    <col min="6656" max="6656" width="28.5703125" style="42" customWidth="1"/>
    <col min="6657" max="6657" width="47.7109375" style="42" customWidth="1"/>
    <col min="6658" max="6660" width="13.85546875" style="42" customWidth="1"/>
    <col min="6661" max="6661" width="15.42578125" style="42" customWidth="1"/>
    <col min="6662" max="6911" width="8.28515625" style="42"/>
    <col min="6912" max="6912" width="28.5703125" style="42" customWidth="1"/>
    <col min="6913" max="6913" width="47.7109375" style="42" customWidth="1"/>
    <col min="6914" max="6916" width="13.85546875" style="42" customWidth="1"/>
    <col min="6917" max="6917" width="15.42578125" style="42" customWidth="1"/>
    <col min="6918" max="7167" width="8.28515625" style="42"/>
    <col min="7168" max="7168" width="28.5703125" style="42" customWidth="1"/>
    <col min="7169" max="7169" width="47.7109375" style="42" customWidth="1"/>
    <col min="7170" max="7172" width="13.85546875" style="42" customWidth="1"/>
    <col min="7173" max="7173" width="15.42578125" style="42" customWidth="1"/>
    <col min="7174" max="7423" width="8.28515625" style="42"/>
    <col min="7424" max="7424" width="28.5703125" style="42" customWidth="1"/>
    <col min="7425" max="7425" width="47.7109375" style="42" customWidth="1"/>
    <col min="7426" max="7428" width="13.85546875" style="42" customWidth="1"/>
    <col min="7429" max="7429" width="15.42578125" style="42" customWidth="1"/>
    <col min="7430" max="7679" width="8.28515625" style="42"/>
    <col min="7680" max="7680" width="28.5703125" style="42" customWidth="1"/>
    <col min="7681" max="7681" width="47.7109375" style="42" customWidth="1"/>
    <col min="7682" max="7684" width="13.85546875" style="42" customWidth="1"/>
    <col min="7685" max="7685" width="15.42578125" style="42" customWidth="1"/>
    <col min="7686" max="7935" width="8.28515625" style="42"/>
    <col min="7936" max="7936" width="28.5703125" style="42" customWidth="1"/>
    <col min="7937" max="7937" width="47.7109375" style="42" customWidth="1"/>
    <col min="7938" max="7940" width="13.85546875" style="42" customWidth="1"/>
    <col min="7941" max="7941" width="15.42578125" style="42" customWidth="1"/>
    <col min="7942" max="8191" width="8.28515625" style="42"/>
    <col min="8192" max="8192" width="28.5703125" style="42" customWidth="1"/>
    <col min="8193" max="8193" width="47.7109375" style="42" customWidth="1"/>
    <col min="8194" max="8196" width="13.85546875" style="42" customWidth="1"/>
    <col min="8197" max="8197" width="15.42578125" style="42" customWidth="1"/>
    <col min="8198" max="8447" width="8.28515625" style="42"/>
    <col min="8448" max="8448" width="28.5703125" style="42" customWidth="1"/>
    <col min="8449" max="8449" width="47.7109375" style="42" customWidth="1"/>
    <col min="8450" max="8452" width="13.85546875" style="42" customWidth="1"/>
    <col min="8453" max="8453" width="15.42578125" style="42" customWidth="1"/>
    <col min="8454" max="8703" width="8.28515625" style="42"/>
    <col min="8704" max="8704" width="28.5703125" style="42" customWidth="1"/>
    <col min="8705" max="8705" width="47.7109375" style="42" customWidth="1"/>
    <col min="8706" max="8708" width="13.85546875" style="42" customWidth="1"/>
    <col min="8709" max="8709" width="15.42578125" style="42" customWidth="1"/>
    <col min="8710" max="8959" width="8.28515625" style="42"/>
    <col min="8960" max="8960" width="28.5703125" style="42" customWidth="1"/>
    <col min="8961" max="8961" width="47.7109375" style="42" customWidth="1"/>
    <col min="8962" max="8964" width="13.85546875" style="42" customWidth="1"/>
    <col min="8965" max="8965" width="15.42578125" style="42" customWidth="1"/>
    <col min="8966" max="9215" width="8.28515625" style="42"/>
    <col min="9216" max="9216" width="28.5703125" style="42" customWidth="1"/>
    <col min="9217" max="9217" width="47.7109375" style="42" customWidth="1"/>
    <col min="9218" max="9220" width="13.85546875" style="42" customWidth="1"/>
    <col min="9221" max="9221" width="15.42578125" style="42" customWidth="1"/>
    <col min="9222" max="9471" width="8.28515625" style="42"/>
    <col min="9472" max="9472" width="28.5703125" style="42" customWidth="1"/>
    <col min="9473" max="9473" width="47.7109375" style="42" customWidth="1"/>
    <col min="9474" max="9476" width="13.85546875" style="42" customWidth="1"/>
    <col min="9477" max="9477" width="15.42578125" style="42" customWidth="1"/>
    <col min="9478" max="9727" width="8.28515625" style="42"/>
    <col min="9728" max="9728" width="28.5703125" style="42" customWidth="1"/>
    <col min="9729" max="9729" width="47.7109375" style="42" customWidth="1"/>
    <col min="9730" max="9732" width="13.85546875" style="42" customWidth="1"/>
    <col min="9733" max="9733" width="15.42578125" style="42" customWidth="1"/>
    <col min="9734" max="9983" width="8.28515625" style="42"/>
    <col min="9984" max="9984" width="28.5703125" style="42" customWidth="1"/>
    <col min="9985" max="9985" width="47.7109375" style="42" customWidth="1"/>
    <col min="9986" max="9988" width="13.85546875" style="42" customWidth="1"/>
    <col min="9989" max="9989" width="15.42578125" style="42" customWidth="1"/>
    <col min="9990" max="10239" width="8.28515625" style="42"/>
    <col min="10240" max="10240" width="28.5703125" style="42" customWidth="1"/>
    <col min="10241" max="10241" width="47.7109375" style="42" customWidth="1"/>
    <col min="10242" max="10244" width="13.85546875" style="42" customWidth="1"/>
    <col min="10245" max="10245" width="15.42578125" style="42" customWidth="1"/>
    <col min="10246" max="10495" width="8.28515625" style="42"/>
    <col min="10496" max="10496" width="28.5703125" style="42" customWidth="1"/>
    <col min="10497" max="10497" width="47.7109375" style="42" customWidth="1"/>
    <col min="10498" max="10500" width="13.85546875" style="42" customWidth="1"/>
    <col min="10501" max="10501" width="15.42578125" style="42" customWidth="1"/>
    <col min="10502" max="10751" width="8.28515625" style="42"/>
    <col min="10752" max="10752" width="28.5703125" style="42" customWidth="1"/>
    <col min="10753" max="10753" width="47.7109375" style="42" customWidth="1"/>
    <col min="10754" max="10756" width="13.85546875" style="42" customWidth="1"/>
    <col min="10757" max="10757" width="15.42578125" style="42" customWidth="1"/>
    <col min="10758" max="11007" width="8.28515625" style="42"/>
    <col min="11008" max="11008" width="28.5703125" style="42" customWidth="1"/>
    <col min="11009" max="11009" width="47.7109375" style="42" customWidth="1"/>
    <col min="11010" max="11012" width="13.85546875" style="42" customWidth="1"/>
    <col min="11013" max="11013" width="15.42578125" style="42" customWidth="1"/>
    <col min="11014" max="11263" width="8.28515625" style="42"/>
    <col min="11264" max="11264" width="28.5703125" style="42" customWidth="1"/>
    <col min="11265" max="11265" width="47.7109375" style="42" customWidth="1"/>
    <col min="11266" max="11268" width="13.85546875" style="42" customWidth="1"/>
    <col min="11269" max="11269" width="15.42578125" style="42" customWidth="1"/>
    <col min="11270" max="11519" width="8.28515625" style="42"/>
    <col min="11520" max="11520" width="28.5703125" style="42" customWidth="1"/>
    <col min="11521" max="11521" width="47.7109375" style="42" customWidth="1"/>
    <col min="11522" max="11524" width="13.85546875" style="42" customWidth="1"/>
    <col min="11525" max="11525" width="15.42578125" style="42" customWidth="1"/>
    <col min="11526" max="11775" width="8.28515625" style="42"/>
    <col min="11776" max="11776" width="28.5703125" style="42" customWidth="1"/>
    <col min="11777" max="11777" width="47.7109375" style="42" customWidth="1"/>
    <col min="11778" max="11780" width="13.85546875" style="42" customWidth="1"/>
    <col min="11781" max="11781" width="15.42578125" style="42" customWidth="1"/>
    <col min="11782" max="12031" width="8.28515625" style="42"/>
    <col min="12032" max="12032" width="28.5703125" style="42" customWidth="1"/>
    <col min="12033" max="12033" width="47.7109375" style="42" customWidth="1"/>
    <col min="12034" max="12036" width="13.85546875" style="42" customWidth="1"/>
    <col min="12037" max="12037" width="15.42578125" style="42" customWidth="1"/>
    <col min="12038" max="12287" width="8.28515625" style="42"/>
    <col min="12288" max="12288" width="28.5703125" style="42" customWidth="1"/>
    <col min="12289" max="12289" width="47.7109375" style="42" customWidth="1"/>
    <col min="12290" max="12292" width="13.85546875" style="42" customWidth="1"/>
    <col min="12293" max="12293" width="15.42578125" style="42" customWidth="1"/>
    <col min="12294" max="12543" width="8.28515625" style="42"/>
    <col min="12544" max="12544" width="28.5703125" style="42" customWidth="1"/>
    <col min="12545" max="12545" width="47.7109375" style="42" customWidth="1"/>
    <col min="12546" max="12548" width="13.85546875" style="42" customWidth="1"/>
    <col min="12549" max="12549" width="15.42578125" style="42" customWidth="1"/>
    <col min="12550" max="12799" width="8.28515625" style="42"/>
    <col min="12800" max="12800" width="28.5703125" style="42" customWidth="1"/>
    <col min="12801" max="12801" width="47.7109375" style="42" customWidth="1"/>
    <col min="12802" max="12804" width="13.85546875" style="42" customWidth="1"/>
    <col min="12805" max="12805" width="15.42578125" style="42" customWidth="1"/>
    <col min="12806" max="13055" width="8.28515625" style="42"/>
    <col min="13056" max="13056" width="28.5703125" style="42" customWidth="1"/>
    <col min="13057" max="13057" width="47.7109375" style="42" customWidth="1"/>
    <col min="13058" max="13060" width="13.85546875" style="42" customWidth="1"/>
    <col min="13061" max="13061" width="15.42578125" style="42" customWidth="1"/>
    <col min="13062" max="13311" width="8.28515625" style="42"/>
    <col min="13312" max="13312" width="28.5703125" style="42" customWidth="1"/>
    <col min="13313" max="13313" width="47.7109375" style="42" customWidth="1"/>
    <col min="13314" max="13316" width="13.85546875" style="42" customWidth="1"/>
    <col min="13317" max="13317" width="15.42578125" style="42" customWidth="1"/>
    <col min="13318" max="13567" width="8.28515625" style="42"/>
    <col min="13568" max="13568" width="28.5703125" style="42" customWidth="1"/>
    <col min="13569" max="13569" width="47.7109375" style="42" customWidth="1"/>
    <col min="13570" max="13572" width="13.85546875" style="42" customWidth="1"/>
    <col min="13573" max="13573" width="15.42578125" style="42" customWidth="1"/>
    <col min="13574" max="13823" width="8.28515625" style="42"/>
    <col min="13824" max="13824" width="28.5703125" style="42" customWidth="1"/>
    <col min="13825" max="13825" width="47.7109375" style="42" customWidth="1"/>
    <col min="13826" max="13828" width="13.85546875" style="42" customWidth="1"/>
    <col min="13829" max="13829" width="15.42578125" style="42" customWidth="1"/>
    <col min="13830" max="14079" width="8.28515625" style="42"/>
    <col min="14080" max="14080" width="28.5703125" style="42" customWidth="1"/>
    <col min="14081" max="14081" width="47.7109375" style="42" customWidth="1"/>
    <col min="14082" max="14084" width="13.85546875" style="42" customWidth="1"/>
    <col min="14085" max="14085" width="15.42578125" style="42" customWidth="1"/>
    <col min="14086" max="14335" width="8.28515625" style="42"/>
    <col min="14336" max="14336" width="28.5703125" style="42" customWidth="1"/>
    <col min="14337" max="14337" width="47.7109375" style="42" customWidth="1"/>
    <col min="14338" max="14340" width="13.85546875" style="42" customWidth="1"/>
    <col min="14341" max="14341" width="15.42578125" style="42" customWidth="1"/>
    <col min="14342" max="14591" width="8.28515625" style="42"/>
    <col min="14592" max="14592" width="28.5703125" style="42" customWidth="1"/>
    <col min="14593" max="14593" width="47.7109375" style="42" customWidth="1"/>
    <col min="14594" max="14596" width="13.85546875" style="42" customWidth="1"/>
    <col min="14597" max="14597" width="15.42578125" style="42" customWidth="1"/>
    <col min="14598" max="14847" width="8.28515625" style="42"/>
    <col min="14848" max="14848" width="28.5703125" style="42" customWidth="1"/>
    <col min="14849" max="14849" width="47.7109375" style="42" customWidth="1"/>
    <col min="14850" max="14852" width="13.85546875" style="42" customWidth="1"/>
    <col min="14853" max="14853" width="15.42578125" style="42" customWidth="1"/>
    <col min="14854" max="15103" width="8.28515625" style="42"/>
    <col min="15104" max="15104" width="28.5703125" style="42" customWidth="1"/>
    <col min="15105" max="15105" width="47.7109375" style="42" customWidth="1"/>
    <col min="15106" max="15108" width="13.85546875" style="42" customWidth="1"/>
    <col min="15109" max="15109" width="15.42578125" style="42" customWidth="1"/>
    <col min="15110" max="15359" width="8.28515625" style="42"/>
    <col min="15360" max="15360" width="28.5703125" style="42" customWidth="1"/>
    <col min="15361" max="15361" width="47.7109375" style="42" customWidth="1"/>
    <col min="15362" max="15364" width="13.85546875" style="42" customWidth="1"/>
    <col min="15365" max="15365" width="15.42578125" style="42" customWidth="1"/>
    <col min="15366" max="15615" width="8.28515625" style="42"/>
    <col min="15616" max="15616" width="28.5703125" style="42" customWidth="1"/>
    <col min="15617" max="15617" width="47.7109375" style="42" customWidth="1"/>
    <col min="15618" max="15620" width="13.85546875" style="42" customWidth="1"/>
    <col min="15621" max="15621" width="15.42578125" style="42" customWidth="1"/>
    <col min="15622" max="15871" width="8.28515625" style="42"/>
    <col min="15872" max="15872" width="28.5703125" style="42" customWidth="1"/>
    <col min="15873" max="15873" width="47.7109375" style="42" customWidth="1"/>
    <col min="15874" max="15876" width="13.85546875" style="42" customWidth="1"/>
    <col min="15877" max="15877" width="15.42578125" style="42" customWidth="1"/>
    <col min="15878" max="16127" width="8.28515625" style="42"/>
    <col min="16128" max="16128" width="28.5703125" style="42" customWidth="1"/>
    <col min="16129" max="16129" width="47.7109375" style="42" customWidth="1"/>
    <col min="16130" max="16132" width="13.85546875" style="42" customWidth="1"/>
    <col min="16133" max="16133" width="15.42578125" style="42" customWidth="1"/>
    <col min="16134" max="16384" width="8.28515625" style="42"/>
  </cols>
  <sheetData>
    <row r="1" spans="1:6" ht="17.25">
      <c r="A1" s="125"/>
      <c r="B1" s="125"/>
      <c r="C1" s="123"/>
      <c r="D1" s="123"/>
      <c r="E1" s="111" t="s">
        <v>60</v>
      </c>
    </row>
    <row r="2" spans="1:6" s="3" customFormat="1" ht="17.25" customHeight="1">
      <c r="A2" s="193" t="s">
        <v>91</v>
      </c>
      <c r="B2" s="193"/>
      <c r="C2" s="193"/>
      <c r="D2" s="193"/>
      <c r="E2" s="193"/>
      <c r="F2" s="31"/>
    </row>
    <row r="3" spans="1:6" s="3" customFormat="1" ht="17.25">
      <c r="A3" s="193" t="s">
        <v>0</v>
      </c>
      <c r="B3" s="193"/>
      <c r="C3" s="193"/>
      <c r="D3" s="193"/>
      <c r="E3" s="193"/>
      <c r="F3" s="31"/>
    </row>
    <row r="4" spans="1:6" ht="54" customHeight="1">
      <c r="A4" s="194" t="s">
        <v>117</v>
      </c>
      <c r="B4" s="194"/>
      <c r="C4" s="194"/>
      <c r="D4" s="194"/>
      <c r="E4" s="194"/>
    </row>
    <row r="5" spans="1:6" ht="21.75" customHeight="1">
      <c r="A5" s="24"/>
      <c r="B5" s="24"/>
      <c r="C5" s="24"/>
      <c r="D5" s="24"/>
      <c r="E5" s="24" t="s">
        <v>61</v>
      </c>
    </row>
    <row r="6" spans="1:6" ht="21.75" customHeight="1">
      <c r="A6" s="189" t="s">
        <v>40</v>
      </c>
      <c r="B6" s="189"/>
      <c r="C6" s="189"/>
      <c r="D6" s="189"/>
      <c r="E6" s="189"/>
    </row>
    <row r="7" spans="1:6" ht="20.25" customHeight="1">
      <c r="A7" s="44" t="s">
        <v>62</v>
      </c>
      <c r="B7" s="44"/>
      <c r="C7" s="44"/>
      <c r="D7" s="44"/>
      <c r="E7" s="44"/>
    </row>
    <row r="8" spans="1:6" ht="17.25">
      <c r="A8" s="45" t="s">
        <v>11</v>
      </c>
      <c r="B8" s="46" t="s">
        <v>12</v>
      </c>
      <c r="C8" s="47"/>
      <c r="D8" s="47"/>
      <c r="E8" s="47"/>
    </row>
    <row r="9" spans="1:6" ht="17.25">
      <c r="A9" s="48" t="s">
        <v>55</v>
      </c>
      <c r="B9" s="49" t="s">
        <v>56</v>
      </c>
      <c r="C9" s="50"/>
      <c r="D9" s="50"/>
      <c r="E9" s="50"/>
    </row>
    <row r="10" spans="1:6" ht="17.25">
      <c r="A10" s="51"/>
      <c r="B10" s="51"/>
      <c r="C10" s="51"/>
      <c r="D10" s="51"/>
      <c r="E10" s="51"/>
    </row>
    <row r="11" spans="1:6" s="52" customFormat="1" ht="17.25">
      <c r="A11" s="126" t="s">
        <v>13</v>
      </c>
      <c r="B11" s="47"/>
      <c r="C11" s="47"/>
      <c r="D11" s="47"/>
      <c r="E11" s="47"/>
    </row>
    <row r="12" spans="1:6" ht="17.25">
      <c r="A12" s="51"/>
      <c r="B12" s="51"/>
      <c r="C12" s="51"/>
      <c r="D12" s="51"/>
      <c r="E12" s="51"/>
    </row>
    <row r="13" spans="1:6" ht="45" customHeight="1">
      <c r="A13" s="40" t="s">
        <v>14</v>
      </c>
      <c r="B13" s="48" t="s">
        <v>55</v>
      </c>
      <c r="C13" s="178" t="s">
        <v>100</v>
      </c>
      <c r="D13" s="179"/>
      <c r="E13" s="180"/>
    </row>
    <row r="14" spans="1:6" ht="34.5">
      <c r="A14" s="40" t="s">
        <v>15</v>
      </c>
      <c r="B14" s="48" t="s">
        <v>57</v>
      </c>
      <c r="C14" s="38" t="s">
        <v>92</v>
      </c>
      <c r="D14" s="38" t="s">
        <v>93</v>
      </c>
      <c r="E14" s="38" t="s">
        <v>2</v>
      </c>
    </row>
    <row r="15" spans="1:6" ht="34.5">
      <c r="A15" s="40" t="s">
        <v>16</v>
      </c>
      <c r="B15" s="48" t="s">
        <v>58</v>
      </c>
      <c r="C15" s="181"/>
      <c r="D15" s="181"/>
      <c r="E15" s="181"/>
    </row>
    <row r="16" spans="1:6" ht="69">
      <c r="A16" s="40" t="s">
        <v>17</v>
      </c>
      <c r="B16" s="48" t="s">
        <v>86</v>
      </c>
      <c r="C16" s="182"/>
      <c r="D16" s="182"/>
      <c r="E16" s="182"/>
    </row>
    <row r="17" spans="1:6" ht="51.75">
      <c r="A17" s="40" t="s">
        <v>18</v>
      </c>
      <c r="B17" s="48" t="s">
        <v>67</v>
      </c>
      <c r="C17" s="182"/>
      <c r="D17" s="182"/>
      <c r="E17" s="182"/>
    </row>
    <row r="18" spans="1:6" ht="17.25">
      <c r="A18" s="188" t="s">
        <v>19</v>
      </c>
      <c r="B18" s="188"/>
      <c r="C18" s="40"/>
      <c r="D18" s="40"/>
      <c r="E18" s="40"/>
    </row>
    <row r="19" spans="1:6" s="123" customFormat="1" ht="17.25">
      <c r="A19" s="175" t="s">
        <v>112</v>
      </c>
      <c r="B19" s="175"/>
      <c r="C19" s="43">
        <f>+'4'!C21</f>
        <v>0</v>
      </c>
      <c r="D19" s="43">
        <f>+'4'!D21</f>
        <v>0</v>
      </c>
      <c r="E19" s="43">
        <v>30.5</v>
      </c>
      <c r="F19" s="123" t="s">
        <v>104</v>
      </c>
    </row>
    <row r="20" spans="1:6" s="123" customFormat="1" ht="17.25">
      <c r="A20" s="175" t="s">
        <v>113</v>
      </c>
      <c r="B20" s="175"/>
      <c r="C20" s="43">
        <f>+'4'!C22</f>
        <v>0</v>
      </c>
      <c r="D20" s="43">
        <f>+'4'!D22</f>
        <v>0</v>
      </c>
      <c r="E20" s="43">
        <v>13</v>
      </c>
      <c r="F20" s="123" t="s">
        <v>104</v>
      </c>
    </row>
    <row r="21" spans="1:6" ht="17.25">
      <c r="A21" s="191" t="s">
        <v>20</v>
      </c>
      <c r="B21" s="192"/>
      <c r="C21" s="53">
        <f>-C38</f>
        <v>0</v>
      </c>
      <c r="D21" s="53">
        <f>-D38</f>
        <v>4148662.2</v>
      </c>
      <c r="E21" s="53">
        <f>-E38</f>
        <v>5185827.6999999993</v>
      </c>
    </row>
    <row r="22" spans="1:6" ht="17.25">
      <c r="A22" s="30"/>
      <c r="B22" s="30"/>
      <c r="C22" s="30"/>
      <c r="D22" s="30"/>
      <c r="E22" s="30"/>
    </row>
    <row r="23" spans="1:6" ht="17.25">
      <c r="A23" s="51"/>
      <c r="B23" s="51"/>
      <c r="C23" s="51"/>
      <c r="D23" s="51"/>
      <c r="E23" s="51"/>
    </row>
    <row r="24" spans="1:6" ht="17.25">
      <c r="E24" s="54" t="s">
        <v>95</v>
      </c>
    </row>
    <row r="25" spans="1:6" ht="17.25">
      <c r="A25" s="189" t="s">
        <v>90</v>
      </c>
      <c r="B25" s="189"/>
      <c r="C25" s="189"/>
      <c r="D25" s="189"/>
      <c r="E25" s="189"/>
    </row>
    <row r="26" spans="1:6" ht="17.25">
      <c r="A26" s="44" t="s">
        <v>62</v>
      </c>
      <c r="B26" s="44"/>
      <c r="C26" s="44"/>
      <c r="D26" s="44"/>
      <c r="E26" s="44"/>
    </row>
    <row r="27" spans="1:6" ht="17.25">
      <c r="A27" s="45" t="s">
        <v>11</v>
      </c>
      <c r="B27" s="46" t="s">
        <v>12</v>
      </c>
      <c r="C27" s="47"/>
      <c r="D27" s="47"/>
      <c r="E27" s="47"/>
    </row>
    <row r="28" spans="1:6" ht="17.25">
      <c r="A28" s="48" t="s">
        <v>55</v>
      </c>
      <c r="B28" s="49" t="s">
        <v>56</v>
      </c>
      <c r="C28" s="50"/>
      <c r="D28" s="50"/>
      <c r="E28" s="50"/>
    </row>
    <row r="29" spans="1:6" ht="17.25">
      <c r="A29" s="51"/>
      <c r="B29" s="50"/>
      <c r="C29" s="50"/>
      <c r="D29" s="50"/>
      <c r="E29" s="50"/>
    </row>
    <row r="30" spans="1:6" ht="17.25" customHeight="1">
      <c r="A30" s="190" t="s">
        <v>13</v>
      </c>
      <c r="B30" s="190"/>
      <c r="C30" s="190"/>
      <c r="D30" s="190"/>
      <c r="E30" s="190"/>
    </row>
    <row r="31" spans="1:6" s="30" customFormat="1" ht="17.25">
      <c r="A31" s="55"/>
      <c r="B31" s="55"/>
      <c r="C31" s="55"/>
      <c r="D31" s="55"/>
      <c r="E31" s="55"/>
    </row>
    <row r="32" spans="1:6" ht="17.25" customHeight="1">
      <c r="A32" s="40" t="s">
        <v>14</v>
      </c>
      <c r="B32" s="48" t="s">
        <v>55</v>
      </c>
      <c r="C32" s="186" t="s">
        <v>101</v>
      </c>
      <c r="D32" s="179"/>
      <c r="E32" s="187"/>
    </row>
    <row r="33" spans="1:5" ht="34.5">
      <c r="A33" s="40" t="s">
        <v>15</v>
      </c>
      <c r="B33" s="48" t="s">
        <v>57</v>
      </c>
      <c r="C33" s="38" t="s">
        <v>92</v>
      </c>
      <c r="D33" s="38" t="s">
        <v>93</v>
      </c>
      <c r="E33" s="38" t="s">
        <v>2</v>
      </c>
    </row>
    <row r="34" spans="1:5" ht="34.5">
      <c r="A34" s="40" t="s">
        <v>16</v>
      </c>
      <c r="B34" s="48" t="s">
        <v>58</v>
      </c>
      <c r="C34" s="181"/>
      <c r="D34" s="181"/>
      <c r="E34" s="181"/>
    </row>
    <row r="35" spans="1:5" ht="75" customHeight="1">
      <c r="A35" s="40" t="s">
        <v>17</v>
      </c>
      <c r="B35" s="48" t="s">
        <v>68</v>
      </c>
      <c r="C35" s="182"/>
      <c r="D35" s="182"/>
      <c r="E35" s="182"/>
    </row>
    <row r="36" spans="1:5" ht="51.75">
      <c r="A36" s="40" t="s">
        <v>18</v>
      </c>
      <c r="B36" s="48" t="s">
        <v>59</v>
      </c>
      <c r="C36" s="183"/>
      <c r="D36" s="183"/>
      <c r="E36" s="183"/>
    </row>
    <row r="37" spans="1:5" ht="17.25" customHeight="1">
      <c r="A37" s="186" t="s">
        <v>19</v>
      </c>
      <c r="B37" s="187"/>
      <c r="C37" s="40"/>
      <c r="D37" s="40"/>
      <c r="E37" s="40"/>
    </row>
    <row r="38" spans="1:5" ht="17.25" customHeight="1">
      <c r="A38" s="184" t="s">
        <v>20</v>
      </c>
      <c r="B38" s="185"/>
      <c r="C38" s="53">
        <f>+'2'!G30</f>
        <v>0</v>
      </c>
      <c r="D38" s="53">
        <f>+'2'!H30</f>
        <v>-4148662.2</v>
      </c>
      <c r="E38" s="53">
        <f>+'2'!I30</f>
        <v>-5185827.6999999993</v>
      </c>
    </row>
    <row r="39" spans="1:5" ht="17.25">
      <c r="A39" s="30"/>
      <c r="B39" s="30"/>
      <c r="C39" s="30"/>
      <c r="D39" s="30"/>
      <c r="E39" s="30"/>
    </row>
  </sheetData>
  <mergeCells count="20">
    <mergeCell ref="A2:E2"/>
    <mergeCell ref="A3:E3"/>
    <mergeCell ref="A4:E4"/>
    <mergeCell ref="A6:E6"/>
    <mergeCell ref="C13:E13"/>
    <mergeCell ref="A38:B38"/>
    <mergeCell ref="D15:D17"/>
    <mergeCell ref="C32:E32"/>
    <mergeCell ref="C34:C36"/>
    <mergeCell ref="D34:D36"/>
    <mergeCell ref="E34:E36"/>
    <mergeCell ref="A37:B37"/>
    <mergeCell ref="E15:E17"/>
    <mergeCell ref="A18:B18"/>
    <mergeCell ref="C15:C17"/>
    <mergeCell ref="A25:E25"/>
    <mergeCell ref="A30:E30"/>
    <mergeCell ref="A21:B21"/>
    <mergeCell ref="A19:B19"/>
    <mergeCell ref="A20:B20"/>
  </mergeCells>
  <pageMargins left="0.54" right="0.41" top="0.33" bottom="0.3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F18" sqref="F18"/>
    </sheetView>
  </sheetViews>
  <sheetFormatPr defaultRowHeight="17.25"/>
  <cols>
    <col min="1" max="1" width="16" style="120" customWidth="1"/>
    <col min="2" max="2" width="41.28515625" style="121" customWidth="1"/>
    <col min="3" max="3" width="11.5703125" style="121" bestFit="1" customWidth="1"/>
    <col min="4" max="4" width="10.5703125" style="121" customWidth="1"/>
    <col min="5" max="5" width="22.28515625" style="122" customWidth="1"/>
    <col min="6" max="6" width="11.28515625" style="122" customWidth="1"/>
    <col min="7" max="7" width="20" style="122" customWidth="1"/>
    <col min="8" max="16384" width="9.140625" style="121"/>
  </cols>
  <sheetData>
    <row r="1" spans="1:7" s="22" customFormat="1" ht="17.25" customHeight="1">
      <c r="A1" s="195" t="s">
        <v>63</v>
      </c>
      <c r="B1" s="195"/>
      <c r="C1" s="195"/>
      <c r="D1" s="195"/>
      <c r="E1" s="195"/>
      <c r="F1" s="195"/>
      <c r="G1" s="195"/>
    </row>
    <row r="2" spans="1:7" s="22" customFormat="1" ht="17.25" customHeight="1">
      <c r="A2" s="195" t="s">
        <v>97</v>
      </c>
      <c r="B2" s="195"/>
      <c r="C2" s="195"/>
      <c r="D2" s="195"/>
      <c r="E2" s="195"/>
      <c r="F2" s="195"/>
      <c r="G2" s="195"/>
    </row>
    <row r="3" spans="1:7" s="22" customFormat="1" ht="17.25" customHeight="1">
      <c r="A3" s="195" t="s">
        <v>0</v>
      </c>
      <c r="B3" s="195"/>
      <c r="C3" s="195"/>
      <c r="D3" s="195"/>
      <c r="E3" s="195"/>
      <c r="F3" s="195"/>
      <c r="G3" s="195"/>
    </row>
    <row r="5" spans="1:7" ht="55.5" customHeight="1">
      <c r="A5" s="196" t="s">
        <v>96</v>
      </c>
      <c r="B5" s="196"/>
      <c r="C5" s="196"/>
      <c r="D5" s="196"/>
      <c r="E5" s="196"/>
      <c r="F5" s="196"/>
      <c r="G5" s="196"/>
    </row>
    <row r="6" spans="1:7" ht="77.25" customHeight="1">
      <c r="A6" s="197" t="s">
        <v>69</v>
      </c>
      <c r="B6" s="199" t="s">
        <v>70</v>
      </c>
      <c r="C6" s="199" t="s">
        <v>71</v>
      </c>
      <c r="D6" s="199" t="s">
        <v>72</v>
      </c>
      <c r="E6" s="201" t="s">
        <v>73</v>
      </c>
      <c r="F6" s="203" t="s">
        <v>99</v>
      </c>
      <c r="G6" s="204"/>
    </row>
    <row r="7" spans="1:7" ht="61.5" customHeight="1">
      <c r="A7" s="198"/>
      <c r="B7" s="200"/>
      <c r="C7" s="200"/>
      <c r="D7" s="200"/>
      <c r="E7" s="202"/>
      <c r="F7" s="137" t="s">
        <v>74</v>
      </c>
      <c r="G7" s="137" t="s">
        <v>75</v>
      </c>
    </row>
    <row r="8" spans="1:7" s="16" customFormat="1" ht="27.75" customHeight="1">
      <c r="A8" s="205" t="s">
        <v>43</v>
      </c>
      <c r="B8" s="206"/>
      <c r="C8" s="206"/>
      <c r="D8" s="206"/>
      <c r="E8" s="206"/>
      <c r="F8" s="207"/>
      <c r="G8" s="138">
        <f>+G9</f>
        <v>5185827.6050000004</v>
      </c>
    </row>
    <row r="9" spans="1:7" ht="33.75" customHeight="1">
      <c r="A9" s="139" t="s">
        <v>76</v>
      </c>
      <c r="B9" s="140" t="s">
        <v>77</v>
      </c>
      <c r="C9" s="140" t="s">
        <v>78</v>
      </c>
      <c r="D9" s="208" t="s">
        <v>48</v>
      </c>
      <c r="E9" s="209"/>
      <c r="F9" s="210"/>
      <c r="G9" s="137">
        <f>+G10</f>
        <v>5185827.6050000004</v>
      </c>
    </row>
    <row r="10" spans="1:7" ht="33.75" customHeight="1">
      <c r="A10" s="139" t="s">
        <v>79</v>
      </c>
      <c r="B10" s="208" t="s">
        <v>41</v>
      </c>
      <c r="C10" s="209"/>
      <c r="D10" s="209"/>
      <c r="E10" s="209"/>
      <c r="F10" s="210"/>
      <c r="G10" s="137">
        <f>+G11+G15</f>
        <v>5185827.6050000004</v>
      </c>
    </row>
    <row r="11" spans="1:7" ht="33.75" customHeight="1">
      <c r="A11" s="208" t="s">
        <v>105</v>
      </c>
      <c r="B11" s="209"/>
      <c r="C11" s="209"/>
      <c r="D11" s="209"/>
      <c r="E11" s="209"/>
      <c r="F11" s="210"/>
      <c r="G11" s="137">
        <f>SUM(G12:G14)</f>
        <v>5101411.6050000004</v>
      </c>
    </row>
    <row r="12" spans="1:7" ht="34.5">
      <c r="A12" s="141">
        <v>45231177</v>
      </c>
      <c r="B12" s="142" t="s">
        <v>106</v>
      </c>
      <c r="C12" s="143" t="s">
        <v>120</v>
      </c>
      <c r="D12" s="142" t="s">
        <v>80</v>
      </c>
      <c r="E12" s="144">
        <v>2786000000</v>
      </c>
      <c r="F12" s="145">
        <v>1</v>
      </c>
      <c r="G12" s="137">
        <f>+E12/1000</f>
        <v>2786000</v>
      </c>
    </row>
    <row r="13" spans="1:7" ht="34.5">
      <c r="A13" s="141">
        <v>45231177</v>
      </c>
      <c r="B13" s="142" t="s">
        <v>106</v>
      </c>
      <c r="C13" s="143" t="s">
        <v>120</v>
      </c>
      <c r="D13" s="142" t="s">
        <v>80</v>
      </c>
      <c r="E13" s="144">
        <v>1220000000</v>
      </c>
      <c r="F13" s="145">
        <v>1</v>
      </c>
      <c r="G13" s="137">
        <f t="shared" ref="G13" si="0">+E13/1000</f>
        <v>1220000</v>
      </c>
    </row>
    <row r="14" spans="1:7" ht="34.5">
      <c r="A14" s="141">
        <v>45231177</v>
      </c>
      <c r="B14" s="142" t="s">
        <v>106</v>
      </c>
      <c r="C14" s="143" t="s">
        <v>120</v>
      </c>
      <c r="D14" s="142" t="s">
        <v>80</v>
      </c>
      <c r="E14" s="144">
        <v>1095411605</v>
      </c>
      <c r="F14" s="145">
        <v>1</v>
      </c>
      <c r="G14" s="137">
        <f>+E14/1000</f>
        <v>1095411.605</v>
      </c>
    </row>
    <row r="15" spans="1:7" ht="33.75" customHeight="1">
      <c r="A15" s="208" t="s">
        <v>81</v>
      </c>
      <c r="B15" s="209"/>
      <c r="C15" s="209"/>
      <c r="D15" s="209"/>
      <c r="E15" s="209"/>
      <c r="F15" s="210"/>
      <c r="G15" s="137">
        <f>SUM(G16:G21)</f>
        <v>84416</v>
      </c>
    </row>
    <row r="16" spans="1:7" ht="34.5">
      <c r="A16" s="141">
        <v>71351540</v>
      </c>
      <c r="B16" s="142" t="s">
        <v>107</v>
      </c>
      <c r="C16" s="143" t="s">
        <v>120</v>
      </c>
      <c r="D16" s="142" t="s">
        <v>80</v>
      </c>
      <c r="E16" s="144">
        <v>27600000</v>
      </c>
      <c r="F16" s="145">
        <v>1</v>
      </c>
      <c r="G16" s="137">
        <f>+E16/1000</f>
        <v>27600</v>
      </c>
    </row>
    <row r="17" spans="1:7" ht="34.5">
      <c r="A17" s="141">
        <v>71351540</v>
      </c>
      <c r="B17" s="142" t="s">
        <v>107</v>
      </c>
      <c r="C17" s="143" t="s">
        <v>120</v>
      </c>
      <c r="D17" s="142" t="s">
        <v>80</v>
      </c>
      <c r="E17" s="144">
        <v>12000000</v>
      </c>
      <c r="F17" s="145">
        <v>1</v>
      </c>
      <c r="G17" s="137">
        <f t="shared" ref="G17:G21" si="1">+E17/1000</f>
        <v>12000</v>
      </c>
    </row>
    <row r="18" spans="1:7" ht="34.5">
      <c r="A18" s="141">
        <v>71351540</v>
      </c>
      <c r="B18" s="142" t="s">
        <v>107</v>
      </c>
      <c r="C18" s="143" t="s">
        <v>120</v>
      </c>
      <c r="D18" s="142" t="s">
        <v>80</v>
      </c>
      <c r="E18" s="144">
        <v>10800000</v>
      </c>
      <c r="F18" s="145">
        <v>1</v>
      </c>
      <c r="G18" s="137">
        <f t="shared" si="1"/>
        <v>10800</v>
      </c>
    </row>
    <row r="19" spans="1:7" ht="34.5">
      <c r="A19" s="141">
        <v>98111140</v>
      </c>
      <c r="B19" s="142" t="s">
        <v>108</v>
      </c>
      <c r="C19" s="143" t="s">
        <v>109</v>
      </c>
      <c r="D19" s="142" t="s">
        <v>80</v>
      </c>
      <c r="E19" s="144">
        <v>18573100</v>
      </c>
      <c r="F19" s="145">
        <v>1</v>
      </c>
      <c r="G19" s="137">
        <f t="shared" si="1"/>
        <v>18573.099999999999</v>
      </c>
    </row>
    <row r="20" spans="1:7" ht="34.5">
      <c r="A20" s="141">
        <v>98111140</v>
      </c>
      <c r="B20" s="142" t="s">
        <v>108</v>
      </c>
      <c r="C20" s="143" t="s">
        <v>109</v>
      </c>
      <c r="D20" s="142" t="s">
        <v>80</v>
      </c>
      <c r="E20" s="144">
        <v>8140200</v>
      </c>
      <c r="F20" s="145">
        <v>1</v>
      </c>
      <c r="G20" s="137">
        <f t="shared" si="1"/>
        <v>8140.2</v>
      </c>
    </row>
    <row r="21" spans="1:7" ht="34.5">
      <c r="A21" s="141">
        <v>98111140</v>
      </c>
      <c r="B21" s="142" t="s">
        <v>108</v>
      </c>
      <c r="C21" s="143" t="s">
        <v>109</v>
      </c>
      <c r="D21" s="142" t="s">
        <v>80</v>
      </c>
      <c r="E21" s="146">
        <v>7302700</v>
      </c>
      <c r="F21" s="145">
        <v>1</v>
      </c>
      <c r="G21" s="137">
        <f t="shared" si="1"/>
        <v>7302.7</v>
      </c>
    </row>
  </sheetData>
  <mergeCells count="15">
    <mergeCell ref="A8:F8"/>
    <mergeCell ref="D9:F9"/>
    <mergeCell ref="B10:F10"/>
    <mergeCell ref="A11:F11"/>
    <mergeCell ref="A15:F15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2020-06-22T08:15:40Z</cp:lastPrinted>
  <dcterms:created xsi:type="dcterms:W3CDTF">2020-01-16T08:04:10Z</dcterms:created>
  <dcterms:modified xsi:type="dcterms:W3CDTF">2021-06-15T12:09:02Z</dcterms:modified>
</cp:coreProperties>
</file>