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downlods\"/>
    </mc:Choice>
  </mc:AlternateContent>
  <bookViews>
    <workbookView xWindow="0" yWindow="0" windowWidth="28800" windowHeight="12480"/>
  </bookViews>
  <sheets>
    <sheet name="1" sheetId="31" r:id="rId1"/>
    <sheet name="2" sheetId="45" r:id="rId2"/>
    <sheet name="3" sheetId="38" r:id="rId3"/>
    <sheet name="4" sheetId="46" r:id="rId4"/>
    <sheet name="5" sheetId="27" r:id="rId5"/>
    <sheet name="6" sheetId="44" r:id="rId6"/>
    <sheet name="7" sheetId="42" r:id="rId7"/>
  </sheets>
  <definedNames>
    <definedName name="AgencyCode" localSheetId="2">#REF!</definedName>
    <definedName name="AgencyCode" localSheetId="5">#REF!</definedName>
    <definedName name="AgencyCode">#REF!</definedName>
    <definedName name="AgencyName" localSheetId="2">#REF!</definedName>
    <definedName name="AgencyName" localSheetId="5">#REF!</definedName>
    <definedName name="AgencyName">#REF!</definedName>
    <definedName name="davit" localSheetId="5">#REF!</definedName>
    <definedName name="davit">#REF!</definedName>
    <definedName name="Functional1" localSheetId="2">#REF!</definedName>
    <definedName name="Functional1" localSheetId="5">#REF!</definedName>
    <definedName name="Functional1">#REF!</definedName>
    <definedName name="ggg" localSheetId="2">#REF!</definedName>
    <definedName name="ggg" localSheetId="5">#REF!</definedName>
    <definedName name="ggg">#REF!</definedName>
    <definedName name="PANature" localSheetId="2">#REF!</definedName>
    <definedName name="PANature" localSheetId="5">#REF!</definedName>
    <definedName name="PANature">#REF!</definedName>
    <definedName name="PAType" localSheetId="2">#REF!</definedName>
    <definedName name="PAType" localSheetId="5">#REF!</definedName>
    <definedName name="PAType">#REF!</definedName>
    <definedName name="Performance2" localSheetId="2">#REF!</definedName>
    <definedName name="Performance2" localSheetId="5">#REF!</definedName>
    <definedName name="Performance2">#REF!</definedName>
    <definedName name="PerformanceType" localSheetId="2">#REF!</definedName>
    <definedName name="PerformanceType" localSheetId="5">#REF!</definedName>
    <definedName name="PerformanceType">#REF!</definedName>
    <definedName name="_xlnm.Print_Area" localSheetId="2">'3'!$A$1:$H$100</definedName>
    <definedName name="Հավելված" localSheetId="5">#REF!</definedName>
    <definedName name="Հավելված">#REF!</definedName>
    <definedName name="Մաս" localSheetId="5">#REF!</definedName>
    <definedName name="Մաս">#REF!</definedName>
    <definedName name="շախմատիստ" localSheetId="2">#REF!</definedName>
    <definedName name="շախմատիստ" localSheetId="5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G96" i="38" l="1"/>
  <c r="H96" i="38"/>
  <c r="H39" i="38"/>
  <c r="G39" i="38"/>
  <c r="G38" i="38" s="1"/>
  <c r="G37" i="38" s="1"/>
  <c r="G36" i="38" s="1"/>
  <c r="G34" i="38" s="1"/>
  <c r="G32" i="38" s="1"/>
  <c r="D31" i="44" s="1"/>
  <c r="D25" i="31" l="1"/>
  <c r="D32" i="27"/>
  <c r="H38" i="38"/>
  <c r="H37" i="38" s="1"/>
  <c r="H36" i="38" s="1"/>
  <c r="H34" i="38" s="1"/>
  <c r="H32" i="38" s="1"/>
  <c r="G77" i="38"/>
  <c r="G76" i="38" s="1"/>
  <c r="G75" i="38" s="1"/>
  <c r="G73" i="38" s="1"/>
  <c r="G71" i="38" s="1"/>
  <c r="E25" i="31" l="1"/>
  <c r="E31" i="44"/>
  <c r="E32" i="27"/>
  <c r="G69" i="38"/>
  <c r="G67" i="38" s="1"/>
  <c r="G65" i="38" s="1"/>
  <c r="G63" i="38" s="1"/>
  <c r="G61" i="38" s="1"/>
  <c r="D52" i="31"/>
  <c r="D63" i="44"/>
  <c r="H77" i="38"/>
  <c r="H76" i="38" s="1"/>
  <c r="H75" i="38" s="1"/>
  <c r="H73" i="38" s="1"/>
  <c r="H71" i="38" s="1"/>
  <c r="E52" i="31" s="1"/>
  <c r="H69" i="38" l="1"/>
  <c r="H67" i="38" s="1"/>
  <c r="E65" i="27" s="1"/>
  <c r="E63" i="44"/>
  <c r="D65" i="27"/>
  <c r="H65" i="38"/>
  <c r="H63" i="38" s="1"/>
  <c r="H61" i="38" s="1"/>
  <c r="G17" i="42"/>
  <c r="G12" i="42"/>
  <c r="G99" i="38"/>
  <c r="H99" i="38"/>
  <c r="E12" i="46"/>
  <c r="D14" i="46"/>
  <c r="D12" i="46" s="1"/>
  <c r="E14" i="46"/>
  <c r="G59" i="38"/>
  <c r="H59" i="38"/>
  <c r="E45" i="31" s="1"/>
  <c r="E44" i="31" s="1"/>
  <c r="E13" i="45"/>
  <c r="F13" i="45"/>
  <c r="G13" i="45"/>
  <c r="H13" i="45"/>
  <c r="G58" i="38" l="1"/>
  <c r="G57" i="38" s="1"/>
  <c r="G56" i="38" s="1"/>
  <c r="G54" i="38" s="1"/>
  <c r="G52" i="38" s="1"/>
  <c r="G50" i="38" s="1"/>
  <c r="D45" i="31"/>
  <c r="D44" i="31" s="1"/>
  <c r="H58" i="38"/>
  <c r="H57" i="38" s="1"/>
  <c r="H56" i="38" s="1"/>
  <c r="H54" i="38" s="1"/>
  <c r="H52" i="38" s="1"/>
  <c r="E47" i="27" l="1"/>
  <c r="E46" i="44"/>
  <c r="E38" i="31"/>
  <c r="D47" i="27"/>
  <c r="D46" i="44"/>
  <c r="D38" i="31"/>
  <c r="G48" i="38"/>
  <c r="G46" i="38" s="1"/>
  <c r="G44" i="38" s="1"/>
  <c r="G42" i="38" s="1"/>
  <c r="H50" i="38"/>
  <c r="H48" i="38" l="1"/>
  <c r="H46" i="38" s="1"/>
  <c r="H44" i="38" s="1"/>
  <c r="H42" i="38" s="1"/>
  <c r="G11" i="42" l="1"/>
  <c r="G9" i="42" s="1"/>
  <c r="G16" i="42"/>
  <c r="G14" i="42" s="1"/>
  <c r="D10" i="46" l="1"/>
  <c r="E10" i="46"/>
  <c r="D15" i="45" l="1"/>
  <c r="D13" i="45" s="1"/>
  <c r="G98" i="38" l="1"/>
  <c r="G95" i="38" s="1"/>
  <c r="G94" i="38" s="1"/>
  <c r="G93" i="38" s="1"/>
  <c r="G91" i="38" s="1"/>
  <c r="G89" i="38" s="1"/>
  <c r="H98" i="38"/>
  <c r="H95" i="38" s="1"/>
  <c r="H94" i="38" s="1"/>
  <c r="H93" i="38" s="1"/>
  <c r="H91" i="38" s="1"/>
  <c r="H89" i="38" s="1"/>
  <c r="G29" i="38"/>
  <c r="G28" i="38" s="1"/>
  <c r="H29" i="38"/>
  <c r="H28" i="38" s="1"/>
  <c r="H87" i="38" l="1"/>
  <c r="H85" i="38" s="1"/>
  <c r="E66" i="31"/>
  <c r="G87" i="38"/>
  <c r="G85" i="38" s="1"/>
  <c r="D79" i="44" s="1"/>
  <c r="D66" i="31"/>
  <c r="D59" i="31" s="1"/>
  <c r="D58" i="31" s="1"/>
  <c r="H27" i="38"/>
  <c r="H26" i="38" s="1"/>
  <c r="H24" i="38" s="1"/>
  <c r="H22" i="38" s="1"/>
  <c r="G27" i="38"/>
  <c r="G26" i="38" s="1"/>
  <c r="G24" i="38" s="1"/>
  <c r="G22" i="38" s="1"/>
  <c r="E79" i="44"/>
  <c r="H83" i="38"/>
  <c r="H81" i="38" s="1"/>
  <c r="H79" i="38" s="1"/>
  <c r="D31" i="31"/>
  <c r="D84" i="27"/>
  <c r="G83" i="38" l="1"/>
  <c r="G81" i="38" s="1"/>
  <c r="G79" i="38" s="1"/>
  <c r="D22" i="44"/>
  <c r="D19" i="31"/>
  <c r="D12" i="31" s="1"/>
  <c r="D11" i="31" s="1"/>
  <c r="D10" i="31" s="1"/>
  <c r="D23" i="27"/>
  <c r="E19" i="31"/>
  <c r="E12" i="31" s="1"/>
  <c r="E23" i="27"/>
  <c r="G20" i="38"/>
  <c r="G18" i="38" s="1"/>
  <c r="G16" i="38" s="1"/>
  <c r="G14" i="38" s="1"/>
  <c r="E22" i="44"/>
  <c r="H20" i="38"/>
  <c r="H18" i="38" s="1"/>
  <c r="H16" i="38" s="1"/>
  <c r="H14" i="38" s="1"/>
  <c r="H12" i="38" s="1"/>
  <c r="H11" i="38" s="1"/>
  <c r="E31" i="31"/>
  <c r="E84" i="27"/>
  <c r="E59" i="31"/>
  <c r="E58" i="31" s="1"/>
  <c r="G12" i="38" l="1"/>
  <c r="G11" i="38" s="1"/>
  <c r="E11" i="31"/>
  <c r="E10" i="31" s="1"/>
  <c r="D11" i="45" l="1"/>
  <c r="G11" i="45"/>
  <c r="H11" i="45"/>
  <c r="E11" i="45"/>
  <c r="F11" i="45"/>
</calcChain>
</file>

<file path=xl/sharedStrings.xml><?xml version="1.0" encoding="utf-8"?>
<sst xmlns="http://schemas.openxmlformats.org/spreadsheetml/2006/main" count="458" uniqueCount="181">
  <si>
    <t>Ծրագրի դասիչը</t>
  </si>
  <si>
    <t>Ծրագրի անվանումը</t>
  </si>
  <si>
    <t>Ծրագրի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</si>
  <si>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</si>
  <si>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</si>
  <si>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</si>
  <si>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</si>
  <si>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</si>
  <si>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</si>
  <si>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Տարի</t>
  </si>
  <si>
    <t xml:space="preserve"> Ծրագիր</t>
  </si>
  <si>
    <t xml:space="preserve"> Միջոցառում</t>
  </si>
  <si>
    <t>Ծրագրի միջոցառումներ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</si>
  <si>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</si>
  <si>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</si>
  <si>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</si>
  <si>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</si>
  <si>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</si>
  <si>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</si>
  <si>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</si>
  <si>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</si>
  <si>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</si>
  <si>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</si>
  <si>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</si>
  <si>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</si>
  <si>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>Ցուցանիշների փոփոխությունը (ավելացումները նշված են դրական նշանով, իսկ նվազեցումները` փակագծերում)</t>
  </si>
  <si>
    <t xml:space="preserve">          ՄԱՍ 2. ՊԵՏԱԿԱՆ ՄԱՐՄՆԻ ԳԾՈՎ ԱՐԴՅՈՒՆՔԱՅԻՆ (ԿԱՏԱՐՈՂԱԿԱՆ) ՑՈՒՑԱՆԻՇՆԵՐԸ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</si>
  <si>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</si>
  <si>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</si>
  <si>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</si>
  <si>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</si>
  <si>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 xml:space="preserve"> Բյուջետային ծախսերի գործառական դասակարգման բաժինների, խմբերի և դասերի, բյուջետային ծրագրերի, միջոցառումների բյուջետային հատկացումնեյի գլխավոր կարկադրիչների անվանումները</t>
  </si>
  <si>
    <t>Կոդը</t>
  </si>
  <si>
    <t>Անվանումը</t>
  </si>
  <si>
    <t>Գնման ձևը</t>
  </si>
  <si>
    <t>Չափման միավորը</t>
  </si>
  <si>
    <t>Քանակը</t>
  </si>
  <si>
    <t>ԸՆԴԱՄԵՆԸ</t>
  </si>
  <si>
    <t>Ծրագիր</t>
  </si>
  <si>
    <t>Միջոցառում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</si>
  <si>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</si>
  <si>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</si>
  <si>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</si>
  <si>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</si>
  <si>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</si>
  <si>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>Հավելված N 1</t>
  </si>
  <si>
    <t>Հավելված N 3</t>
  </si>
  <si>
    <t>01</t>
  </si>
  <si>
    <t>Հավելված  N 2</t>
  </si>
  <si>
    <t>___________  ___-ի N _______ -Ն    որոշման</t>
  </si>
  <si>
    <t>Շրագրային դասիչը</t>
  </si>
  <si>
    <t>Բյուջետային գլխավոր կարգադրիչների,  ծրագրերի և միջոցառումների  և ուղղությունների անվանումները</t>
  </si>
  <si>
    <t>այդ թվում</t>
  </si>
  <si>
    <t>Կառուցման աշխատանքներ</t>
  </si>
  <si>
    <t>Վերակառուցման, վերանորոգման և վերականգնման աշխատանքներ</t>
  </si>
  <si>
    <t>Նախագծահետազոտական, գեոդեզիա-քարտեզագրական աշխատանքներ</t>
  </si>
  <si>
    <t>Ոչ ֆինանսական այլ ակտիվների ձեռքբերում</t>
  </si>
  <si>
    <t>Ընդամենը</t>
  </si>
  <si>
    <t>այդ թվում`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</si>
  <si>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</si>
  <si>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>ՈՉ ՖԻՆԱՆՍԱԿԱՆ ԱԿՏԻՎՆԵՐԻ ԳԾՈՎ ԾԱԽՍԵՐ</t>
  </si>
  <si>
    <t xml:space="preserve">          ՄԱՍ 1. ՊԵՏԱԿԱՆ ՄԱՐՄՆԻ ԳԾՈՎ ԱՐԴՅՈՒՆՔԱՅԻՆ (ԿԱՏԱՐՈՂԱԿԱՆ) ՑՈՒՑԱՆԻՇՆԵՐԸ</t>
  </si>
  <si>
    <t xml:space="preserve"> ԸՆԴԱՄԵՆԸ</t>
  </si>
  <si>
    <t xml:space="preserve">Ցուցանիշների փոփոխությունը (ավելացումները նշված են դրական նշանով, իսկ նվազեցումները` փակագծերում) </t>
  </si>
  <si>
    <t>այդ թվում՝</t>
  </si>
  <si>
    <t>ԸՆԴԱՄԵՆԸ ԾԱԽՍԵՐ</t>
  </si>
  <si>
    <t>Հավելված N 5</t>
  </si>
  <si>
    <t>Հավելված N 6</t>
  </si>
  <si>
    <t xml:space="preserve"> Ծրագրի դասիչը` </t>
  </si>
  <si>
    <t>Ցուցանիշների փոփոխությունները (ավելացումները նշված են դրական նշանով)</t>
  </si>
  <si>
    <t xml:space="preserve">ՀՀ  արդարադատության նախարարություն </t>
  </si>
  <si>
    <t xml:space="preserve"> Հակակոռուպցիոն քաղաքականության մշակում,ծրագրերի համակարգում և մոնիտորինգի իրականացում</t>
  </si>
  <si>
    <t xml:space="preserve"> Հակակոռուպցիոն ինստիտուցիոնալ համակարգի վերափոխում և զարգացում` նաև ոլորտային կոռուպցիոն ռիսկերի վերհանման ու նվազեցման և էլեկտրոնային ժողովրդավարության գործիքների ներդրման միջոցով</t>
  </si>
  <si>
    <t xml:space="preserve"> ՀՀ արդարադատության նախարարություն</t>
  </si>
  <si>
    <t xml:space="preserve">այդ թվում՝ </t>
  </si>
  <si>
    <t>03</t>
  </si>
  <si>
    <t xml:space="preserve"> ՀԱՍԱՐԱԿԱԿԱՆ ԿԱՐԳ,  ԱՆՎՏԱՆԳՈՒԹՅՈՒՆ ԵՎ ԴԱՏԱԿԱՆ ԳՈՐԾՈՒՆԵՈՒԹՅՈՒՆ</t>
  </si>
  <si>
    <t xml:space="preserve"> Դատական գործունեություն և իրավական պաշտպանություն</t>
  </si>
  <si>
    <t xml:space="preserve"> Դատարաններ</t>
  </si>
  <si>
    <t>Հավելված N 4</t>
  </si>
  <si>
    <t xml:space="preserve"> Ինն ամիս</t>
  </si>
  <si>
    <t>Միջոցառման նկարագրությունը՝</t>
  </si>
  <si>
    <t>ՀՀ արդարադատության նախարարություն</t>
  </si>
  <si>
    <t xml:space="preserve"> ԾԱՌԱՅՈՒԹՅՈՒՆՆԵՐԻ  ԵՎ   ԱՊՐԱՆՔՆԵՐԻ  ՁԵՌՔԲԵՐՈՒՄ</t>
  </si>
  <si>
    <t xml:space="preserve"> ԱՅԼ ՀԻՄՆԱԿԱՆ ՄԻՋՈՑՆԵՐ</t>
  </si>
  <si>
    <t xml:space="preserve"> ՀՀ  արդարադատության նախարարություն</t>
  </si>
  <si>
    <t>ՀԱՅԱՍՏԱՆԻ ՀԱՆՐԱՊԵՏՈՒԹՅԱՆ ԿԱՌԱՎԱՐՈՒԹՅԱՆ 2020 ԹՎԱԿԱՆԻ ԴԵԿՏԵՄԲԵՐԻ 30-Ի N 2215-Ն ՈՐՈՇՄԱՆ N 3  և N 4 ՀԱՎԵԼՎԱԾՆԵՐՈՒՄ ԿԱՏԱՐՎՈՂ  ՓՈՓՈԽՈՒԹՅՈՒՆՆԵՐԸ  ԵՎ  ԼՐԱՑՈՒՄՆԵՐԸ</t>
  </si>
  <si>
    <t xml:space="preserve">ՀՀ կառավարության  2021 թվականի </t>
  </si>
  <si>
    <t>«ՀԱՅԱUՏԱՆԻ ՀԱՆՐԱՊԵՏՈՒԹՅԱՆ 2021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2020 ԹՎԱԿԱՆԻ ԴԵԿՏԵՄԲԵՐԻ 30-Ի  N 2215-Ն ՈՐՈՇՄԱՆ N 5  ՀԱՎԵԼՎԱԾԻ  N 1  ԱՂՅՈՒՍԱԿՈՒՄ ԿԱՏԱՐՎՈՂ  ՓՈՓՈԽՈՒԹՅՈՒՆՆԵՐԸ  ԵՎ  ԼՐԱՑՈՒՄՆԵՐԸ</t>
  </si>
  <si>
    <t>ՀՀ ԱՐԴԱՐԱԴԱՏՈՒԹՅԱՆ ՆԱԽԱՐԱՐՈՒԹՅՈՒՆ</t>
  </si>
  <si>
    <t xml:space="preserve"> Ակտիվն օգտագործող կազմակերպության(ների) անվանում(ներ)ը </t>
  </si>
  <si>
    <t xml:space="preserve"> Պետական մարմինների կողմից օգտագործվող ոչ ֆինանսական ակտիվների հետ գործառնություններ </t>
  </si>
  <si>
    <t xml:space="preserve"> Ծառայությունների մատուցում </t>
  </si>
  <si>
    <t xml:space="preserve">ՀՀ կառավարության 2021 թվականի </t>
  </si>
  <si>
    <t xml:space="preserve">    Հավելված N 7                                                         ՀՀ կառավարության                                                        2021 թվականի ___________  ___-ի                                      N _______ -Ն    որոշման                       </t>
  </si>
  <si>
    <t>Բաժին N 03  Խումբ N 03 Դաս N 01  Դատարաններ</t>
  </si>
  <si>
    <t xml:space="preserve"> </t>
  </si>
  <si>
    <t xml:space="preserve"> ԲՄ</t>
  </si>
  <si>
    <t xml:space="preserve"> դրամ</t>
  </si>
  <si>
    <t>/հազ. դրամ/</t>
  </si>
  <si>
    <t>հազ. դրամ</t>
  </si>
  <si>
    <t>/հազ դրամ/</t>
  </si>
  <si>
    <t>Գումարը (հազ. դրամ)</t>
  </si>
  <si>
    <t xml:space="preserve"> Արդարադատության ոլորտում քաղաքականության  մշակում, ծրագրերի համակարգում, խորհրդատվության և մոնիտորինգի իրականացում</t>
  </si>
  <si>
    <t xml:space="preserve"> Արդարադատության ոլորտում քաղաքականության, խորհրդատվության, մոնիտորինգի, գնման և աջակցության իրականացում</t>
  </si>
  <si>
    <t xml:space="preserve"> Արդարադատության քաղաքականության իրագործմանն ուղղված ծրագրերի արդյունավետության բարելավում</t>
  </si>
  <si>
    <t xml:space="preserve"> Ոլորտի քաղաքականության, խորհրդատվության, մոնիտորինգի, արդարադատության ծրագրերի համակարգման ծառայություններ</t>
  </si>
  <si>
    <t xml:space="preserve"> Կոռուպցիայի կանխարգելման հանձնաժողով</t>
  </si>
  <si>
    <t xml:space="preserve"> Կոռուպցիայի կանխարգելման համակարգի զարգացման ապահովում</t>
  </si>
  <si>
    <t xml:space="preserve"> Նպաստել կոռուպցիայի կանխարգելման համակարգի զարգացմանը և հանրային ինստիտուտների նկատմամբ հասարակության վստահության բարձրացմանը</t>
  </si>
  <si>
    <t xml:space="preserve"> Բարձրաստիճան պաշտոնատար անձանց գործունեության թափանցիկության և հրապարակայնության բարելավում</t>
  </si>
  <si>
    <t xml:space="preserve"> Կոռուպցիայի կանխարգելում և բարեվարքության համակարգի զարգացում</t>
  </si>
  <si>
    <t>Կոռուպցիայի նվազեցում, հակակոռուպցիոն արդյունավետ ինստիտուցիոնալ համակարգի առկայություն</t>
  </si>
  <si>
    <t>Էլեկտրոնային ռեսուրսների ստեղծման կամ արդիականացման նախագծերի ապահովում</t>
  </si>
  <si>
    <t>Էլեկտրոնային արդարադատության համակարգի ներդրում և առկա էլեկտրոնային գործիքների արդիականացում</t>
  </si>
  <si>
    <t>Պետական մարմինների կողմից օգտագործվող ոչ ֆինանսական ատիվների հետ գործառնություններ</t>
  </si>
  <si>
    <t xml:space="preserve"> ԸՆԴՀԱՆՈՒՐ ԲՆՈՒՅԹԻ ՀԱՆՐԱՅԻՆ ԾԱՌԱՅՈՒԹՅՈՒՆՆԵՐ</t>
  </si>
  <si>
    <t xml:space="preserve"> Օրենսդիր և գործադիր  մարմիններ, պետական կառավարում, ֆինանսական և հարկաբյուջետային հարաբերություններ, արտաքին հարաբերություններ</t>
  </si>
  <si>
    <t xml:space="preserve"> Օրենսդիր և  գործադիր մարմիններ, պետական կառավարում</t>
  </si>
  <si>
    <t>ՀԻՄՆԱԿԱՆ ՄԻՋՈՑՆԵՐ</t>
  </si>
  <si>
    <t xml:space="preserve"> - Ոչ նյութական հիմնական միջոցներ</t>
  </si>
  <si>
    <t>06</t>
  </si>
  <si>
    <t xml:space="preserve"> Ընդհանուր բնույթի հանրային ծառայություններ (այլ դասերին չպատկանող)</t>
  </si>
  <si>
    <t xml:space="preserve"> Պայմանագրային այլ ծառայությունների ձեռքբերում</t>
  </si>
  <si>
    <t xml:space="preserve"> - Համակարգչային ծառայություններ</t>
  </si>
  <si>
    <t xml:space="preserve">այդ թվում`  ըստ կատարողների </t>
  </si>
  <si>
    <t>ՀՀ  արդարադատության նախարարություն</t>
  </si>
  <si>
    <t xml:space="preserve"> Կոռուպցիայի կանխարգելում և բարեվարքության համակարգի զարգացում </t>
  </si>
  <si>
    <t xml:space="preserve"> Կոռուպցիայի կանխարգելման հանձնաժողով </t>
  </si>
  <si>
    <t xml:space="preserve"> Էկեյտրոնային համակարգերի ներդնում</t>
  </si>
  <si>
    <t xml:space="preserve"> Բարձրագույն դատական խորհուրդ,Հակակոռուպցիոն դատարան, Վերաքննիչ հակակոռուպցիոն դատարան, Արդարադատության նախարարություն, Վարչապետի աշխատակազմ, Հակակոռուպցիոն կոմիտե, Կենտրոնական բանկ</t>
  </si>
  <si>
    <t xml:space="preserve"> Հայտարարագրման համակարգի բարելավման, բարեվարքության ստանդարտների սահմանման և պահպանման հսկողության, հակակոռուպցիոն իրազեկման, հայտարարագրերի ստուգման ու վերլուծության, օրենքով սահմանված պահանջների կիրառման ծառայություններ</t>
  </si>
  <si>
    <t xml:space="preserve"> ԱՇԽԱՏԱՆՔԻ ՎԱՐՁԱՏՐՈՒԹՅՈՒՆ</t>
  </si>
  <si>
    <t xml:space="preserve"> Դրամով վճարվող աշխատավարձեր և հավելավճարներ</t>
  </si>
  <si>
    <t xml:space="preserve"> - Աշխատողների աշխատավարձեր և հավելավճարներ</t>
  </si>
  <si>
    <t xml:space="preserve"> - Պարգևատրումներ, դրամական խրախուսումներ և հատուկ վճարներ</t>
  </si>
  <si>
    <t>Ցուցանիշների փոփոխությունը ( նվազեցումները նշված են  փակագծերում)</t>
  </si>
  <si>
    <t xml:space="preserve">Ցուցանիշների փոփոխությունը (նվազեցումները  նշված են  փակագծերում) </t>
  </si>
  <si>
    <t xml:space="preserve"> Արդարադատության ոլորտում քաղաքականության  մշակում, ծրագրերի համակարգում, խորհրդատվության և մոնիտորինգի իրականացում </t>
  </si>
  <si>
    <t xml:space="preserve"> Արդարադատության ոլորտում քաղաքականության, խորհրդատվության, մոնիտորինգի, գնման և աջակցության իրականացում </t>
  </si>
  <si>
    <t xml:space="preserve"> Ոլորտի քաղաքականության, խորհրդատվության, մոնիտորինգի, արդարադատության ծրագրերի համակարգման ծառայություններ </t>
  </si>
  <si>
    <t xml:space="preserve"> ՀՀ արդարադատության նախարարություն </t>
  </si>
  <si>
    <t xml:space="preserve"> Ծառայությունը մատուցող կազմակերպության(ների) անվանում(ներ)ը </t>
  </si>
  <si>
    <t xml:space="preserve"> Կոռուպցիայի կանխարգելման համակարգի զարգացման ապահովում </t>
  </si>
  <si>
    <t xml:space="preserve"> 11001 </t>
  </si>
  <si>
    <t xml:space="preserve"> Հայտարարագրման համակարգի բարելավման, բարեվարքության ստանդարտների սահմանման և պահպանման հսկողության, հակակոռուպցիոն իրազեկման, հայտարարագրերի ստուգման ու վերլուծության, օրենքով սահմանված պահանջների կիրառման ծառայություններ </t>
  </si>
  <si>
    <t xml:space="preserve"> Միջոցառումն իրականացնողի անվանումը </t>
  </si>
  <si>
    <t xml:space="preserve"> 1228  31007</t>
  </si>
  <si>
    <t>ՄԱՍ II1. ԾԱՌԱՅՈՒԹՅՈՒՆՆԵՐ</t>
  </si>
  <si>
    <t xml:space="preserve"> ՀՀ կառավարություն</t>
  </si>
  <si>
    <t xml:space="preserve"> ՀՀ կառավարության պահուստային ֆոնդ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</si>
  <si>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</si>
  <si>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</si>
  <si>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>ՀՀ կառավարություն</t>
  </si>
  <si>
    <t xml:space="preserve"> ԱՅԼ  ԾԱԽՍԵՐ</t>
  </si>
  <si>
    <t xml:space="preserve"> Պահուստային միջոցներ</t>
  </si>
  <si>
    <t>11</t>
  </si>
  <si>
    <t xml:space="preserve"> ՀՀ կառավարության պահուստային ֆոնդ </t>
  </si>
  <si>
    <t xml:space="preserve"> 1139 </t>
  </si>
  <si>
    <t>Միավորի գինը  ՀՀ դրամ</t>
  </si>
  <si>
    <t xml:space="preserve"> Անձնական տվյալների պաշտպանության իրականացում</t>
  </si>
  <si>
    <t xml:space="preserve"> Անձնական տվյալների պաշտպանության հետ կապված հարաբերությունների սուբյեկտների իրավունքների պաշտպանության ապահովում</t>
  </si>
  <si>
    <t xml:space="preserve"> Պետական բյուջեում չկանխատեսված,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</si>
  <si>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</si>
  <si>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</si>
  <si>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Անձնական տվյալների պաշտպանության իրականացում </t>
  </si>
  <si>
    <t xml:space="preserve"> Անձնական տվյալների պաշտպանության հետ կապված հարաբերությունների սուբյեկտների իրավունքների պաշտպանության ապահովում </t>
  </si>
  <si>
    <t xml:space="preserve"> ՀՀ արդարադատության նախարարության անձնական տվյալների պաշտպանության գործակալություն </t>
  </si>
  <si>
    <t>ՀԱՅԱՍՏԱՆԻ ՀԱՆՐԱՊԵՏՈՒԹՅԱՆ ԿԱՌԱՎԱՐՈՒԹՅԱՆ 2020 ԹՎԱԿԱՆԻ ԴԵԿՏԵՄԲԵՐԻ 30-Ի ԹԻՎ 2215-Ն ՈՐՈՇՄԱՆ N 9 ՀԱՎԵԼՎԱԾԻ 9.10, 9․35 և 9.47 ԱՂՅՈՒՍԱԿՆԵՐՈՒՄ ԿԱՏԱՐՎՈՂ ՓՈՓՈԽՈՒԹՅՈՒՆՆԵՐԸ  ԵՎ  ԼՐԱՑՈՒՄՆԵՐԸ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</si>
  <si>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</si>
  <si>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 xml:space="preserve">ՀԱՅԱՍՏԱՆԻ ՀԱՆՐԱՊԵՏՈՒԹՅԱՆ ԿԱՌԱՎԱՐՈՒԹՅԱՆ 2020 ԹՎԱԿԱՆԻ ԴԵԿՏԵՄԲԵՐԻ 30-Ի N 2215-Ն ՈՐՈՇՄԱՆ N 5 ՀԱՎԵԼՎԱԾԻ N 2 ԱՂՅՈՒՍԱԿՈՒՄ  ԿԱՏԱՐՎՈՂ ՓՈՓՈԽՈՒԹՅՈՒՆԸ </t>
  </si>
  <si>
    <t>ՀԱՅԱՍՏԱՆԻ ՀԱՆՐԱՊԵՏՈՒԹՅԱՆ 2021 ԹՎԱԿԱՆԻ ՊԵՏԱԿԱՆ ԲՅՈՒՋԵԻ ՄԱՍԻՆ ՕՐԵՆՔԻ N 1 ՀԱՎԵԼՎԱԾԻ N  3 ԱՂՅՈՒՍԱԿՈՒՄ ԿԱՏԱՐՎՈՂ  ՓՈՓՈԽՈՒԹՅՈՒՆԸ</t>
  </si>
  <si>
    <t>Բաժին N 01  Խումբ N 06 Դաս N 01   Ընդհանուր բնույթի հանրային ծառայություններ (այլ դասերին չպատկանող)</t>
  </si>
  <si>
    <t>1181 11001</t>
  </si>
  <si>
    <t>ՄԱ</t>
  </si>
  <si>
    <t xml:space="preserve"> 72261160-2</t>
  </si>
  <si>
    <t>72211134/6</t>
  </si>
  <si>
    <t>ՀԱՅԱՍՏԱՆԻ ՀԱՆՐԱՊԵՏՈՒԹՅԱՆ ԿԱՌԱՎԱՐՈՒԹՅԱՆ 2020 ԹՎԱԿԱՆԻ ԴԵԿՏԵՄԲԵՐԻ 30-Ի N 2215-Ն ՈՐՈՇՄԱՆ N 9.1 ՀԱՎԵԼՎԱԾԻ  N  9.1․10, 9․1․45 և 9.1.58 ԱՂՅՈՒՍԱԿՆԵՐՈՒՄ ԿԱՏԱՐՎՈՂ ՓՈՓՈԽՈՒԹՅՈՒՆՆԵՐԸ ԵՎ ԼՐԱՑՈՒՄՆԵՐԸ</t>
  </si>
  <si>
    <t>ծրագրային ապահովման սպասարկման ծառայություններ</t>
  </si>
  <si>
    <t>ցանցային զանազան համակարգչային ծրագրային փաթեթների մշակման ծառայություններ</t>
  </si>
  <si>
    <t xml:space="preserve">ՀԱՅԱՍՏԱՆԻ ՀԱՆՐԱՊԵՏՈՒԹՅԱՆ ԿԱՌԱՎԱՐՈՒԹՅԱՆ 2020 ԹՎԱԿԱՆԻ ԴԵԿՏԵՄԲԵՐԻ 30-Ի 
N 2215-Ն ՈՐՈՇՄԱՆ N 10 ՀԱՎԵԼՎԱԾՈՒՄ ԿԱՏԱՐՎՈՂ ՓՈՓՈԽՈՒԹՅՈՒՆԸ ԵՎ ԼՐԱՑՈՒՄԸ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</si>
</sst>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_֏_-;\-* #,##0.00\ _֏_-;_-* &quot;-&quot;??\ _֏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##,##0.0;\(##,##0.0\);\-"/>
    <numFmt numFmtId="168" formatCode="_(* #,##0.0_);_(* \(#,##0.0\);_(* &quot;-&quot;??_);_(@_)"/>
    <numFmt numFmtId="169" formatCode="_-* #,##0.0\ _₽_-;\-* #,##0.0\ _₽_-;_-* &quot;-&quot;?\ _₽_-;_-@_-"/>
    <numFmt numFmtId="170" formatCode="_(* #,##0.0_);_(* \(#,##0.0\);_(* &quot;-&quot;?_);_(@_)"/>
    <numFmt numFmtId="171" formatCode="0.0"/>
    <numFmt numFmtId="172" formatCode="0.0_);\(0.0\)"/>
  </numFmts>
  <fonts count="3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GHEA Grapalat"/>
      <family val="3"/>
    </font>
    <font>
      <sz val="11"/>
      <color theme="1"/>
      <name val="GHEA Grapalat"/>
      <family val="3"/>
    </font>
    <font>
      <sz val="10"/>
      <name val="Times Armenian"/>
      <family val="1"/>
    </font>
    <font>
      <sz val="10"/>
      <color indexed="8"/>
      <name val="GHEA Grapalat"/>
      <family val="3"/>
    </font>
    <font>
      <sz val="8"/>
      <name val="GHEA Grapalat"/>
      <family val="2"/>
    </font>
    <font>
      <b/>
      <sz val="8"/>
      <name val="GHEA Grapalat"/>
      <family val="2"/>
    </font>
    <font>
      <sz val="12"/>
      <name val="Times LatArm"/>
    </font>
    <font>
      <sz val="10"/>
      <name val="Arial Unicode"/>
      <family val="2"/>
    </font>
    <font>
      <sz val="10"/>
      <color indexed="8"/>
      <name val="MS Sans Serif"/>
      <family val="2"/>
    </font>
    <font>
      <b/>
      <sz val="12"/>
      <name val="GHEA Grapalat"/>
      <family val="3"/>
    </font>
    <font>
      <sz val="12"/>
      <color theme="1"/>
      <name val="GHEA Grapalat"/>
      <family val="3"/>
    </font>
    <font>
      <sz val="10"/>
      <color indexed="8"/>
      <name val="MS Sans Serif"/>
      <family val="2"/>
      <charset val="204"/>
    </font>
    <font>
      <i/>
      <sz val="12"/>
      <name val="GHEA Grapalat"/>
      <family val="3"/>
    </font>
    <font>
      <sz val="12"/>
      <name val="GHEA Grapalat"/>
      <family val="3"/>
    </font>
    <font>
      <sz val="12"/>
      <color indexed="8"/>
      <name val="GHEA Grapalat"/>
      <family val="3"/>
    </font>
    <font>
      <b/>
      <u/>
      <sz val="12"/>
      <name val="GHEA Grapalat"/>
      <family val="3"/>
    </font>
    <font>
      <b/>
      <i/>
      <sz val="12"/>
      <name val="GHEA Grapalat"/>
      <family val="3"/>
    </font>
    <font>
      <i/>
      <sz val="12"/>
      <color theme="1"/>
      <name val="GHEA Grapalat"/>
      <family val="3"/>
    </font>
    <font>
      <sz val="12"/>
      <color theme="1"/>
      <name val="Calibri"/>
      <family val="2"/>
      <scheme val="minor"/>
    </font>
    <font>
      <sz val="12"/>
      <color rgb="FF00000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>
      <alignment horizontal="left" vertical="top" wrapText="1"/>
    </xf>
    <xf numFmtId="0" fontId="8" fillId="0" borderId="0"/>
    <xf numFmtId="0" fontId="12" fillId="0" borderId="0"/>
    <xf numFmtId="166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3" fillId="0" borderId="0"/>
    <xf numFmtId="0" fontId="8" fillId="0" borderId="0"/>
    <xf numFmtId="0" fontId="2" fillId="0" borderId="0"/>
    <xf numFmtId="0" fontId="18" fillId="0" borderId="0">
      <alignment horizontal="left" vertical="top" wrapText="1"/>
    </xf>
    <xf numFmtId="167" fontId="18" fillId="0" borderId="0" applyFill="0" applyBorder="0" applyProtection="0">
      <alignment horizontal="right" vertical="top"/>
    </xf>
    <xf numFmtId="0" fontId="1" fillId="0" borderId="0"/>
    <xf numFmtId="167" fontId="19" fillId="0" borderId="0" applyFill="0" applyBorder="0" applyProtection="0">
      <alignment horizontal="right" vertical="top"/>
    </xf>
    <xf numFmtId="164" fontId="1" fillId="0" borderId="0" applyFont="0" applyFill="0" applyBorder="0" applyAlignment="0" applyProtection="0"/>
    <xf numFmtId="0" fontId="20" fillId="0" borderId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0" fontId="21" fillId="0" borderId="0"/>
    <xf numFmtId="0" fontId="6" fillId="0" borderId="0"/>
    <xf numFmtId="0" fontId="12" fillId="0" borderId="0"/>
    <xf numFmtId="165" fontId="12" fillId="0" borderId="0" applyFont="0" applyFill="0" applyBorder="0" applyAlignment="0" applyProtection="0"/>
    <xf numFmtId="0" fontId="22" fillId="0" borderId="0"/>
    <xf numFmtId="0" fontId="13" fillId="0" borderId="0"/>
    <xf numFmtId="166" fontId="12" fillId="0" borderId="0" applyFont="0" applyFill="0" applyBorder="0" applyAlignment="0" applyProtection="0"/>
    <xf numFmtId="0" fontId="12" fillId="0" borderId="0"/>
    <xf numFmtId="0" fontId="25" fillId="0" borderId="0"/>
  </cellStyleXfs>
  <cellXfs count="258">
    <xf numFmtId="0" fontId="0" fillId="0" borderId="0" xfId="0"/>
    <xf numFmtId="0" fontId="9" fillId="0" borderId="0" xfId="0" applyFont="1"/>
    <xf numFmtId="0" fontId="14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9" fillId="2" borderId="0" xfId="0" applyFont="1" applyFill="1"/>
    <xf numFmtId="0" fontId="9" fillId="0" borderId="0" xfId="0" applyFont="1" applyFill="1"/>
    <xf numFmtId="0" fontId="9" fillId="0" borderId="0" xfId="0" applyFont="1" applyAlignment="1">
      <alignment horizontal="right"/>
    </xf>
    <xf numFmtId="0" fontId="15" fillId="0" borderId="0" xfId="0" applyFont="1"/>
    <xf numFmtId="168" fontId="14" fillId="0" borderId="0" xfId="8" applyNumberFormat="1" applyFont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right" vertical="center" wrapText="1"/>
    </xf>
    <xf numFmtId="0" fontId="9" fillId="0" borderId="0" xfId="0" applyFont="1" applyFill="1" applyAlignment="1">
      <alignment horizontal="right"/>
    </xf>
    <xf numFmtId="169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/>
    <xf numFmtId="0" fontId="11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vertical="top" wrapText="1"/>
    </xf>
    <xf numFmtId="0" fontId="14" fillId="2" borderId="0" xfId="14" applyFont="1" applyFill="1">
      <alignment horizontal="left" vertical="top" wrapText="1"/>
    </xf>
    <xf numFmtId="0" fontId="11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/>
    <xf numFmtId="0" fontId="14" fillId="0" borderId="0" xfId="14" applyFont="1">
      <alignment horizontal="left" vertical="top" wrapText="1"/>
    </xf>
    <xf numFmtId="0" fontId="14" fillId="0" borderId="0" xfId="14" applyFont="1" applyAlignment="1">
      <alignment horizontal="left" vertical="top" wrapText="1"/>
    </xf>
    <xf numFmtId="0" fontId="10" fillId="0" borderId="18" xfId="0" applyFont="1" applyBorder="1" applyAlignment="1"/>
    <xf numFmtId="0" fontId="9" fillId="0" borderId="0" xfId="0" applyFont="1" applyFill="1" applyAlignment="1">
      <alignment horizontal="right"/>
    </xf>
    <xf numFmtId="0" fontId="9" fillId="0" borderId="0" xfId="0" applyFont="1" applyAlignment="1">
      <alignment vertical="center"/>
    </xf>
    <xf numFmtId="43" fontId="14" fillId="2" borderId="0" xfId="14" applyNumberFormat="1" applyFont="1" applyFill="1">
      <alignment horizontal="left" vertical="top" wrapText="1"/>
    </xf>
    <xf numFmtId="0" fontId="24" fillId="2" borderId="0" xfId="0" applyFont="1" applyFill="1"/>
    <xf numFmtId="0" fontId="17" fillId="0" borderId="0" xfId="31" applyFont="1"/>
    <xf numFmtId="172" fontId="17" fillId="0" borderId="0" xfId="31" applyNumberFormat="1" applyFont="1"/>
    <xf numFmtId="0" fontId="10" fillId="2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1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170" fontId="10" fillId="0" borderId="19" xfId="0" applyNumberFormat="1" applyFont="1" applyBorder="1" applyAlignment="1">
      <alignment horizontal="center" vertical="top" wrapText="1"/>
    </xf>
    <xf numFmtId="168" fontId="24" fillId="0" borderId="10" xfId="8" applyNumberFormat="1" applyFont="1" applyBorder="1"/>
    <xf numFmtId="168" fontId="23" fillId="0" borderId="8" xfId="8" applyNumberFormat="1" applyFont="1" applyFill="1" applyBorder="1" applyAlignment="1">
      <alignment horizontal="left"/>
    </xf>
    <xf numFmtId="168" fontId="23" fillId="0" borderId="18" xfId="8" applyNumberFormat="1" applyFont="1" applyFill="1" applyBorder="1" applyAlignment="1">
      <alignment horizontal="left"/>
    </xf>
    <xf numFmtId="0" fontId="26" fillId="0" borderId="18" xfId="0" applyFont="1" applyBorder="1" applyAlignment="1">
      <alignment horizontal="left" vertical="top" wrapText="1"/>
    </xf>
    <xf numFmtId="0" fontId="24" fillId="0" borderId="18" xfId="0" applyFont="1" applyBorder="1" applyAlignment="1">
      <alignment horizontal="left" vertical="top" wrapText="1"/>
    </xf>
    <xf numFmtId="168" fontId="24" fillId="0" borderId="2" xfId="0" applyNumberFormat="1" applyFont="1" applyBorder="1" applyAlignment="1">
      <alignment horizontal="left" vertical="top" wrapText="1"/>
    </xf>
    <xf numFmtId="168" fontId="27" fillId="0" borderId="2" xfId="8" applyNumberFormat="1" applyFont="1" applyBorder="1" applyAlignment="1">
      <alignment vertical="center" wrapText="1"/>
    </xf>
    <xf numFmtId="168" fontId="26" fillId="0" borderId="2" xfId="0" applyNumberFormat="1" applyFont="1" applyBorder="1" applyAlignment="1">
      <alignment horizontal="left" vertical="top" wrapText="1"/>
    </xf>
    <xf numFmtId="168" fontId="24" fillId="0" borderId="3" xfId="0" applyNumberFormat="1" applyFont="1" applyBorder="1" applyAlignment="1">
      <alignment horizontal="left" vertical="top" wrapText="1"/>
    </xf>
    <xf numFmtId="168" fontId="27" fillId="0" borderId="3" xfId="8" applyNumberFormat="1" applyFont="1" applyBorder="1" applyAlignment="1">
      <alignment vertical="center" wrapText="1"/>
    </xf>
    <xf numFmtId="0" fontId="24" fillId="0" borderId="2" xfId="0" applyFont="1" applyBorder="1" applyAlignment="1">
      <alignment horizontal="left" vertical="top" wrapText="1"/>
    </xf>
    <xf numFmtId="168" fontId="27" fillId="0" borderId="2" xfId="8" applyNumberFormat="1" applyFont="1" applyBorder="1" applyAlignment="1">
      <alignment vertical="center"/>
    </xf>
    <xf numFmtId="0" fontId="26" fillId="0" borderId="2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168" fontId="27" fillId="0" borderId="3" xfId="8" applyNumberFormat="1" applyFont="1" applyBorder="1" applyAlignment="1">
      <alignment vertical="center"/>
    </xf>
    <xf numFmtId="168" fontId="24" fillId="0" borderId="2" xfId="8" applyNumberFormat="1" applyFont="1" applyBorder="1" applyAlignment="1">
      <alignment horizontal="left" vertical="top" wrapText="1"/>
    </xf>
    <xf numFmtId="168" fontId="24" fillId="0" borderId="3" xfId="8" applyNumberFormat="1" applyFont="1" applyBorder="1" applyAlignment="1">
      <alignment horizontal="left" vertical="top" wrapText="1"/>
    </xf>
    <xf numFmtId="0" fontId="24" fillId="0" borderId="11" xfId="0" applyFont="1" applyFill="1" applyBorder="1" applyAlignment="1">
      <alignment vertical="top" wrapText="1"/>
    </xf>
    <xf numFmtId="43" fontId="26" fillId="0" borderId="18" xfId="8" applyFont="1" applyBorder="1" applyAlignment="1">
      <alignment horizontal="left" vertical="top" wrapText="1"/>
    </xf>
    <xf numFmtId="0" fontId="24" fillId="0" borderId="2" xfId="0" applyFont="1" applyFill="1" applyBorder="1" applyAlignment="1">
      <alignment vertical="top" wrapText="1"/>
    </xf>
    <xf numFmtId="0" fontId="24" fillId="0" borderId="3" xfId="0" applyFont="1" applyFill="1" applyBorder="1" applyAlignment="1">
      <alignment vertical="top" wrapText="1"/>
    </xf>
    <xf numFmtId="168" fontId="27" fillId="0" borderId="11" xfId="8" applyNumberFormat="1" applyFont="1" applyBorder="1" applyAlignment="1">
      <alignment horizontal="right" vertical="top" wrapText="1"/>
    </xf>
    <xf numFmtId="168" fontId="27" fillId="0" borderId="2" xfId="8" applyNumberFormat="1" applyFont="1" applyBorder="1" applyAlignment="1">
      <alignment horizontal="left" vertical="top" wrapText="1"/>
    </xf>
    <xf numFmtId="168" fontId="27" fillId="0" borderId="8" xfId="8" applyNumberFormat="1" applyFont="1" applyFill="1" applyBorder="1" applyAlignment="1">
      <alignment horizontal="left"/>
    </xf>
    <xf numFmtId="168" fontId="27" fillId="0" borderId="11" xfId="0" applyNumberFormat="1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0" fontId="10" fillId="0" borderId="0" xfId="0" applyFont="1" applyFill="1" applyAlignment="1">
      <alignment horizontal="center" wrapText="1"/>
    </xf>
    <xf numFmtId="0" fontId="24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9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168" fontId="10" fillId="0" borderId="10" xfId="8" applyNumberFormat="1" applyFont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168" fontId="10" fillId="0" borderId="3" xfId="8" applyNumberFormat="1" applyFont="1" applyBorder="1" applyAlignment="1">
      <alignment horizontal="center" vertical="center" wrapText="1"/>
    </xf>
    <xf numFmtId="0" fontId="27" fillId="2" borderId="18" xfId="14" applyFont="1" applyFill="1" applyBorder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7" fillId="2" borderId="7" xfId="14" applyFont="1" applyFill="1" applyBorder="1" applyAlignment="1">
      <alignment horizontal="left" vertical="top" wrapText="1"/>
    </xf>
    <xf numFmtId="0" fontId="27" fillId="0" borderId="18" xfId="14" applyFont="1" applyBorder="1">
      <alignment horizontal="left" vertical="top" wrapText="1"/>
    </xf>
    <xf numFmtId="0" fontId="23" fillId="0" borderId="18" xfId="0" applyFont="1" applyBorder="1" applyAlignment="1">
      <alignment horizontal="left" vertical="top" wrapText="1"/>
    </xf>
    <xf numFmtId="0" fontId="24" fillId="0" borderId="0" xfId="0" applyFont="1" applyFill="1"/>
    <xf numFmtId="0" fontId="24" fillId="0" borderId="0" xfId="0" applyFont="1" applyFill="1" applyAlignment="1">
      <alignment horizontal="right"/>
    </xf>
    <xf numFmtId="0" fontId="24" fillId="0" borderId="11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43" fontId="23" fillId="0" borderId="20" xfId="0" applyNumberFormat="1" applyFont="1" applyFill="1" applyBorder="1" applyAlignment="1">
      <alignment horizontal="left" vertical="top" wrapText="1"/>
    </xf>
    <xf numFmtId="49" fontId="23" fillId="2" borderId="11" xfId="14" applyNumberFormat="1" applyFont="1" applyFill="1" applyBorder="1" applyAlignment="1">
      <alignment vertical="top" wrapText="1"/>
    </xf>
    <xf numFmtId="49" fontId="23" fillId="2" borderId="2" xfId="14" applyNumberFormat="1" applyFont="1" applyFill="1" applyBorder="1" applyAlignment="1">
      <alignment vertical="top" wrapText="1"/>
    </xf>
    <xf numFmtId="0" fontId="28" fillId="2" borderId="18" xfId="0" applyFont="1" applyFill="1" applyBorder="1" applyAlignment="1">
      <alignment horizontal="left" vertical="center" wrapText="1"/>
    </xf>
    <xf numFmtId="168" fontId="27" fillId="2" borderId="17" xfId="8" applyNumberFormat="1" applyFont="1" applyFill="1" applyBorder="1" applyAlignment="1">
      <alignment horizontal="center" vertical="center" wrapText="1"/>
    </xf>
    <xf numFmtId="168" fontId="23" fillId="2" borderId="18" xfId="0" applyNumberFormat="1" applyFont="1" applyFill="1" applyBorder="1" applyAlignment="1">
      <alignment horizontal="left" vertical="top" wrapText="1"/>
    </xf>
    <xf numFmtId="168" fontId="28" fillId="2" borderId="18" xfId="0" applyNumberFormat="1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top" wrapText="1"/>
    </xf>
    <xf numFmtId="168" fontId="23" fillId="2" borderId="17" xfId="17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left" vertical="center" wrapText="1"/>
    </xf>
    <xf numFmtId="168" fontId="23" fillId="2" borderId="18" xfId="0" applyNumberFormat="1" applyFont="1" applyFill="1" applyBorder="1" applyAlignment="1">
      <alignment horizontal="left" vertical="center" wrapText="1"/>
    </xf>
    <xf numFmtId="168" fontId="27" fillId="2" borderId="18" xfId="14" applyNumberFormat="1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/>
    </xf>
    <xf numFmtId="168" fontId="26" fillId="2" borderId="18" xfId="0" applyNumberFormat="1" applyFont="1" applyFill="1" applyBorder="1" applyAlignment="1">
      <alignment vertical="center"/>
    </xf>
    <xf numFmtId="168" fontId="26" fillId="2" borderId="18" xfId="8" applyNumberFormat="1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wrapText="1"/>
    </xf>
    <xf numFmtId="168" fontId="27" fillId="2" borderId="18" xfId="0" applyNumberFormat="1" applyFont="1" applyFill="1" applyBorder="1" applyAlignment="1">
      <alignment wrapText="1"/>
    </xf>
    <xf numFmtId="168" fontId="27" fillId="2" borderId="18" xfId="8" applyNumberFormat="1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left" vertical="top" wrapText="1"/>
    </xf>
    <xf numFmtId="168" fontId="27" fillId="2" borderId="18" xfId="0" applyNumberFormat="1" applyFont="1" applyFill="1" applyBorder="1" applyAlignment="1">
      <alignment horizontal="left" vertical="top" wrapText="1"/>
    </xf>
    <xf numFmtId="0" fontId="27" fillId="2" borderId="18" xfId="0" applyFont="1" applyFill="1" applyBorder="1" applyAlignment="1">
      <alignment wrapText="1"/>
    </xf>
    <xf numFmtId="0" fontId="27" fillId="2" borderId="11" xfId="0" applyFont="1" applyFill="1" applyBorder="1" applyAlignment="1">
      <alignment wrapText="1"/>
    </xf>
    <xf numFmtId="0" fontId="27" fillId="2" borderId="2" xfId="14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 vertical="top" wrapText="1"/>
    </xf>
    <xf numFmtId="0" fontId="27" fillId="2" borderId="11" xfId="14" applyFont="1" applyFill="1" applyBorder="1" applyAlignment="1">
      <alignment horizontal="center" vertical="top" wrapText="1"/>
    </xf>
    <xf numFmtId="0" fontId="28" fillId="2" borderId="11" xfId="0" applyFont="1" applyFill="1" applyBorder="1" applyAlignment="1">
      <alignment horizontal="left" vertical="center" wrapText="1"/>
    </xf>
    <xf numFmtId="168" fontId="27" fillId="2" borderId="11" xfId="8" applyNumberFormat="1" applyFont="1" applyFill="1" applyBorder="1" applyAlignment="1">
      <alignment horizontal="center" vertical="center" wrapText="1"/>
    </xf>
    <xf numFmtId="168" fontId="27" fillId="2" borderId="18" xfId="8" applyNumberFormat="1" applyFont="1" applyFill="1" applyBorder="1" applyAlignment="1">
      <alignment horizontal="center" vertical="center" wrapText="1"/>
    </xf>
    <xf numFmtId="168" fontId="27" fillId="2" borderId="11" xfId="8" applyNumberFormat="1" applyFont="1" applyFill="1" applyBorder="1" applyAlignment="1">
      <alignment horizontal="center" vertical="center"/>
    </xf>
    <xf numFmtId="0" fontId="23" fillId="0" borderId="20" xfId="0" applyFont="1" applyBorder="1" applyAlignment="1">
      <alignment horizontal="left" vertical="top" wrapText="1"/>
    </xf>
    <xf numFmtId="0" fontId="28" fillId="2" borderId="20" xfId="0" applyFont="1" applyFill="1" applyBorder="1" applyAlignment="1">
      <alignment horizontal="left" vertical="center" wrapText="1"/>
    </xf>
    <xf numFmtId="0" fontId="27" fillId="2" borderId="14" xfId="14" applyFont="1" applyFill="1" applyBorder="1" applyAlignment="1">
      <alignment horizontal="center" vertical="top" wrapText="1"/>
    </xf>
    <xf numFmtId="0" fontId="24" fillId="2" borderId="11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7" fillId="2" borderId="15" xfId="14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vertical="center"/>
    </xf>
    <xf numFmtId="0" fontId="24" fillId="2" borderId="11" xfId="0" applyFont="1" applyFill="1" applyBorder="1" applyAlignment="1">
      <alignment horizontal="center" vertical="top" wrapText="1"/>
    </xf>
    <xf numFmtId="0" fontId="24" fillId="2" borderId="2" xfId="0" applyFont="1" applyFill="1" applyBorder="1" applyAlignment="1">
      <alignment horizontal="center" vertical="top" wrapText="1"/>
    </xf>
    <xf numFmtId="0" fontId="24" fillId="2" borderId="2" xfId="0" applyFont="1" applyFill="1" applyBorder="1" applyAlignment="1">
      <alignment vertical="top" wrapText="1"/>
    </xf>
    <xf numFmtId="49" fontId="23" fillId="2" borderId="3" xfId="14" applyNumberFormat="1" applyFont="1" applyFill="1" applyBorder="1" applyAlignment="1">
      <alignment vertical="top" wrapText="1"/>
    </xf>
    <xf numFmtId="0" fontId="27" fillId="2" borderId="3" xfId="14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vertical="top" wrapText="1"/>
    </xf>
    <xf numFmtId="0" fontId="24" fillId="0" borderId="0" xfId="0" applyFont="1" applyFill="1" applyAlignment="1">
      <alignment horizontal="center" wrapText="1"/>
    </xf>
    <xf numFmtId="0" fontId="27" fillId="0" borderId="18" xfId="14" applyFont="1" applyBorder="1" applyAlignment="1">
      <alignment horizontal="center" vertical="center" wrapText="1"/>
    </xf>
    <xf numFmtId="0" fontId="23" fillId="2" borderId="18" xfId="14" applyFont="1" applyFill="1" applyBorder="1" applyAlignment="1">
      <alignment horizontal="left" vertical="top" wrapText="1"/>
    </xf>
    <xf numFmtId="0" fontId="27" fillId="2" borderId="18" xfId="14" applyFont="1" applyFill="1" applyBorder="1" applyAlignment="1">
      <alignment horizontal="left" vertical="top" wrapText="1"/>
    </xf>
    <xf numFmtId="0" fontId="23" fillId="2" borderId="18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30" fillId="2" borderId="18" xfId="0" applyFont="1" applyFill="1" applyBorder="1" applyAlignment="1">
      <alignment horizontal="left" vertical="center" wrapText="1"/>
    </xf>
    <xf numFmtId="0" fontId="27" fillId="0" borderId="0" xfId="14" applyFont="1">
      <alignment horizontal="left" vertical="top" wrapText="1"/>
    </xf>
    <xf numFmtId="0" fontId="27" fillId="0" borderId="0" xfId="14" applyFont="1" applyAlignment="1">
      <alignment horizontal="left" vertical="top" wrapText="1"/>
    </xf>
    <xf numFmtId="0" fontId="24" fillId="0" borderId="0" xfId="0" applyFont="1" applyAlignment="1">
      <alignment horizontal="center"/>
    </xf>
    <xf numFmtId="0" fontId="23" fillId="2" borderId="0" xfId="0" applyFont="1" applyFill="1" applyAlignment="1">
      <alignment horizontal="left"/>
    </xf>
    <xf numFmtId="0" fontId="10" fillId="0" borderId="18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0" fontId="24" fillId="0" borderId="10" xfId="0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/>
    <xf numFmtId="0" fontId="27" fillId="0" borderId="1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top" wrapText="1"/>
    </xf>
    <xf numFmtId="168" fontId="27" fillId="0" borderId="0" xfId="8" applyNumberFormat="1" applyFont="1" applyFill="1" applyBorder="1" applyAlignment="1">
      <alignment horizontal="right" vertical="top" wrapText="1"/>
    </xf>
    <xf numFmtId="0" fontId="24" fillId="2" borderId="0" xfId="0" applyFont="1" applyFill="1" applyAlignment="1">
      <alignment horizontal="justify"/>
    </xf>
    <xf numFmtId="171" fontId="27" fillId="0" borderId="0" xfId="0" applyNumberFormat="1" applyFont="1" applyFill="1" applyBorder="1" applyAlignment="1">
      <alignment horizontal="right" vertical="top" wrapText="1"/>
    </xf>
    <xf numFmtId="0" fontId="24" fillId="2" borderId="18" xfId="0" applyFont="1" applyFill="1" applyBorder="1" applyAlignment="1">
      <alignment horizontal="left" vertical="top" wrapText="1"/>
    </xf>
    <xf numFmtId="0" fontId="24" fillId="0" borderId="18" xfId="0" applyFont="1" applyFill="1" applyBorder="1" applyAlignment="1"/>
    <xf numFmtId="0" fontId="26" fillId="0" borderId="18" xfId="0" applyFont="1" applyFill="1" applyBorder="1" applyAlignment="1">
      <alignment horizontal="left" vertical="top" wrapText="1"/>
    </xf>
    <xf numFmtId="0" fontId="31" fillId="0" borderId="18" xfId="0" applyFont="1" applyBorder="1" applyAlignment="1">
      <alignment horizontal="left" vertical="top" wrapText="1"/>
    </xf>
    <xf numFmtId="0" fontId="26" fillId="0" borderId="18" xfId="0" applyFont="1" applyFill="1" applyBorder="1" applyAlignment="1">
      <alignment horizontal="left" vertical="center" wrapText="1"/>
    </xf>
    <xf numFmtId="43" fontId="26" fillId="0" borderId="18" xfId="8" applyFont="1" applyFill="1" applyBorder="1" applyAlignment="1">
      <alignment horizontal="right" vertical="top" wrapText="1"/>
    </xf>
    <xf numFmtId="0" fontId="26" fillId="2" borderId="18" xfId="0" applyFont="1" applyFill="1" applyBorder="1" applyAlignment="1">
      <alignment vertical="top" wrapText="1"/>
    </xf>
    <xf numFmtId="0" fontId="24" fillId="3" borderId="11" xfId="0" applyFont="1" applyFill="1" applyBorder="1" applyAlignment="1">
      <alignment vertical="center" wrapText="1"/>
    </xf>
    <xf numFmtId="0" fontId="32" fillId="0" borderId="17" xfId="0" applyFont="1" applyBorder="1"/>
    <xf numFmtId="0" fontId="24" fillId="3" borderId="17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 wrapText="1"/>
    </xf>
    <xf numFmtId="0" fontId="32" fillId="0" borderId="17" xfId="0" applyFont="1" applyBorder="1" applyAlignment="1">
      <alignment horizontal="center"/>
    </xf>
    <xf numFmtId="1" fontId="27" fillId="2" borderId="20" xfId="31" applyNumberFormat="1" applyFont="1" applyFill="1" applyBorder="1" applyAlignment="1" applyProtection="1">
      <alignment horizontal="center" vertical="center" wrapText="1"/>
      <protection locked="0"/>
    </xf>
    <xf numFmtId="1" fontId="27" fillId="0" borderId="20" xfId="31" applyNumberFormat="1" applyFont="1" applyFill="1" applyBorder="1" applyAlignment="1" applyProtection="1">
      <alignment horizontal="center" vertical="center" wrapText="1"/>
      <protection locked="0"/>
    </xf>
    <xf numFmtId="0" fontId="27" fillId="0" borderId="7" xfId="31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>
      <alignment vertical="top" wrapText="1"/>
    </xf>
    <xf numFmtId="0" fontId="27" fillId="0" borderId="20" xfId="31" applyFont="1" applyFill="1" applyBorder="1" applyAlignment="1" applyProtection="1">
      <alignment horizontal="center" vertical="center" wrapText="1"/>
      <protection locked="0"/>
    </xf>
    <xf numFmtId="1" fontId="27" fillId="0" borderId="20" xfId="31" applyNumberFormat="1" applyFont="1" applyFill="1" applyBorder="1" applyAlignment="1" applyProtection="1">
      <alignment horizontal="right" vertical="center" wrapText="1"/>
      <protection locked="0"/>
    </xf>
    <xf numFmtId="0" fontId="27" fillId="0" borderId="7" xfId="31" applyFont="1" applyBorder="1" applyAlignment="1" applyProtection="1">
      <alignment horizontal="center" vertical="center" wrapText="1"/>
      <protection locked="0"/>
    </xf>
    <xf numFmtId="0" fontId="24" fillId="2" borderId="20" xfId="0" applyFont="1" applyFill="1" applyBorder="1" applyAlignment="1">
      <alignment horizontal="left" vertical="top" wrapText="1"/>
    </xf>
    <xf numFmtId="0" fontId="27" fillId="0" borderId="9" xfId="31" applyFont="1" applyBorder="1" applyAlignment="1" applyProtection="1">
      <alignment horizontal="left" vertical="center" wrapText="1"/>
      <protection locked="0"/>
    </xf>
    <xf numFmtId="0" fontId="33" fillId="0" borderId="20" xfId="0" applyFont="1" applyBorder="1" applyAlignment="1">
      <alignment horizontal="center" vertical="center" wrapText="1"/>
    </xf>
    <xf numFmtId="0" fontId="27" fillId="0" borderId="7" xfId="31" applyFont="1" applyFill="1" applyBorder="1" applyAlignment="1" applyProtection="1">
      <alignment horizontal="center" vertical="center" wrapText="1"/>
      <protection locked="0"/>
    </xf>
    <xf numFmtId="0" fontId="27" fillId="0" borderId="8" xfId="31" applyFont="1" applyFill="1" applyBorder="1" applyAlignment="1" applyProtection="1">
      <alignment horizontal="center" vertical="center" wrapText="1"/>
      <protection locked="0"/>
    </xf>
    <xf numFmtId="0" fontId="27" fillId="0" borderId="9" xfId="31" applyFont="1" applyFill="1" applyBorder="1" applyAlignment="1" applyProtection="1">
      <alignment horizontal="center" vertical="center" wrapText="1"/>
      <protection locked="0"/>
    </xf>
    <xf numFmtId="168" fontId="27" fillId="0" borderId="7" xfId="8" applyNumberFormat="1" applyFont="1" applyBorder="1" applyAlignment="1" applyProtection="1">
      <alignment horizontal="center" vertical="center" wrapText="1"/>
      <protection locked="0"/>
    </xf>
    <xf numFmtId="168" fontId="27" fillId="2" borderId="20" xfId="8" applyNumberFormat="1" applyFont="1" applyFill="1" applyBorder="1" applyAlignment="1" applyProtection="1">
      <alignment horizontal="right" vertical="center" wrapText="1"/>
      <protection locked="0"/>
    </xf>
    <xf numFmtId="168" fontId="27" fillId="0" borderId="20" xfId="8" applyNumberFormat="1" applyFont="1" applyFill="1" applyBorder="1" applyAlignment="1" applyProtection="1">
      <alignment horizontal="right" vertical="center" wrapText="1"/>
      <protection locked="0"/>
    </xf>
    <xf numFmtId="168" fontId="27" fillId="0" borderId="20" xfId="8" applyNumberFormat="1" applyFont="1" applyBorder="1" applyAlignment="1" applyProtection="1">
      <alignment horizontal="right" vertical="center" wrapText="1"/>
      <protection locked="0"/>
    </xf>
    <xf numFmtId="171" fontId="27" fillId="0" borderId="7" xfId="31" applyNumberFormat="1" applyFont="1" applyBorder="1" applyAlignment="1" applyProtection="1">
      <alignment horizontal="right" vertical="center" wrapText="1"/>
      <protection locked="0"/>
    </xf>
    <xf numFmtId="0" fontId="24" fillId="3" borderId="17" xfId="0" applyFont="1" applyFill="1" applyBorder="1" applyAlignment="1">
      <alignment horizontal="center" vertical="center" wrapText="1"/>
    </xf>
    <xf numFmtId="0" fontId="10" fillId="0" borderId="20" xfId="0" applyFont="1" applyBorder="1" applyAlignment="1"/>
    <xf numFmtId="168" fontId="27" fillId="0" borderId="9" xfId="8" applyNumberFormat="1" applyFont="1" applyFill="1" applyBorder="1" applyAlignment="1">
      <alignment horizontal="left"/>
    </xf>
    <xf numFmtId="168" fontId="24" fillId="0" borderId="18" xfId="8" applyNumberFormat="1" applyFont="1" applyBorder="1"/>
    <xf numFmtId="168" fontId="24" fillId="0" borderId="18" xfId="0" applyNumberFormat="1" applyFont="1" applyBorder="1"/>
    <xf numFmtId="0" fontId="10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43" fontId="24" fillId="0" borderId="4" xfId="8" applyFont="1" applyBorder="1" applyAlignment="1">
      <alignment horizontal="center"/>
    </xf>
    <xf numFmtId="43" fontId="24" fillId="0" borderId="8" xfId="8" applyFont="1" applyBorder="1" applyAlignment="1">
      <alignment horizontal="center"/>
    </xf>
    <xf numFmtId="43" fontId="24" fillId="0" borderId="5" xfId="8" applyFont="1" applyBorder="1" applyAlignment="1">
      <alignment horizontal="center"/>
    </xf>
    <xf numFmtId="0" fontId="24" fillId="0" borderId="12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11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right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right"/>
    </xf>
    <xf numFmtId="49" fontId="23" fillId="2" borderId="11" xfId="14" applyNumberFormat="1" applyFont="1" applyFill="1" applyBorder="1" applyAlignment="1">
      <alignment horizontal="center" vertical="top" wrapText="1"/>
    </xf>
    <xf numFmtId="49" fontId="23" fillId="2" borderId="2" xfId="14" applyNumberFormat="1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center" vertical="top" wrapText="1"/>
    </xf>
    <xf numFmtId="0" fontId="24" fillId="0" borderId="9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7" fillId="2" borderId="11" xfId="14" applyFont="1" applyFill="1" applyBorder="1" applyAlignment="1">
      <alignment horizontal="center" vertical="top" wrapText="1"/>
    </xf>
    <xf numFmtId="0" fontId="27" fillId="2" borderId="2" xfId="14" applyFont="1" applyFill="1" applyBorder="1" applyAlignment="1">
      <alignment horizontal="center" vertical="top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7" fillId="0" borderId="18" xfId="14" applyFont="1" applyBorder="1" applyAlignment="1">
      <alignment horizontal="center" vertical="center" wrapText="1"/>
    </xf>
    <xf numFmtId="0" fontId="27" fillId="2" borderId="7" xfId="14" applyFont="1" applyFill="1" applyBorder="1" applyAlignment="1">
      <alignment horizontal="center" vertical="top" wrapText="1"/>
    </xf>
    <xf numFmtId="0" fontId="27" fillId="2" borderId="9" xfId="14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 wrapText="1"/>
    </xf>
    <xf numFmtId="0" fontId="27" fillId="0" borderId="18" xfId="0" applyFont="1" applyFill="1" applyBorder="1" applyAlignment="1">
      <alignment horizontal="left" vertical="top" wrapText="1"/>
    </xf>
    <xf numFmtId="0" fontId="27" fillId="0" borderId="7" xfId="0" applyFont="1" applyFill="1" applyBorder="1" applyAlignment="1">
      <alignment horizontal="left" vertical="top" wrapText="1"/>
    </xf>
    <xf numFmtId="0" fontId="2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24" fillId="0" borderId="0" xfId="0" applyFont="1" applyAlignment="1">
      <alignment horizontal="left"/>
    </xf>
    <xf numFmtId="0" fontId="23" fillId="2" borderId="0" xfId="0" applyFont="1" applyFill="1" applyAlignment="1">
      <alignment horizontal="center" vertical="top"/>
    </xf>
    <xf numFmtId="0" fontId="23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27" fillId="0" borderId="7" xfId="31" applyFont="1" applyBorder="1" applyAlignment="1" applyProtection="1">
      <alignment horizontal="left" vertical="center" wrapText="1"/>
      <protection locked="0"/>
    </xf>
    <xf numFmtId="0" fontId="27" fillId="0" borderId="8" xfId="31" applyFont="1" applyBorder="1" applyAlignment="1" applyProtection="1">
      <alignment horizontal="left" vertical="center" wrapText="1"/>
      <protection locked="0"/>
    </xf>
    <xf numFmtId="0" fontId="27" fillId="0" borderId="9" xfId="31" applyFont="1" applyBorder="1" applyAlignment="1" applyProtection="1">
      <alignment horizontal="left" vertical="center" wrapText="1"/>
      <protection locked="0"/>
    </xf>
    <xf numFmtId="0" fontId="24" fillId="0" borderId="7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7" fillId="2" borderId="18" xfId="0" applyFont="1" applyFill="1" applyBorder="1" applyAlignment="1">
      <alignment vertical="center" wrapText="1"/>
    </xf>
  </cellXfs>
  <cellStyles count="32">
    <cellStyle name="Comma" xfId="8" builtinId="3"/>
    <cellStyle name="Comma 2" xfId="10"/>
    <cellStyle name="Comma 3" xfId="18"/>
    <cellStyle name="Comma 4" xfId="26"/>
    <cellStyle name="Normal" xfId="0" builtinId="0"/>
    <cellStyle name="Normal 10" xfId="4"/>
    <cellStyle name="Normal 10 2" xfId="24"/>
    <cellStyle name="Normal 11" xfId="25"/>
    <cellStyle name="Normal 2" xfId="1"/>
    <cellStyle name="Normal 2 2" xfId="12"/>
    <cellStyle name="Normal 2 4" xfId="30"/>
    <cellStyle name="Normal 3" xfId="3"/>
    <cellStyle name="Normal 4" xfId="5"/>
    <cellStyle name="Normal 4 2" xfId="28"/>
    <cellStyle name="Normal 5" xfId="9"/>
    <cellStyle name="Normal 5 2" xfId="19"/>
    <cellStyle name="Normal 6" xfId="11"/>
    <cellStyle name="Normal 6 2" xfId="22"/>
    <cellStyle name="Normal 7" xfId="13"/>
    <cellStyle name="Normal 8" xfId="14"/>
    <cellStyle name="Normal 8 2" xfId="23"/>
    <cellStyle name="Normal 9" xfId="16"/>
    <cellStyle name="Normal_MVD artabyug" xfId="31"/>
    <cellStyle name="Percent 2" xfId="2"/>
    <cellStyle name="SN_241" xfId="15"/>
    <cellStyle name="SN_b" xfId="17"/>
    <cellStyle name="Style 1" xfId="27"/>
    <cellStyle name="Обычный 2" xfId="6"/>
    <cellStyle name="Обычный 2 2" xfId="20"/>
    <cellStyle name="Финансовый 2" xfId="21"/>
    <cellStyle name="Финансовый 2 2" xfId="29"/>
    <cellStyle name="Финансов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23"/>
  <sheetViews>
    <sheetView tabSelected="1" topLeftCell="A4" workbookViewId="0">
      <selection activeCell="G64" sqref="G64"/>
    </sheetView>
  </sheetViews>
  <sheetFormatPr defaultColWidth="9.140625" defaultRowHeight="13.5"/>
  <cols>
    <col min="1" max="1" width="10.42578125" style="1" customWidth="1"/>
    <col min="2" max="2" width="16.7109375" style="1" customWidth="1"/>
    <col min="3" max="3" width="72" style="1" customWidth="1"/>
    <col min="4" max="4" width="21" style="1" customWidth="1"/>
    <col min="5" max="5" width="24" style="13" customWidth="1"/>
    <col min="6" max="6" width="9.140625" style="1"/>
    <col min="7" max="7" width="49.85546875" style="1" customWidth="1"/>
    <col min="8" max="16384" width="9.140625" style="1"/>
  </cols>
  <sheetData>
    <row r="1" spans="1:8" ht="15" customHeight="1">
      <c r="E1" s="25" t="s">
        <v>45</v>
      </c>
    </row>
    <row r="2" spans="1:8">
      <c r="E2" s="20" t="s">
        <v>93</v>
      </c>
      <c r="F2" s="20"/>
      <c r="G2" s="20"/>
      <c r="H2" s="20"/>
    </row>
    <row r="3" spans="1:8">
      <c r="E3" s="20" t="s">
        <v>49</v>
      </c>
      <c r="F3" s="20"/>
      <c r="G3" s="20"/>
      <c r="H3" s="20"/>
    </row>
    <row r="5" spans="1:8" ht="76.5" customHeight="1">
      <c r="A5" s="187" t="s">
        <v>88</v>
      </c>
      <c r="B5" s="187"/>
      <c r="C5" s="187"/>
      <c r="D5" s="187"/>
      <c r="E5" s="187"/>
    </row>
    <row r="6" spans="1:8" ht="17.25">
      <c r="A6" s="31"/>
      <c r="B6" s="31"/>
      <c r="C6" s="31"/>
      <c r="D6" s="31"/>
      <c r="E6" s="32"/>
    </row>
    <row r="7" spans="1:8" ht="35.25" customHeight="1">
      <c r="A7" s="31"/>
      <c r="B7" s="31"/>
      <c r="C7" s="31"/>
      <c r="D7" s="31"/>
      <c r="E7" s="33" t="s">
        <v>99</v>
      </c>
    </row>
    <row r="8" spans="1:8" s="3" customFormat="1" ht="65.25" customHeight="1">
      <c r="A8" s="188" t="s">
        <v>7</v>
      </c>
      <c r="B8" s="188"/>
      <c r="C8" s="188" t="s">
        <v>8</v>
      </c>
      <c r="D8" s="194" t="s">
        <v>25</v>
      </c>
      <c r="E8" s="195"/>
    </row>
    <row r="9" spans="1:8" s="3" customFormat="1" ht="34.5">
      <c r="A9" s="34" t="s">
        <v>10</v>
      </c>
      <c r="B9" s="34" t="s">
        <v>11</v>
      </c>
      <c r="C9" s="188"/>
      <c r="D9" s="35" t="s">
        <v>80</v>
      </c>
      <c r="E9" s="35" t="s">
        <v>9</v>
      </c>
    </row>
    <row r="10" spans="1:8" s="3" customFormat="1" ht="19.5" customHeight="1">
      <c r="A10" s="36"/>
      <c r="B10" s="192" t="s">
        <v>37</v>
      </c>
      <c r="C10" s="193"/>
      <c r="D10" s="37">
        <f t="shared" ref="D10:E10" si="0">D11+D58+D44</f>
        <v>0</v>
      </c>
      <c r="E10" s="37">
        <f t="shared" si="0"/>
        <v>0</v>
      </c>
    </row>
    <row r="11" spans="1:8" s="3" customFormat="1" ht="21" customHeight="1">
      <c r="A11" s="38"/>
      <c r="B11" s="23" t="s">
        <v>70</v>
      </c>
      <c r="C11" s="39"/>
      <c r="D11" s="39">
        <f>D12+D31</f>
        <v>-10971.3</v>
      </c>
      <c r="E11" s="40">
        <f>E12+E31</f>
        <v>-17394.2</v>
      </c>
    </row>
    <row r="12" spans="1:8" s="3" customFormat="1" ht="17.25">
      <c r="A12" s="199">
        <v>1057</v>
      </c>
      <c r="B12" s="188"/>
      <c r="C12" s="41" t="s">
        <v>18</v>
      </c>
      <c r="D12" s="62">
        <f t="shared" ref="D12:E12" si="1">D19+D25</f>
        <v>-3971.2999999999997</v>
      </c>
      <c r="E12" s="62">
        <f t="shared" si="1"/>
        <v>-10394.200000000001</v>
      </c>
    </row>
    <row r="13" spans="1:8" s="3" customFormat="1" ht="54" customHeight="1">
      <c r="A13" s="200"/>
      <c r="B13" s="188"/>
      <c r="C13" s="42" t="s">
        <v>103</v>
      </c>
      <c r="D13" s="43"/>
      <c r="E13" s="44"/>
    </row>
    <row r="14" spans="1:8" s="3" customFormat="1" ht="15.75" customHeight="1">
      <c r="A14" s="200"/>
      <c r="B14" s="188"/>
      <c r="C14" s="41" t="s">
        <v>19</v>
      </c>
      <c r="D14" s="45"/>
      <c r="E14" s="44"/>
    </row>
    <row r="15" spans="1:8" s="3" customFormat="1" ht="51.75">
      <c r="A15" s="200"/>
      <c r="B15" s="188"/>
      <c r="C15" s="42" t="s">
        <v>104</v>
      </c>
      <c r="D15" s="43"/>
      <c r="E15" s="44"/>
      <c r="G15" s="12"/>
    </row>
    <row r="16" spans="1:8" s="3" customFormat="1" ht="15.75" customHeight="1">
      <c r="A16" s="200"/>
      <c r="B16" s="188"/>
      <c r="C16" s="41" t="s">
        <v>20</v>
      </c>
      <c r="D16" s="45"/>
      <c r="E16" s="44"/>
    </row>
    <row r="17" spans="1:6" s="3" customFormat="1" ht="34.5">
      <c r="A17" s="201"/>
      <c r="B17" s="188"/>
      <c r="C17" s="42" t="s">
        <v>105</v>
      </c>
      <c r="D17" s="46"/>
      <c r="E17" s="47"/>
    </row>
    <row r="18" spans="1:6" ht="17.25">
      <c r="A18" s="189"/>
      <c r="B18" s="190"/>
      <c r="C18" s="189" t="s">
        <v>12</v>
      </c>
      <c r="D18" s="191"/>
      <c r="E18" s="190"/>
    </row>
    <row r="19" spans="1:6" s="3" customFormat="1" ht="21.75" customHeight="1">
      <c r="A19" s="202"/>
      <c r="B19" s="208">
        <v>11001</v>
      </c>
      <c r="C19" s="41" t="s">
        <v>21</v>
      </c>
      <c r="D19" s="62">
        <f>'3'!G22</f>
        <v>-3383.2</v>
      </c>
      <c r="E19" s="62">
        <f>'3'!H22</f>
        <v>-9022</v>
      </c>
    </row>
    <row r="20" spans="1:6" s="3" customFormat="1" ht="68.25" customHeight="1">
      <c r="A20" s="203"/>
      <c r="B20" s="209"/>
      <c r="C20" s="42" t="s">
        <v>104</v>
      </c>
      <c r="D20" s="48"/>
      <c r="E20" s="49"/>
    </row>
    <row r="21" spans="1:6" s="3" customFormat="1" ht="24" customHeight="1">
      <c r="A21" s="203"/>
      <c r="B21" s="209"/>
      <c r="C21" s="41" t="s">
        <v>22</v>
      </c>
      <c r="D21" s="63"/>
      <c r="E21" s="49"/>
    </row>
    <row r="22" spans="1:6" s="3" customFormat="1" ht="51.75">
      <c r="A22" s="203"/>
      <c r="B22" s="209"/>
      <c r="C22" s="42" t="s">
        <v>106</v>
      </c>
      <c r="D22" s="48"/>
      <c r="E22" s="49"/>
    </row>
    <row r="23" spans="1:6" s="3" customFormat="1" ht="19.5" customHeight="1">
      <c r="A23" s="203"/>
      <c r="B23" s="209"/>
      <c r="C23" s="41" t="s">
        <v>23</v>
      </c>
      <c r="D23" s="63"/>
      <c r="E23" s="49"/>
    </row>
    <row r="24" spans="1:6" s="3" customFormat="1" ht="17.25">
      <c r="A24" s="204"/>
      <c r="B24" s="210"/>
      <c r="C24" s="42" t="s">
        <v>24</v>
      </c>
      <c r="D24" s="51"/>
      <c r="E24" s="52"/>
    </row>
    <row r="25" spans="1:6" s="3" customFormat="1" ht="21.75" customHeight="1">
      <c r="A25" s="202"/>
      <c r="B25" s="208">
        <v>11003</v>
      </c>
      <c r="C25" s="41" t="s">
        <v>21</v>
      </c>
      <c r="D25" s="62">
        <f>'3'!G32</f>
        <v>-588.09999999999991</v>
      </c>
      <c r="E25" s="62">
        <f>'3'!H32</f>
        <v>-1372.2</v>
      </c>
    </row>
    <row r="26" spans="1:6" s="3" customFormat="1" ht="17.25">
      <c r="A26" s="203"/>
      <c r="B26" s="209"/>
      <c r="C26" s="42" t="s">
        <v>160</v>
      </c>
      <c r="D26" s="43"/>
      <c r="E26" s="49"/>
    </row>
    <row r="27" spans="1:6" s="3" customFormat="1" ht="16.5" customHeight="1">
      <c r="A27" s="203"/>
      <c r="B27" s="209"/>
      <c r="C27" s="41" t="s">
        <v>22</v>
      </c>
      <c r="D27" s="45"/>
      <c r="E27" s="49"/>
    </row>
    <row r="28" spans="1:6" s="3" customFormat="1" ht="51.75">
      <c r="A28" s="203"/>
      <c r="B28" s="209"/>
      <c r="C28" s="42" t="s">
        <v>161</v>
      </c>
      <c r="D28" s="43"/>
      <c r="E28" s="49"/>
    </row>
    <row r="29" spans="1:6" s="3" customFormat="1" ht="19.5" customHeight="1">
      <c r="A29" s="203"/>
      <c r="B29" s="209"/>
      <c r="C29" s="41" t="s">
        <v>23</v>
      </c>
      <c r="D29" s="45"/>
      <c r="E29" s="49"/>
    </row>
    <row r="30" spans="1:6" s="3" customFormat="1" ht="17.25">
      <c r="A30" s="204"/>
      <c r="B30" s="210"/>
      <c r="C30" s="42" t="s">
        <v>24</v>
      </c>
      <c r="D30" s="46"/>
      <c r="E30" s="52"/>
    </row>
    <row r="31" spans="1:6" s="3" customFormat="1" ht="17.25" customHeight="1">
      <c r="A31" s="199">
        <v>1228</v>
      </c>
      <c r="B31" s="188"/>
      <c r="C31" s="41" t="s">
        <v>18</v>
      </c>
      <c r="D31" s="59">
        <f t="shared" ref="D31:E31" si="2">D38</f>
        <v>-7000</v>
      </c>
      <c r="E31" s="59">
        <f t="shared" si="2"/>
        <v>-7000</v>
      </c>
      <c r="F31" s="12"/>
    </row>
    <row r="32" spans="1:6" s="3" customFormat="1" ht="39.75" customHeight="1">
      <c r="A32" s="200"/>
      <c r="B32" s="188"/>
      <c r="C32" s="42" t="s">
        <v>71</v>
      </c>
      <c r="D32" s="43"/>
      <c r="E32" s="44"/>
    </row>
    <row r="33" spans="1:7" s="3" customFormat="1" ht="17.25" customHeight="1">
      <c r="A33" s="200"/>
      <c r="B33" s="188"/>
      <c r="C33" s="41" t="s">
        <v>19</v>
      </c>
      <c r="D33" s="50"/>
      <c r="E33" s="44"/>
    </row>
    <row r="34" spans="1:7" s="3" customFormat="1" ht="69">
      <c r="A34" s="200"/>
      <c r="B34" s="188"/>
      <c r="C34" s="42" t="s">
        <v>72</v>
      </c>
      <c r="D34" s="48"/>
      <c r="E34" s="44"/>
      <c r="F34" s="1"/>
      <c r="G34" s="1"/>
    </row>
    <row r="35" spans="1:7" s="3" customFormat="1" ht="20.25" customHeight="1">
      <c r="A35" s="200"/>
      <c r="B35" s="188"/>
      <c r="C35" s="41" t="s">
        <v>20</v>
      </c>
      <c r="D35" s="50"/>
      <c r="E35" s="44"/>
    </row>
    <row r="36" spans="1:7" s="3" customFormat="1" ht="33" customHeight="1">
      <c r="A36" s="201"/>
      <c r="B36" s="188"/>
      <c r="C36" s="42" t="s">
        <v>112</v>
      </c>
      <c r="D36" s="51"/>
      <c r="E36" s="47"/>
    </row>
    <row r="37" spans="1:7" ht="17.25">
      <c r="A37" s="189"/>
      <c r="B37" s="190"/>
      <c r="C37" s="189" t="s">
        <v>12</v>
      </c>
      <c r="D37" s="191"/>
      <c r="E37" s="190"/>
    </row>
    <row r="38" spans="1:7" s="3" customFormat="1" ht="20.25" customHeight="1">
      <c r="A38" s="202"/>
      <c r="B38" s="208">
        <v>31007</v>
      </c>
      <c r="C38" s="41" t="s">
        <v>3</v>
      </c>
      <c r="D38" s="59">
        <f>'3'!G52</f>
        <v>-7000</v>
      </c>
      <c r="E38" s="59">
        <f>'3'!H52</f>
        <v>-7000</v>
      </c>
    </row>
    <row r="39" spans="1:7" s="3" customFormat="1" ht="34.5">
      <c r="A39" s="203"/>
      <c r="B39" s="209"/>
      <c r="C39" s="42" t="s">
        <v>113</v>
      </c>
      <c r="D39" s="43"/>
      <c r="E39" s="49"/>
    </row>
    <row r="40" spans="1:7" s="3" customFormat="1" ht="16.5" customHeight="1">
      <c r="A40" s="203"/>
      <c r="B40" s="209"/>
      <c r="C40" s="41" t="s">
        <v>81</v>
      </c>
      <c r="D40" s="50"/>
      <c r="E40" s="49"/>
    </row>
    <row r="41" spans="1:7" s="3" customFormat="1" ht="43.5" customHeight="1">
      <c r="A41" s="203"/>
      <c r="B41" s="209"/>
      <c r="C41" s="42" t="s">
        <v>114</v>
      </c>
      <c r="D41" s="48"/>
      <c r="E41" s="49"/>
    </row>
    <row r="42" spans="1:7" s="3" customFormat="1" ht="19.5" customHeight="1">
      <c r="A42" s="203"/>
      <c r="B42" s="209"/>
      <c r="C42" s="41" t="s">
        <v>4</v>
      </c>
      <c r="D42" s="50"/>
      <c r="E42" s="49"/>
    </row>
    <row r="43" spans="1:7" s="3" customFormat="1" ht="40.5" customHeight="1">
      <c r="A43" s="204"/>
      <c r="B43" s="210"/>
      <c r="C43" s="42" t="s">
        <v>115</v>
      </c>
      <c r="D43" s="51"/>
      <c r="E43" s="52"/>
    </row>
    <row r="44" spans="1:7" s="3" customFormat="1" ht="21" customHeight="1">
      <c r="A44" s="38"/>
      <c r="B44" s="183" t="s">
        <v>149</v>
      </c>
      <c r="C44" s="39"/>
      <c r="D44" s="61">
        <f t="shared" ref="D44:E44" si="3">D45</f>
        <v>-4836.5</v>
      </c>
      <c r="E44" s="184">
        <f t="shared" si="3"/>
        <v>-10157.5</v>
      </c>
    </row>
    <row r="45" spans="1:7" s="3" customFormat="1" ht="17.25">
      <c r="A45" s="199">
        <v>1139</v>
      </c>
      <c r="B45" s="188"/>
      <c r="C45" s="41" t="s">
        <v>18</v>
      </c>
      <c r="D45" s="62">
        <f t="shared" ref="D45:E45" si="4">D52</f>
        <v>-4836.5</v>
      </c>
      <c r="E45" s="62">
        <f t="shared" si="4"/>
        <v>-10157.5</v>
      </c>
    </row>
    <row r="46" spans="1:7" s="3" customFormat="1" ht="17.25">
      <c r="A46" s="200"/>
      <c r="B46" s="188"/>
      <c r="C46" s="42" t="s">
        <v>150</v>
      </c>
      <c r="D46" s="43"/>
      <c r="E46" s="44"/>
    </row>
    <row r="47" spans="1:7" s="3" customFormat="1" ht="15.75" customHeight="1">
      <c r="A47" s="200"/>
      <c r="B47" s="188"/>
      <c r="C47" s="41" t="s">
        <v>19</v>
      </c>
      <c r="D47" s="45"/>
      <c r="E47" s="44"/>
    </row>
    <row r="48" spans="1:7" s="3" customFormat="1" ht="51.75">
      <c r="A48" s="200"/>
      <c r="B48" s="188"/>
      <c r="C48" s="42" t="s">
        <v>162</v>
      </c>
      <c r="D48" s="43"/>
      <c r="E48" s="44"/>
      <c r="G48" s="12"/>
    </row>
    <row r="49" spans="1:5" s="3" customFormat="1" ht="15" customHeight="1">
      <c r="A49" s="200"/>
      <c r="B49" s="188"/>
      <c r="C49" s="41" t="s">
        <v>20</v>
      </c>
      <c r="D49" s="45"/>
      <c r="E49" s="44"/>
    </row>
    <row r="50" spans="1:5" s="3" customFormat="1" ht="32.25" customHeight="1">
      <c r="A50" s="201"/>
      <c r="B50" s="188"/>
      <c r="C50" s="42" t="s">
        <v>163</v>
      </c>
      <c r="D50" s="46"/>
      <c r="E50" s="47"/>
    </row>
    <row r="51" spans="1:5" ht="17.25">
      <c r="A51" s="189"/>
      <c r="B51" s="190"/>
      <c r="C51" s="189" t="s">
        <v>12</v>
      </c>
      <c r="D51" s="191"/>
      <c r="E51" s="190"/>
    </row>
    <row r="52" spans="1:5" s="3" customFormat="1" ht="21.75" customHeight="1">
      <c r="A52" s="202"/>
      <c r="B52" s="208">
        <v>11001</v>
      </c>
      <c r="C52" s="41" t="s">
        <v>21</v>
      </c>
      <c r="D52" s="62">
        <f>'3'!G71</f>
        <v>-4836.5</v>
      </c>
      <c r="E52" s="62">
        <f>'3'!H71</f>
        <v>-10157.5</v>
      </c>
    </row>
    <row r="53" spans="1:5" s="3" customFormat="1" ht="17.25">
      <c r="A53" s="203"/>
      <c r="B53" s="209"/>
      <c r="C53" s="42" t="s">
        <v>150</v>
      </c>
      <c r="D53" s="48"/>
      <c r="E53" s="49"/>
    </row>
    <row r="54" spans="1:5" s="3" customFormat="1" ht="16.5" customHeight="1">
      <c r="A54" s="203"/>
      <c r="B54" s="209"/>
      <c r="C54" s="41" t="s">
        <v>22</v>
      </c>
      <c r="D54" s="50"/>
      <c r="E54" s="49"/>
    </row>
    <row r="55" spans="1:5" s="3" customFormat="1" ht="69">
      <c r="A55" s="203"/>
      <c r="B55" s="209"/>
      <c r="C55" s="42" t="s">
        <v>164</v>
      </c>
      <c r="D55" s="48"/>
      <c r="E55" s="49"/>
    </row>
    <row r="56" spans="1:5" s="3" customFormat="1" ht="19.5" customHeight="1">
      <c r="A56" s="203"/>
      <c r="B56" s="209"/>
      <c r="C56" s="41" t="s">
        <v>23</v>
      </c>
      <c r="D56" s="50"/>
      <c r="E56" s="49"/>
    </row>
    <row r="57" spans="1:5" s="3" customFormat="1" ht="17.25">
      <c r="A57" s="204"/>
      <c r="B57" s="210"/>
      <c r="C57" s="42" t="s">
        <v>24</v>
      </c>
      <c r="D57" s="51"/>
      <c r="E57" s="52"/>
    </row>
    <row r="58" spans="1:5" s="3" customFormat="1" ht="17.25">
      <c r="A58" s="38"/>
      <c r="B58" s="23" t="s">
        <v>107</v>
      </c>
      <c r="C58" s="39"/>
      <c r="D58" s="59">
        <f t="shared" ref="D58:E58" si="5">D59</f>
        <v>15807.8</v>
      </c>
      <c r="E58" s="59">
        <f t="shared" si="5"/>
        <v>27551.7</v>
      </c>
    </row>
    <row r="59" spans="1:5" s="3" customFormat="1" ht="16.5" customHeight="1">
      <c r="A59" s="205">
        <v>1181</v>
      </c>
      <c r="B59" s="205"/>
      <c r="C59" s="41" t="s">
        <v>18</v>
      </c>
      <c r="D59" s="59">
        <f t="shared" ref="D59:E59" si="6">D66</f>
        <v>15807.8</v>
      </c>
      <c r="E59" s="59">
        <f t="shared" si="6"/>
        <v>27551.7</v>
      </c>
    </row>
    <row r="60" spans="1:5" s="3" customFormat="1" ht="33.75" customHeight="1">
      <c r="A60" s="206"/>
      <c r="B60" s="206"/>
      <c r="C60" s="42" t="s">
        <v>108</v>
      </c>
      <c r="D60" s="53"/>
      <c r="E60" s="44"/>
    </row>
    <row r="61" spans="1:5" s="3" customFormat="1" ht="16.5" customHeight="1">
      <c r="A61" s="206"/>
      <c r="B61" s="206"/>
      <c r="C61" s="41" t="s">
        <v>19</v>
      </c>
      <c r="D61" s="60"/>
      <c r="E61" s="44"/>
    </row>
    <row r="62" spans="1:5" s="3" customFormat="1" ht="57.75" customHeight="1">
      <c r="A62" s="206"/>
      <c r="B62" s="206"/>
      <c r="C62" s="42" t="s">
        <v>109</v>
      </c>
      <c r="D62" s="53"/>
      <c r="E62" s="44"/>
    </row>
    <row r="63" spans="1:5" s="3" customFormat="1" ht="18.75" customHeight="1">
      <c r="A63" s="206"/>
      <c r="B63" s="206"/>
      <c r="C63" s="41" t="s">
        <v>20</v>
      </c>
      <c r="D63" s="60"/>
      <c r="E63" s="44"/>
    </row>
    <row r="64" spans="1:5" s="3" customFormat="1" ht="43.5" customHeight="1">
      <c r="A64" s="207"/>
      <c r="B64" s="207"/>
      <c r="C64" s="42" t="s">
        <v>110</v>
      </c>
      <c r="D64" s="54"/>
      <c r="E64" s="47"/>
    </row>
    <row r="65" spans="1:7" ht="15.75" customHeight="1">
      <c r="A65" s="189"/>
      <c r="B65" s="190"/>
      <c r="C65" s="196" t="s">
        <v>12</v>
      </c>
      <c r="D65" s="197"/>
      <c r="E65" s="198"/>
    </row>
    <row r="66" spans="1:7" s="3" customFormat="1" ht="16.5" customHeight="1">
      <c r="A66" s="55"/>
      <c r="B66" s="205">
        <v>11001</v>
      </c>
      <c r="C66" s="56" t="s">
        <v>21</v>
      </c>
      <c r="D66" s="59">
        <f>'3'!G89</f>
        <v>15807.8</v>
      </c>
      <c r="E66" s="59">
        <f>'3'!H89</f>
        <v>27551.7</v>
      </c>
    </row>
    <row r="67" spans="1:7" s="3" customFormat="1" ht="38.25" customHeight="1">
      <c r="A67" s="57"/>
      <c r="B67" s="206"/>
      <c r="C67" s="42" t="s">
        <v>111</v>
      </c>
      <c r="D67" s="48"/>
      <c r="E67" s="44"/>
    </row>
    <row r="68" spans="1:7" s="3" customFormat="1" ht="16.5" customHeight="1">
      <c r="A68" s="57"/>
      <c r="B68" s="206"/>
      <c r="C68" s="41" t="s">
        <v>22</v>
      </c>
      <c r="D68" s="50"/>
      <c r="E68" s="44"/>
    </row>
    <row r="69" spans="1:7" s="3" customFormat="1" ht="87.75" customHeight="1">
      <c r="A69" s="57"/>
      <c r="B69" s="206"/>
      <c r="C69" s="42" t="s">
        <v>131</v>
      </c>
      <c r="D69" s="48"/>
      <c r="E69" s="44"/>
      <c r="G69" s="12"/>
    </row>
    <row r="70" spans="1:7" s="3" customFormat="1" ht="16.5" customHeight="1">
      <c r="A70" s="57"/>
      <c r="B70" s="206"/>
      <c r="C70" s="41" t="s">
        <v>23</v>
      </c>
      <c r="D70" s="50"/>
      <c r="E70" s="44"/>
    </row>
    <row r="71" spans="1:7" s="3" customFormat="1" ht="17.25" customHeight="1">
      <c r="A71" s="58"/>
      <c r="B71" s="207"/>
      <c r="C71" s="42" t="s">
        <v>24</v>
      </c>
      <c r="D71" s="51"/>
      <c r="E71" s="47"/>
    </row>
    <row r="72" spans="1:7" ht="17.25">
      <c r="A72" s="31"/>
      <c r="B72" s="31"/>
      <c r="C72" s="31"/>
      <c r="D72" s="31"/>
      <c r="E72" s="32"/>
    </row>
    <row r="73" spans="1:7" ht="17.25">
      <c r="A73" s="31"/>
      <c r="B73" s="31"/>
      <c r="C73" s="31"/>
      <c r="D73" s="31"/>
      <c r="E73" s="32"/>
    </row>
    <row r="74" spans="1:7" ht="17.25">
      <c r="A74" s="31"/>
      <c r="B74" s="31"/>
      <c r="C74" s="31"/>
      <c r="D74" s="31"/>
      <c r="E74" s="32"/>
    </row>
    <row r="75" spans="1:7" ht="17.25">
      <c r="A75" s="31"/>
      <c r="B75" s="31"/>
      <c r="C75" s="31"/>
      <c r="D75" s="31"/>
      <c r="E75" s="32"/>
    </row>
    <row r="76" spans="1:7" ht="17.25">
      <c r="A76" s="31"/>
      <c r="B76" s="31"/>
      <c r="C76" s="31"/>
      <c r="D76" s="31"/>
      <c r="E76" s="32"/>
    </row>
    <row r="77" spans="1:7" ht="17.25">
      <c r="A77" s="31"/>
      <c r="B77" s="31"/>
      <c r="C77" s="31"/>
      <c r="D77" s="31"/>
      <c r="E77" s="32"/>
    </row>
    <row r="78" spans="1:7" ht="17.25">
      <c r="A78" s="31"/>
      <c r="B78" s="31"/>
      <c r="C78" s="31"/>
      <c r="D78" s="31"/>
      <c r="E78" s="32"/>
    </row>
    <row r="79" spans="1:7" ht="17.25">
      <c r="A79" s="31"/>
      <c r="B79" s="31"/>
      <c r="C79" s="31"/>
      <c r="D79" s="31"/>
      <c r="E79" s="32"/>
    </row>
    <row r="80" spans="1:7" ht="17.25">
      <c r="A80" s="31"/>
      <c r="B80" s="31"/>
      <c r="C80" s="31"/>
      <c r="D80" s="31"/>
      <c r="E80" s="32"/>
    </row>
    <row r="81" spans="1:5" ht="17.25">
      <c r="A81" s="31"/>
      <c r="B81" s="31"/>
      <c r="C81" s="31"/>
      <c r="D81" s="31"/>
      <c r="E81" s="32"/>
    </row>
    <row r="82" spans="1:5" ht="17.25">
      <c r="A82" s="31"/>
      <c r="B82" s="31"/>
      <c r="C82" s="31"/>
      <c r="D82" s="31"/>
      <c r="E82" s="32"/>
    </row>
    <row r="83" spans="1:5" ht="17.25">
      <c r="A83" s="31"/>
      <c r="B83" s="31"/>
      <c r="C83" s="31"/>
      <c r="D83" s="31"/>
      <c r="E83" s="32"/>
    </row>
    <row r="84" spans="1:5" ht="17.25">
      <c r="A84" s="31"/>
      <c r="B84" s="31"/>
      <c r="C84" s="31"/>
      <c r="D84" s="31"/>
      <c r="E84" s="32"/>
    </row>
    <row r="85" spans="1:5" ht="17.25">
      <c r="A85" s="31"/>
      <c r="B85" s="31"/>
      <c r="C85" s="31"/>
      <c r="D85" s="31"/>
      <c r="E85" s="32"/>
    </row>
    <row r="86" spans="1:5" ht="17.25">
      <c r="A86" s="31"/>
      <c r="B86" s="31"/>
      <c r="C86" s="31"/>
      <c r="D86" s="31"/>
      <c r="E86" s="32"/>
    </row>
    <row r="87" spans="1:5" ht="17.25">
      <c r="A87" s="31"/>
      <c r="B87" s="31"/>
      <c r="C87" s="31"/>
      <c r="D87" s="31"/>
      <c r="E87" s="32"/>
    </row>
    <row r="88" spans="1:5" ht="17.25">
      <c r="A88" s="31"/>
      <c r="B88" s="31"/>
      <c r="C88" s="31"/>
      <c r="D88" s="31"/>
      <c r="E88" s="32"/>
    </row>
    <row r="89" spans="1:5" ht="17.25">
      <c r="A89" s="31"/>
      <c r="B89" s="31"/>
      <c r="C89" s="31"/>
      <c r="D89" s="31"/>
      <c r="E89" s="32"/>
    </row>
    <row r="90" spans="1:5" ht="17.25">
      <c r="A90" s="31"/>
      <c r="B90" s="31"/>
      <c r="C90" s="31"/>
      <c r="D90" s="31"/>
      <c r="E90" s="32"/>
    </row>
    <row r="91" spans="1:5" ht="17.25">
      <c r="A91" s="31"/>
      <c r="B91" s="31"/>
      <c r="C91" s="31"/>
      <c r="D91" s="31"/>
      <c r="E91" s="32"/>
    </row>
    <row r="92" spans="1:5" ht="17.25">
      <c r="A92" s="31"/>
      <c r="B92" s="31"/>
      <c r="C92" s="31"/>
      <c r="D92" s="31"/>
      <c r="E92" s="32"/>
    </row>
    <row r="93" spans="1:5" ht="17.25">
      <c r="A93" s="31"/>
      <c r="B93" s="31"/>
      <c r="C93" s="31"/>
      <c r="D93" s="31"/>
      <c r="E93" s="32"/>
    </row>
    <row r="94" spans="1:5" ht="17.25">
      <c r="A94" s="31"/>
      <c r="B94" s="31"/>
      <c r="C94" s="31"/>
      <c r="D94" s="31"/>
      <c r="E94" s="32"/>
    </row>
    <row r="95" spans="1:5" ht="17.25">
      <c r="A95" s="31"/>
      <c r="B95" s="31"/>
      <c r="C95" s="31"/>
      <c r="D95" s="31"/>
      <c r="E95" s="32"/>
    </row>
    <row r="96" spans="1:5" ht="17.25">
      <c r="A96" s="31"/>
      <c r="B96" s="31"/>
      <c r="C96" s="31"/>
      <c r="D96" s="31"/>
      <c r="E96" s="32"/>
    </row>
    <row r="97" spans="1:5" ht="17.25">
      <c r="A97" s="31"/>
      <c r="B97" s="31"/>
      <c r="C97" s="31"/>
      <c r="D97" s="31"/>
      <c r="E97" s="32"/>
    </row>
    <row r="98" spans="1:5" ht="17.25">
      <c r="A98" s="31"/>
      <c r="B98" s="31"/>
      <c r="C98" s="31"/>
      <c r="D98" s="31"/>
      <c r="E98" s="32"/>
    </row>
    <row r="99" spans="1:5" ht="17.25">
      <c r="A99" s="31"/>
      <c r="B99" s="31"/>
      <c r="C99" s="31"/>
      <c r="D99" s="31"/>
      <c r="E99" s="32"/>
    </row>
    <row r="100" spans="1:5" ht="17.25">
      <c r="A100" s="31"/>
      <c r="B100" s="31"/>
      <c r="C100" s="31"/>
      <c r="D100" s="31"/>
      <c r="E100" s="32"/>
    </row>
    <row r="101" spans="1:5" ht="17.25">
      <c r="A101" s="31"/>
      <c r="B101" s="31"/>
      <c r="C101" s="31"/>
      <c r="D101" s="31"/>
      <c r="E101" s="32"/>
    </row>
    <row r="102" spans="1:5" ht="17.25">
      <c r="A102" s="31"/>
      <c r="B102" s="31"/>
      <c r="C102" s="31"/>
      <c r="D102" s="31"/>
      <c r="E102" s="32"/>
    </row>
    <row r="103" spans="1:5" ht="17.25">
      <c r="A103" s="31"/>
      <c r="B103" s="31"/>
      <c r="C103" s="31"/>
      <c r="D103" s="31"/>
      <c r="E103" s="32"/>
    </row>
    <row r="104" spans="1:5" ht="17.25">
      <c r="A104" s="31"/>
      <c r="B104" s="31"/>
      <c r="C104" s="31"/>
      <c r="D104" s="31"/>
      <c r="E104" s="32"/>
    </row>
    <row r="105" spans="1:5" ht="17.25">
      <c r="A105" s="31"/>
      <c r="B105" s="31"/>
      <c r="C105" s="31"/>
      <c r="D105" s="31"/>
      <c r="E105" s="32"/>
    </row>
    <row r="106" spans="1:5" ht="17.25">
      <c r="A106" s="31"/>
      <c r="B106" s="31"/>
      <c r="C106" s="31"/>
      <c r="D106" s="31"/>
      <c r="E106" s="32"/>
    </row>
    <row r="107" spans="1:5" ht="17.25">
      <c r="A107" s="31"/>
      <c r="B107" s="31"/>
      <c r="C107" s="31"/>
      <c r="D107" s="31"/>
      <c r="E107" s="32"/>
    </row>
    <row r="108" spans="1:5" ht="17.25">
      <c r="A108" s="31"/>
      <c r="B108" s="31"/>
      <c r="C108" s="31"/>
      <c r="D108" s="31"/>
      <c r="E108" s="32"/>
    </row>
    <row r="109" spans="1:5" ht="17.25">
      <c r="A109" s="31"/>
      <c r="B109" s="31"/>
      <c r="C109" s="31"/>
      <c r="D109" s="31"/>
      <c r="E109" s="32"/>
    </row>
    <row r="110" spans="1:5" ht="17.25">
      <c r="A110" s="31"/>
      <c r="B110" s="31"/>
      <c r="C110" s="31"/>
      <c r="D110" s="31"/>
      <c r="E110" s="32"/>
    </row>
    <row r="111" spans="1:5" ht="17.25">
      <c r="A111" s="31"/>
      <c r="B111" s="31"/>
      <c r="C111" s="31"/>
      <c r="D111" s="31"/>
      <c r="E111" s="32"/>
    </row>
    <row r="112" spans="1:5" ht="17.25">
      <c r="A112" s="31"/>
      <c r="B112" s="31"/>
      <c r="C112" s="31"/>
      <c r="D112" s="31"/>
      <c r="E112" s="32"/>
    </row>
    <row r="113" spans="1:5" ht="17.25">
      <c r="A113" s="31"/>
      <c r="B113" s="31"/>
      <c r="C113" s="31"/>
      <c r="D113" s="31"/>
      <c r="E113" s="32"/>
    </row>
    <row r="114" spans="1:5" ht="17.25">
      <c r="A114" s="31"/>
      <c r="B114" s="31"/>
      <c r="C114" s="31"/>
      <c r="D114" s="31"/>
      <c r="E114" s="32"/>
    </row>
    <row r="115" spans="1:5" ht="17.25">
      <c r="A115" s="31"/>
      <c r="B115" s="31"/>
      <c r="C115" s="31"/>
      <c r="D115" s="31"/>
      <c r="E115" s="32"/>
    </row>
    <row r="116" spans="1:5" ht="17.25">
      <c r="A116" s="31"/>
      <c r="B116" s="31"/>
      <c r="C116" s="31"/>
      <c r="D116" s="31"/>
      <c r="E116" s="32"/>
    </row>
    <row r="117" spans="1:5" ht="17.25">
      <c r="A117" s="31"/>
      <c r="B117" s="31"/>
      <c r="C117" s="31"/>
      <c r="D117" s="31"/>
      <c r="E117" s="32"/>
    </row>
    <row r="118" spans="1:5" ht="17.25">
      <c r="A118" s="31"/>
      <c r="B118" s="31"/>
      <c r="C118" s="31"/>
      <c r="D118" s="31"/>
      <c r="E118" s="32"/>
    </row>
    <row r="119" spans="1:5" ht="17.25">
      <c r="A119" s="31"/>
      <c r="B119" s="31"/>
      <c r="C119" s="31"/>
      <c r="D119" s="31"/>
      <c r="E119" s="32"/>
    </row>
    <row r="120" spans="1:5" ht="17.25">
      <c r="A120" s="31"/>
      <c r="B120" s="31"/>
      <c r="C120" s="31"/>
      <c r="D120" s="31"/>
      <c r="E120" s="32"/>
    </row>
    <row r="121" spans="1:5" ht="17.25">
      <c r="A121" s="31"/>
      <c r="B121" s="31"/>
      <c r="C121" s="31"/>
      <c r="D121" s="31"/>
      <c r="E121" s="32"/>
    </row>
    <row r="122" spans="1:5" ht="17.25">
      <c r="A122" s="31"/>
      <c r="B122" s="31"/>
      <c r="C122" s="31"/>
      <c r="D122" s="31"/>
      <c r="E122" s="32"/>
    </row>
    <row r="123" spans="1:5" ht="17.25">
      <c r="A123" s="31"/>
      <c r="B123" s="31"/>
      <c r="C123" s="31"/>
      <c r="D123" s="31"/>
      <c r="E123" s="32"/>
    </row>
    <row r="124" spans="1:5" ht="17.25">
      <c r="A124" s="31"/>
      <c r="B124" s="31"/>
      <c r="C124" s="31"/>
      <c r="D124" s="31"/>
      <c r="E124" s="32"/>
    </row>
    <row r="125" spans="1:5" ht="17.25">
      <c r="A125" s="31"/>
      <c r="B125" s="31"/>
      <c r="C125" s="31"/>
      <c r="D125" s="31"/>
      <c r="E125" s="32"/>
    </row>
    <row r="126" spans="1:5" ht="17.25">
      <c r="A126" s="31"/>
      <c r="B126" s="31"/>
      <c r="C126" s="31"/>
      <c r="D126" s="31"/>
      <c r="E126" s="32"/>
    </row>
    <row r="127" spans="1:5" ht="17.25">
      <c r="A127" s="31"/>
      <c r="B127" s="31"/>
      <c r="C127" s="31"/>
      <c r="D127" s="31"/>
      <c r="E127" s="32"/>
    </row>
    <row r="128" spans="1:5" ht="17.25">
      <c r="A128" s="31"/>
      <c r="B128" s="31"/>
      <c r="C128" s="31"/>
      <c r="D128" s="31"/>
      <c r="E128" s="32"/>
    </row>
    <row r="129" spans="1:5" ht="17.25">
      <c r="A129" s="31"/>
      <c r="B129" s="31"/>
      <c r="C129" s="31"/>
      <c r="D129" s="31"/>
      <c r="E129" s="32"/>
    </row>
    <row r="130" spans="1:5" ht="17.25">
      <c r="A130" s="31"/>
      <c r="B130" s="31"/>
      <c r="C130" s="31"/>
      <c r="D130" s="31"/>
      <c r="E130" s="32"/>
    </row>
    <row r="131" spans="1:5" ht="17.25">
      <c r="A131" s="31"/>
      <c r="B131" s="31"/>
      <c r="C131" s="31"/>
      <c r="D131" s="31"/>
      <c r="E131" s="32"/>
    </row>
    <row r="132" spans="1:5" ht="17.25">
      <c r="A132" s="31"/>
      <c r="B132" s="31"/>
      <c r="C132" s="31"/>
      <c r="D132" s="31"/>
      <c r="E132" s="32"/>
    </row>
    <row r="133" spans="1:5" ht="17.25">
      <c r="A133" s="31"/>
      <c r="B133" s="31"/>
      <c r="C133" s="31"/>
      <c r="D133" s="31"/>
      <c r="E133" s="32"/>
    </row>
    <row r="134" spans="1:5" ht="17.25">
      <c r="A134" s="31"/>
      <c r="B134" s="31"/>
      <c r="C134" s="31"/>
      <c r="D134" s="31"/>
      <c r="E134" s="32"/>
    </row>
    <row r="135" spans="1:5" ht="17.25">
      <c r="A135" s="31"/>
      <c r="B135" s="31"/>
      <c r="C135" s="31"/>
      <c r="D135" s="31"/>
      <c r="E135" s="32"/>
    </row>
    <row r="136" spans="1:5" ht="17.25">
      <c r="A136" s="31"/>
      <c r="B136" s="31"/>
      <c r="C136" s="31"/>
      <c r="D136" s="31"/>
      <c r="E136" s="32"/>
    </row>
    <row r="137" spans="1:5" ht="17.25">
      <c r="A137" s="31"/>
      <c r="B137" s="31"/>
      <c r="C137" s="31"/>
      <c r="D137" s="31"/>
      <c r="E137" s="32"/>
    </row>
    <row r="138" spans="1:5" ht="17.25">
      <c r="A138" s="31"/>
      <c r="B138" s="31"/>
      <c r="C138" s="31"/>
      <c r="D138" s="31"/>
      <c r="E138" s="32"/>
    </row>
    <row r="139" spans="1:5" ht="17.25">
      <c r="A139" s="31"/>
      <c r="B139" s="31"/>
      <c r="C139" s="31"/>
      <c r="D139" s="31"/>
      <c r="E139" s="32"/>
    </row>
    <row r="140" spans="1:5" ht="17.25">
      <c r="A140" s="31"/>
      <c r="B140" s="31"/>
      <c r="C140" s="31"/>
      <c r="D140" s="31"/>
      <c r="E140" s="32"/>
    </row>
    <row r="141" spans="1:5" ht="17.25">
      <c r="A141" s="31"/>
      <c r="B141" s="31"/>
      <c r="C141" s="31"/>
      <c r="D141" s="31"/>
      <c r="E141" s="32"/>
    </row>
    <row r="142" spans="1:5" ht="17.25">
      <c r="A142" s="31"/>
      <c r="B142" s="31"/>
      <c r="C142" s="31"/>
      <c r="D142" s="31"/>
      <c r="E142" s="32"/>
    </row>
    <row r="143" spans="1:5" ht="17.25">
      <c r="A143" s="31"/>
      <c r="B143" s="31"/>
      <c r="C143" s="31"/>
      <c r="D143" s="31"/>
      <c r="E143" s="32"/>
    </row>
    <row r="144" spans="1:5" ht="17.25">
      <c r="A144" s="31"/>
      <c r="B144" s="31"/>
      <c r="C144" s="31"/>
      <c r="D144" s="31"/>
      <c r="E144" s="32"/>
    </row>
    <row r="145" spans="1:5" ht="17.25">
      <c r="A145" s="31"/>
      <c r="B145" s="31"/>
      <c r="C145" s="31"/>
      <c r="D145" s="31"/>
      <c r="E145" s="32"/>
    </row>
    <row r="146" spans="1:5" ht="17.25">
      <c r="A146" s="31"/>
      <c r="B146" s="31"/>
      <c r="C146" s="31"/>
      <c r="D146" s="31"/>
      <c r="E146" s="32"/>
    </row>
    <row r="147" spans="1:5" ht="17.25">
      <c r="A147" s="31"/>
      <c r="B147" s="31"/>
      <c r="C147" s="31"/>
      <c r="D147" s="31"/>
      <c r="E147" s="32"/>
    </row>
    <row r="148" spans="1:5" ht="17.25">
      <c r="A148" s="31"/>
      <c r="B148" s="31"/>
      <c r="C148" s="31"/>
      <c r="D148" s="31"/>
      <c r="E148" s="32"/>
    </row>
    <row r="149" spans="1:5" ht="17.25">
      <c r="A149" s="31"/>
      <c r="B149" s="31"/>
      <c r="C149" s="31"/>
      <c r="D149" s="31"/>
      <c r="E149" s="32"/>
    </row>
    <row r="150" spans="1:5" ht="17.25">
      <c r="A150" s="31"/>
      <c r="B150" s="31"/>
      <c r="C150" s="31"/>
      <c r="D150" s="31"/>
      <c r="E150" s="32"/>
    </row>
    <row r="151" spans="1:5" ht="17.25">
      <c r="A151" s="31"/>
      <c r="B151" s="31"/>
      <c r="C151" s="31"/>
      <c r="D151" s="31"/>
      <c r="E151" s="32"/>
    </row>
    <row r="152" spans="1:5" ht="17.25">
      <c r="A152" s="31"/>
      <c r="B152" s="31"/>
      <c r="C152" s="31"/>
      <c r="D152" s="31"/>
      <c r="E152" s="32"/>
    </row>
    <row r="153" spans="1:5" ht="17.25">
      <c r="A153" s="31"/>
      <c r="B153" s="31"/>
      <c r="C153" s="31"/>
      <c r="D153" s="31"/>
      <c r="E153" s="32"/>
    </row>
    <row r="154" spans="1:5" ht="17.25">
      <c r="A154" s="31"/>
      <c r="B154" s="31"/>
      <c r="C154" s="31"/>
      <c r="D154" s="31"/>
      <c r="E154" s="32"/>
    </row>
    <row r="155" spans="1:5" ht="17.25">
      <c r="A155" s="31"/>
      <c r="B155" s="31"/>
      <c r="C155" s="31"/>
      <c r="D155" s="31"/>
      <c r="E155" s="32"/>
    </row>
    <row r="156" spans="1:5" ht="17.25">
      <c r="A156" s="31"/>
      <c r="B156" s="31"/>
      <c r="C156" s="31"/>
      <c r="D156" s="31"/>
      <c r="E156" s="32"/>
    </row>
    <row r="157" spans="1:5" ht="17.25">
      <c r="A157" s="31"/>
      <c r="B157" s="31"/>
      <c r="C157" s="31"/>
      <c r="D157" s="31"/>
      <c r="E157" s="32"/>
    </row>
    <row r="158" spans="1:5" ht="17.25">
      <c r="A158" s="31"/>
      <c r="B158" s="31"/>
      <c r="C158" s="31"/>
      <c r="D158" s="31"/>
      <c r="E158" s="32"/>
    </row>
    <row r="159" spans="1:5" ht="17.25">
      <c r="A159" s="31"/>
      <c r="B159" s="31"/>
      <c r="C159" s="31"/>
      <c r="D159" s="31"/>
      <c r="E159" s="32"/>
    </row>
    <row r="160" spans="1:5" ht="17.25">
      <c r="A160" s="31"/>
      <c r="B160" s="31"/>
      <c r="C160" s="31"/>
      <c r="D160" s="31"/>
      <c r="E160" s="32"/>
    </row>
    <row r="161" spans="1:5" ht="17.25">
      <c r="A161" s="31"/>
      <c r="B161" s="31"/>
      <c r="C161" s="31"/>
      <c r="D161" s="31"/>
      <c r="E161" s="32"/>
    </row>
    <row r="162" spans="1:5" ht="17.25">
      <c r="A162" s="31"/>
      <c r="B162" s="31"/>
      <c r="C162" s="31"/>
      <c r="D162" s="31"/>
      <c r="E162" s="32"/>
    </row>
    <row r="163" spans="1:5" ht="17.25">
      <c r="A163" s="31"/>
      <c r="B163" s="31"/>
      <c r="C163" s="31"/>
      <c r="D163" s="31"/>
      <c r="E163" s="32"/>
    </row>
    <row r="164" spans="1:5" ht="17.25">
      <c r="A164" s="31"/>
      <c r="B164" s="31"/>
      <c r="C164" s="31"/>
      <c r="D164" s="31"/>
      <c r="E164" s="32"/>
    </row>
    <row r="165" spans="1:5" ht="17.25">
      <c r="A165" s="31"/>
      <c r="B165" s="31"/>
      <c r="C165" s="31"/>
      <c r="D165" s="31"/>
      <c r="E165" s="32"/>
    </row>
    <row r="166" spans="1:5" ht="17.25">
      <c r="A166" s="31"/>
      <c r="B166" s="31"/>
      <c r="C166" s="31"/>
      <c r="D166" s="31"/>
      <c r="E166" s="32"/>
    </row>
    <row r="167" spans="1:5" ht="17.25">
      <c r="A167" s="31"/>
      <c r="B167" s="31"/>
      <c r="C167" s="31"/>
      <c r="D167" s="31"/>
      <c r="E167" s="32"/>
    </row>
    <row r="168" spans="1:5" ht="17.25">
      <c r="A168" s="31"/>
      <c r="B168" s="31"/>
      <c r="C168" s="31"/>
      <c r="D168" s="31"/>
      <c r="E168" s="32"/>
    </row>
    <row r="169" spans="1:5" ht="17.25">
      <c r="A169" s="31"/>
      <c r="B169" s="31"/>
      <c r="C169" s="31"/>
      <c r="D169" s="31"/>
      <c r="E169" s="32"/>
    </row>
    <row r="170" spans="1:5" ht="17.25">
      <c r="A170" s="31"/>
      <c r="B170" s="31"/>
      <c r="C170" s="31"/>
      <c r="D170" s="31"/>
      <c r="E170" s="32"/>
    </row>
    <row r="171" spans="1:5" ht="17.25">
      <c r="A171" s="31"/>
      <c r="B171" s="31"/>
      <c r="C171" s="31"/>
      <c r="D171" s="31"/>
      <c r="E171" s="32"/>
    </row>
    <row r="172" spans="1:5" ht="17.25">
      <c r="A172" s="31"/>
      <c r="B172" s="31"/>
      <c r="C172" s="31"/>
      <c r="D172" s="31"/>
      <c r="E172" s="32"/>
    </row>
    <row r="173" spans="1:5" ht="17.25">
      <c r="A173" s="31"/>
      <c r="B173" s="31"/>
      <c r="C173" s="31"/>
      <c r="D173" s="31"/>
      <c r="E173" s="32"/>
    </row>
    <row r="174" spans="1:5" ht="17.25">
      <c r="A174" s="31"/>
      <c r="B174" s="31"/>
      <c r="C174" s="31"/>
      <c r="D174" s="31"/>
      <c r="E174" s="32"/>
    </row>
    <row r="175" spans="1:5" ht="17.25">
      <c r="A175" s="31"/>
      <c r="B175" s="31"/>
      <c r="C175" s="31"/>
      <c r="D175" s="31"/>
      <c r="E175" s="32"/>
    </row>
    <row r="176" spans="1:5" ht="17.25">
      <c r="A176" s="31"/>
      <c r="B176" s="31"/>
      <c r="C176" s="31"/>
      <c r="D176" s="31"/>
      <c r="E176" s="32"/>
    </row>
    <row r="177" spans="1:5" ht="17.25">
      <c r="A177" s="31"/>
      <c r="B177" s="31"/>
      <c r="C177" s="31"/>
      <c r="D177" s="31"/>
      <c r="E177" s="32"/>
    </row>
    <row r="178" spans="1:5" ht="17.25">
      <c r="A178" s="31"/>
      <c r="B178" s="31"/>
      <c r="C178" s="31"/>
      <c r="D178" s="31"/>
      <c r="E178" s="32"/>
    </row>
    <row r="179" spans="1:5" ht="17.25">
      <c r="A179" s="31"/>
      <c r="B179" s="31"/>
      <c r="C179" s="31"/>
      <c r="D179" s="31"/>
      <c r="E179" s="32"/>
    </row>
    <row r="180" spans="1:5" ht="17.25">
      <c r="A180" s="31"/>
      <c r="B180" s="31"/>
      <c r="C180" s="31"/>
      <c r="D180" s="31"/>
      <c r="E180" s="32"/>
    </row>
    <row r="181" spans="1:5" ht="17.25">
      <c r="A181" s="31"/>
      <c r="B181" s="31"/>
      <c r="C181" s="31"/>
      <c r="D181" s="31"/>
      <c r="E181" s="32"/>
    </row>
    <row r="182" spans="1:5" ht="17.25">
      <c r="A182" s="31"/>
      <c r="B182" s="31"/>
      <c r="C182" s="31"/>
      <c r="D182" s="31"/>
      <c r="E182" s="32"/>
    </row>
    <row r="183" spans="1:5" ht="17.25">
      <c r="A183" s="31"/>
      <c r="B183" s="31"/>
      <c r="C183" s="31"/>
      <c r="D183" s="31"/>
      <c r="E183" s="32"/>
    </row>
    <row r="184" spans="1:5" ht="17.25">
      <c r="A184" s="31"/>
      <c r="B184" s="31"/>
      <c r="C184" s="31"/>
      <c r="D184" s="31"/>
      <c r="E184" s="32"/>
    </row>
    <row r="185" spans="1:5" ht="17.25">
      <c r="A185" s="31"/>
      <c r="B185" s="31"/>
      <c r="C185" s="31"/>
      <c r="D185" s="31"/>
      <c r="E185" s="32"/>
    </row>
    <row r="186" spans="1:5" ht="17.25">
      <c r="A186" s="31"/>
      <c r="B186" s="31"/>
      <c r="C186" s="31"/>
      <c r="D186" s="31"/>
      <c r="E186" s="32"/>
    </row>
    <row r="187" spans="1:5" ht="17.25">
      <c r="A187" s="31"/>
      <c r="B187" s="31"/>
      <c r="C187" s="31"/>
      <c r="D187" s="31"/>
      <c r="E187" s="32"/>
    </row>
    <row r="188" spans="1:5" ht="17.25">
      <c r="A188" s="31"/>
      <c r="B188" s="31"/>
      <c r="C188" s="31"/>
      <c r="D188" s="31"/>
      <c r="E188" s="32"/>
    </row>
    <row r="189" spans="1:5" ht="17.25">
      <c r="A189" s="31"/>
      <c r="B189" s="31"/>
      <c r="C189" s="31"/>
      <c r="D189" s="31"/>
      <c r="E189" s="32"/>
    </row>
    <row r="190" spans="1:5" ht="17.25">
      <c r="A190" s="31"/>
      <c r="B190" s="31"/>
      <c r="C190" s="31"/>
      <c r="D190" s="31"/>
      <c r="E190" s="32"/>
    </row>
    <row r="191" spans="1:5" ht="17.25">
      <c r="A191" s="31"/>
      <c r="B191" s="31"/>
      <c r="C191" s="31"/>
      <c r="D191" s="31"/>
      <c r="E191" s="32"/>
    </row>
    <row r="192" spans="1:5" ht="17.25">
      <c r="A192" s="31"/>
      <c r="B192" s="31"/>
      <c r="C192" s="31"/>
      <c r="D192" s="31"/>
      <c r="E192" s="32"/>
    </row>
    <row r="193" spans="1:5" ht="17.25">
      <c r="A193" s="31"/>
      <c r="B193" s="31"/>
      <c r="C193" s="31"/>
      <c r="D193" s="31"/>
      <c r="E193" s="32"/>
    </row>
    <row r="194" spans="1:5" ht="17.25">
      <c r="A194" s="31"/>
      <c r="B194" s="31"/>
      <c r="C194" s="31"/>
      <c r="D194" s="31"/>
      <c r="E194" s="32"/>
    </row>
    <row r="195" spans="1:5" ht="17.25">
      <c r="A195" s="31"/>
      <c r="B195" s="31"/>
      <c r="C195" s="31"/>
      <c r="D195" s="31"/>
      <c r="E195" s="32"/>
    </row>
    <row r="196" spans="1:5" ht="17.25">
      <c r="A196" s="31"/>
      <c r="B196" s="31"/>
      <c r="C196" s="31"/>
      <c r="D196" s="31"/>
      <c r="E196" s="32"/>
    </row>
    <row r="197" spans="1:5" ht="17.25">
      <c r="A197" s="31"/>
      <c r="B197" s="31"/>
      <c r="C197" s="31"/>
      <c r="D197" s="31"/>
      <c r="E197" s="32"/>
    </row>
    <row r="198" spans="1:5" ht="17.25">
      <c r="A198" s="31"/>
      <c r="B198" s="31"/>
      <c r="C198" s="31"/>
      <c r="D198" s="31"/>
      <c r="E198" s="32"/>
    </row>
    <row r="199" spans="1:5" ht="17.25">
      <c r="A199" s="31"/>
      <c r="B199" s="31"/>
      <c r="C199" s="31"/>
      <c r="D199" s="31"/>
      <c r="E199" s="32"/>
    </row>
    <row r="200" spans="1:5" ht="17.25">
      <c r="A200" s="31"/>
      <c r="B200" s="31"/>
      <c r="C200" s="31"/>
      <c r="D200" s="31"/>
      <c r="E200" s="32"/>
    </row>
    <row r="201" spans="1:5" ht="17.25">
      <c r="A201" s="31"/>
      <c r="B201" s="31"/>
      <c r="C201" s="31"/>
      <c r="D201" s="31"/>
      <c r="E201" s="32"/>
    </row>
    <row r="202" spans="1:5" ht="17.25">
      <c r="A202" s="31"/>
      <c r="B202" s="31"/>
      <c r="C202" s="31"/>
      <c r="D202" s="31"/>
      <c r="E202" s="32"/>
    </row>
    <row r="203" spans="1:5" ht="17.25">
      <c r="A203" s="31"/>
      <c r="B203" s="31"/>
      <c r="C203" s="31"/>
      <c r="D203" s="31"/>
      <c r="E203" s="32"/>
    </row>
    <row r="204" spans="1:5" ht="17.25">
      <c r="A204" s="31"/>
      <c r="B204" s="31"/>
      <c r="C204" s="31"/>
      <c r="D204" s="31"/>
      <c r="E204" s="32"/>
    </row>
    <row r="205" spans="1:5" ht="17.25">
      <c r="A205" s="31"/>
      <c r="B205" s="31"/>
      <c r="C205" s="31"/>
      <c r="D205" s="31"/>
      <c r="E205" s="32"/>
    </row>
    <row r="206" spans="1:5" ht="17.25">
      <c r="A206" s="31"/>
      <c r="B206" s="31"/>
      <c r="C206" s="31"/>
      <c r="D206" s="31"/>
      <c r="E206" s="32"/>
    </row>
    <row r="207" spans="1:5" ht="17.25">
      <c r="A207" s="31"/>
      <c r="B207" s="31"/>
      <c r="C207" s="31"/>
      <c r="D207" s="31"/>
      <c r="E207" s="32"/>
    </row>
    <row r="208" spans="1:5" ht="17.25">
      <c r="A208" s="31"/>
      <c r="B208" s="31"/>
      <c r="C208" s="31"/>
      <c r="D208" s="31"/>
      <c r="E208" s="32"/>
    </row>
    <row r="209" spans="1:5" ht="17.25">
      <c r="A209" s="31"/>
      <c r="B209" s="31"/>
      <c r="C209" s="31"/>
      <c r="D209" s="31"/>
      <c r="E209" s="32"/>
    </row>
    <row r="210" spans="1:5" ht="17.25">
      <c r="A210" s="31"/>
      <c r="B210" s="31"/>
      <c r="C210" s="31"/>
      <c r="D210" s="31"/>
      <c r="E210" s="32"/>
    </row>
    <row r="211" spans="1:5" ht="17.25">
      <c r="A211" s="31"/>
      <c r="B211" s="31"/>
      <c r="C211" s="31"/>
      <c r="D211" s="31"/>
      <c r="E211" s="32"/>
    </row>
    <row r="212" spans="1:5" ht="17.25">
      <c r="A212" s="31"/>
      <c r="B212" s="31"/>
      <c r="C212" s="31"/>
      <c r="D212" s="31"/>
      <c r="E212" s="32"/>
    </row>
    <row r="213" spans="1:5" ht="17.25">
      <c r="A213" s="31"/>
      <c r="B213" s="31"/>
      <c r="C213" s="31"/>
      <c r="D213" s="31"/>
      <c r="E213" s="32"/>
    </row>
    <row r="214" spans="1:5" ht="17.25">
      <c r="A214" s="31"/>
      <c r="B214" s="31"/>
      <c r="C214" s="31"/>
      <c r="D214" s="31"/>
      <c r="E214" s="32"/>
    </row>
    <row r="215" spans="1:5" ht="17.25">
      <c r="A215" s="31"/>
      <c r="B215" s="31"/>
      <c r="C215" s="31"/>
      <c r="D215" s="31"/>
      <c r="E215" s="32"/>
    </row>
    <row r="216" spans="1:5" ht="17.25">
      <c r="A216" s="31"/>
      <c r="B216" s="31"/>
      <c r="C216" s="31"/>
      <c r="D216" s="31"/>
      <c r="E216" s="32"/>
    </row>
    <row r="217" spans="1:5" ht="17.25">
      <c r="A217" s="31"/>
      <c r="B217" s="31"/>
      <c r="C217" s="31"/>
      <c r="D217" s="31"/>
      <c r="E217" s="32"/>
    </row>
    <row r="218" spans="1:5" ht="17.25">
      <c r="A218" s="31"/>
      <c r="B218" s="31"/>
      <c r="C218" s="31"/>
      <c r="D218" s="31"/>
      <c r="E218" s="32"/>
    </row>
    <row r="219" spans="1:5" ht="17.25">
      <c r="A219" s="31"/>
      <c r="B219" s="31"/>
      <c r="C219" s="31"/>
      <c r="D219" s="31"/>
      <c r="E219" s="32"/>
    </row>
    <row r="220" spans="1:5" ht="17.25">
      <c r="A220" s="31"/>
      <c r="B220" s="31"/>
      <c r="C220" s="31"/>
      <c r="D220" s="31"/>
      <c r="E220" s="32"/>
    </row>
    <row r="221" spans="1:5" ht="17.25">
      <c r="A221" s="31"/>
      <c r="B221" s="31"/>
      <c r="C221" s="31"/>
      <c r="D221" s="31"/>
      <c r="E221" s="32"/>
    </row>
    <row r="222" spans="1:5" ht="17.25">
      <c r="A222" s="31"/>
      <c r="B222" s="31"/>
      <c r="C222" s="31"/>
      <c r="D222" s="31"/>
      <c r="E222" s="32"/>
    </row>
    <row r="223" spans="1:5" ht="17.25">
      <c r="A223" s="31"/>
      <c r="B223" s="31"/>
      <c r="C223" s="31"/>
      <c r="D223" s="31"/>
      <c r="E223" s="32"/>
    </row>
  </sheetData>
  <mergeCells count="30">
    <mergeCell ref="B66:B71"/>
    <mergeCell ref="B59:B64"/>
    <mergeCell ref="A12:A17"/>
    <mergeCell ref="B12:B17"/>
    <mergeCell ref="A65:B65"/>
    <mergeCell ref="A19:A24"/>
    <mergeCell ref="B19:B24"/>
    <mergeCell ref="B38:B43"/>
    <mergeCell ref="A45:A50"/>
    <mergeCell ref="A25:A30"/>
    <mergeCell ref="B25:B30"/>
    <mergeCell ref="C65:E65"/>
    <mergeCell ref="A37:B37"/>
    <mergeCell ref="C37:E37"/>
    <mergeCell ref="A31:A36"/>
    <mergeCell ref="B31:B36"/>
    <mergeCell ref="A38:A43"/>
    <mergeCell ref="A59:A64"/>
    <mergeCell ref="B45:B50"/>
    <mergeCell ref="A51:B51"/>
    <mergeCell ref="C51:E51"/>
    <mergeCell ref="A52:A57"/>
    <mergeCell ref="B52:B57"/>
    <mergeCell ref="A5:E5"/>
    <mergeCell ref="A8:B8"/>
    <mergeCell ref="C8:C9"/>
    <mergeCell ref="A18:B18"/>
    <mergeCell ref="C18:E18"/>
    <mergeCell ref="B10:C10"/>
    <mergeCell ref="D8:E8"/>
  </mergeCells>
  <pageMargins left="0.15748031496062992" right="0.23622047244094491" top="0.27559055118110237" bottom="0.23622047244094491" header="0.19685039370078741" footer="0.15748031496062992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"/>
  <sheetViews>
    <sheetView workbookViewId="0">
      <selection activeCell="F26" sqref="F26"/>
    </sheetView>
  </sheetViews>
  <sheetFormatPr defaultRowHeight="13.5"/>
  <cols>
    <col min="1" max="1" width="9.7109375" style="1" customWidth="1"/>
    <col min="2" max="2" width="15.28515625" style="1" customWidth="1"/>
    <col min="3" max="3" width="60.42578125" style="1" customWidth="1"/>
    <col min="4" max="4" width="19.85546875" style="1" customWidth="1"/>
    <col min="5" max="5" width="18.7109375" style="1" customWidth="1"/>
    <col min="6" max="6" width="19.5703125" style="1" customWidth="1"/>
    <col min="7" max="7" width="18.5703125" style="1" customWidth="1"/>
    <col min="8" max="8" width="16.140625" style="1" customWidth="1"/>
    <col min="9" max="9" width="11" style="1" bestFit="1" customWidth="1"/>
    <col min="10" max="16384" width="9.140625" style="1"/>
  </cols>
  <sheetData>
    <row r="1" spans="1:44">
      <c r="D1" s="5"/>
      <c r="E1" s="5"/>
      <c r="F1" s="216" t="s">
        <v>48</v>
      </c>
      <c r="G1" s="216"/>
      <c r="H1" s="216"/>
      <c r="I1" s="11"/>
    </row>
    <row r="2" spans="1:44">
      <c r="D2" s="216" t="s">
        <v>93</v>
      </c>
      <c r="E2" s="216"/>
      <c r="F2" s="216"/>
      <c r="G2" s="216"/>
      <c r="H2" s="216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44">
      <c r="D3" s="216" t="s">
        <v>49</v>
      </c>
      <c r="E3" s="216"/>
      <c r="F3" s="216"/>
      <c r="G3" s="216"/>
      <c r="H3" s="216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44">
      <c r="D4" s="216"/>
      <c r="E4" s="216"/>
      <c r="F4" s="216"/>
      <c r="G4" s="11"/>
      <c r="H4" s="11"/>
      <c r="I4" s="11"/>
    </row>
    <row r="5" spans="1:44">
      <c r="D5" s="216"/>
      <c r="E5" s="216"/>
      <c r="F5" s="216"/>
      <c r="G5" s="11"/>
      <c r="H5" s="11"/>
      <c r="I5" s="11"/>
    </row>
    <row r="6" spans="1:44" ht="51" customHeight="1">
      <c r="A6" s="215" t="s">
        <v>171</v>
      </c>
      <c r="B6" s="215"/>
      <c r="C6" s="215"/>
      <c r="D6" s="215"/>
      <c r="E6" s="215"/>
      <c r="F6" s="215"/>
      <c r="G6" s="215"/>
      <c r="H6" s="215"/>
      <c r="I6" s="15"/>
    </row>
    <row r="7" spans="1:44" ht="17.25">
      <c r="A7" s="31"/>
      <c r="B7" s="64"/>
      <c r="C7" s="64"/>
      <c r="D7" s="64"/>
      <c r="E7" s="64"/>
      <c r="F7" s="64"/>
      <c r="G7" s="211" t="s">
        <v>100</v>
      </c>
      <c r="H7" s="211"/>
      <c r="I7" s="15"/>
    </row>
    <row r="8" spans="1:44" ht="43.5" customHeight="1">
      <c r="A8" s="212" t="s">
        <v>50</v>
      </c>
      <c r="B8" s="212"/>
      <c r="C8" s="213" t="s">
        <v>51</v>
      </c>
      <c r="D8" s="213" t="s">
        <v>57</v>
      </c>
      <c r="E8" s="214" t="s">
        <v>136</v>
      </c>
      <c r="F8" s="214"/>
      <c r="G8" s="214"/>
      <c r="H8" s="214"/>
      <c r="I8" s="15"/>
    </row>
    <row r="9" spans="1:44" ht="17.25">
      <c r="A9" s="212"/>
      <c r="B9" s="212"/>
      <c r="C9" s="213"/>
      <c r="D9" s="213"/>
      <c r="E9" s="213" t="s">
        <v>52</v>
      </c>
      <c r="F9" s="213"/>
      <c r="G9" s="213"/>
      <c r="H9" s="213"/>
    </row>
    <row r="10" spans="1:44" ht="103.5">
      <c r="A10" s="65" t="s">
        <v>38</v>
      </c>
      <c r="B10" s="65" t="s">
        <v>39</v>
      </c>
      <c r="C10" s="213"/>
      <c r="D10" s="213"/>
      <c r="E10" s="66" t="s">
        <v>53</v>
      </c>
      <c r="F10" s="66" t="s">
        <v>54</v>
      </c>
      <c r="G10" s="66" t="s">
        <v>55</v>
      </c>
      <c r="H10" s="67" t="s">
        <v>56</v>
      </c>
    </row>
    <row r="11" spans="1:44" ht="17.25">
      <c r="A11" s="68"/>
      <c r="B11" s="68"/>
      <c r="C11" s="69" t="s">
        <v>57</v>
      </c>
      <c r="D11" s="70">
        <f>+D13</f>
        <v>-7000</v>
      </c>
      <c r="E11" s="70">
        <f t="shared" ref="E11:H11" si="0">+E13</f>
        <v>0</v>
      </c>
      <c r="F11" s="70">
        <f t="shared" si="0"/>
        <v>0</v>
      </c>
      <c r="G11" s="70">
        <f t="shared" si="0"/>
        <v>0</v>
      </c>
      <c r="H11" s="70">
        <f t="shared" si="0"/>
        <v>-7000</v>
      </c>
    </row>
    <row r="12" spans="1:44" ht="17.25">
      <c r="A12" s="68"/>
      <c r="B12" s="68"/>
      <c r="C12" s="71" t="s">
        <v>58</v>
      </c>
      <c r="D12" s="72"/>
      <c r="E12" s="72"/>
      <c r="F12" s="72"/>
      <c r="G12" s="72"/>
      <c r="H12" s="72"/>
    </row>
    <row r="13" spans="1:44" ht="17.25">
      <c r="A13" s="73"/>
      <c r="B13" s="73"/>
      <c r="C13" s="74" t="s">
        <v>73</v>
      </c>
      <c r="D13" s="185">
        <f>D15</f>
        <v>-7000</v>
      </c>
      <c r="E13" s="185">
        <f t="shared" ref="E13:H13" si="1">E15</f>
        <v>0</v>
      </c>
      <c r="F13" s="185">
        <f t="shared" si="1"/>
        <v>0</v>
      </c>
      <c r="G13" s="185">
        <f t="shared" si="1"/>
        <v>0</v>
      </c>
      <c r="H13" s="185">
        <f t="shared" si="1"/>
        <v>-7000</v>
      </c>
    </row>
    <row r="14" spans="1:44" ht="17.25">
      <c r="A14" s="73"/>
      <c r="B14" s="73"/>
      <c r="C14" s="75" t="s">
        <v>74</v>
      </c>
      <c r="D14" s="185"/>
      <c r="E14" s="185"/>
      <c r="F14" s="185"/>
      <c r="G14" s="185"/>
      <c r="H14" s="186"/>
    </row>
    <row r="15" spans="1:44" ht="35.25" customHeight="1">
      <c r="A15" s="76">
        <v>1228</v>
      </c>
      <c r="B15" s="76">
        <v>31007</v>
      </c>
      <c r="C15" s="77" t="s">
        <v>113</v>
      </c>
      <c r="D15" s="185">
        <f>E15+F15+G15+H15</f>
        <v>-7000</v>
      </c>
      <c r="E15" s="185"/>
      <c r="F15" s="185"/>
      <c r="G15" s="185"/>
      <c r="H15" s="185">
        <v>-7000</v>
      </c>
    </row>
    <row r="16" spans="1:44" ht="17.25">
      <c r="A16" s="31"/>
      <c r="B16" s="31"/>
      <c r="C16" s="31"/>
      <c r="D16" s="31"/>
      <c r="E16" s="31"/>
      <c r="F16" s="31"/>
      <c r="G16" s="31"/>
      <c r="H16" s="31"/>
    </row>
    <row r="17" spans="1:8" ht="17.25">
      <c r="A17" s="31"/>
      <c r="B17" s="31"/>
      <c r="C17" s="31"/>
      <c r="D17" s="31"/>
      <c r="E17" s="31"/>
      <c r="F17" s="31"/>
      <c r="G17" s="31"/>
      <c r="H17" s="31"/>
    </row>
    <row r="18" spans="1:8" ht="17.25">
      <c r="A18" s="31"/>
      <c r="B18" s="31"/>
      <c r="C18" s="31"/>
      <c r="D18" s="31"/>
      <c r="E18" s="31"/>
      <c r="F18" s="31"/>
      <c r="G18" s="31"/>
      <c r="H18" s="31"/>
    </row>
  </sheetData>
  <mergeCells count="12">
    <mergeCell ref="A6:H6"/>
    <mergeCell ref="F1:H1"/>
    <mergeCell ref="D2:H2"/>
    <mergeCell ref="D3:H3"/>
    <mergeCell ref="D4:F4"/>
    <mergeCell ref="D5:F5"/>
    <mergeCell ref="G7:H7"/>
    <mergeCell ref="A8:B9"/>
    <mergeCell ref="C8:C10"/>
    <mergeCell ref="D8:D10"/>
    <mergeCell ref="E8:H8"/>
    <mergeCell ref="E9:H9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00"/>
  <sheetViews>
    <sheetView topLeftCell="A76" workbookViewId="0">
      <selection activeCell="F95" sqref="F95"/>
    </sheetView>
  </sheetViews>
  <sheetFormatPr defaultColWidth="9.140625" defaultRowHeight="13.5"/>
  <cols>
    <col min="1" max="2" width="10.140625" style="5" customWidth="1"/>
    <col min="3" max="3" width="6.7109375" style="5" customWidth="1"/>
    <col min="4" max="4" width="10.85546875" style="5" customWidth="1"/>
    <col min="5" max="5" width="17" style="5" customWidth="1"/>
    <col min="6" max="6" width="73.7109375" style="5" customWidth="1"/>
    <col min="7" max="7" width="17.5703125" style="5" customWidth="1"/>
    <col min="8" max="8" width="21.140625" style="5" customWidth="1"/>
    <col min="9" max="10" width="9.140625" style="5"/>
    <col min="11" max="11" width="11.85546875" style="5" bestFit="1" customWidth="1"/>
    <col min="12" max="13" width="9.140625" style="5"/>
    <col min="14" max="14" width="13" style="5" customWidth="1"/>
    <col min="15" max="16" width="11.42578125" style="5" customWidth="1"/>
    <col min="17" max="16384" width="9.140625" style="5"/>
  </cols>
  <sheetData>
    <row r="1" spans="1:8" ht="18" customHeight="1">
      <c r="F1" s="11"/>
      <c r="G1" s="24"/>
      <c r="H1" s="20" t="s">
        <v>46</v>
      </c>
    </row>
    <row r="2" spans="1:8">
      <c r="F2" s="20"/>
      <c r="G2" s="20"/>
      <c r="H2" s="20" t="s">
        <v>87</v>
      </c>
    </row>
    <row r="3" spans="1:8">
      <c r="F3" s="20"/>
      <c r="G3" s="20"/>
      <c r="H3" s="20" t="s">
        <v>6</v>
      </c>
    </row>
    <row r="6" spans="1:8" ht="39.75" customHeight="1">
      <c r="A6" s="215" t="s">
        <v>86</v>
      </c>
      <c r="B6" s="215"/>
      <c r="C6" s="215"/>
      <c r="D6" s="215"/>
      <c r="E6" s="215"/>
      <c r="F6" s="215"/>
      <c r="G6" s="215"/>
      <c r="H6" s="215"/>
    </row>
    <row r="7" spans="1:8" ht="17.25">
      <c r="A7" s="78"/>
      <c r="B7" s="78"/>
      <c r="C7" s="78"/>
      <c r="D7" s="78"/>
      <c r="E7" s="78"/>
      <c r="F7" s="78"/>
      <c r="G7" s="78"/>
      <c r="H7" s="78"/>
    </row>
    <row r="8" spans="1:8" ht="17.25">
      <c r="A8" s="78"/>
      <c r="B8" s="78"/>
      <c r="C8" s="78"/>
      <c r="D8" s="78"/>
      <c r="E8" s="78"/>
      <c r="F8" s="78"/>
      <c r="G8" s="78"/>
      <c r="H8" s="79" t="s">
        <v>101</v>
      </c>
    </row>
    <row r="9" spans="1:8" s="16" customFormat="1" ht="75" customHeight="1">
      <c r="A9" s="219" t="s">
        <v>27</v>
      </c>
      <c r="B9" s="220"/>
      <c r="C9" s="221"/>
      <c r="D9" s="222" t="s">
        <v>7</v>
      </c>
      <c r="E9" s="222"/>
      <c r="F9" s="222" t="s">
        <v>31</v>
      </c>
      <c r="G9" s="229" t="s">
        <v>25</v>
      </c>
      <c r="H9" s="230"/>
    </row>
    <row r="10" spans="1:8" s="16" customFormat="1" ht="34.5">
      <c r="A10" s="80" t="s">
        <v>28</v>
      </c>
      <c r="B10" s="81" t="s">
        <v>29</v>
      </c>
      <c r="C10" s="80" t="s">
        <v>30</v>
      </c>
      <c r="D10" s="82" t="s">
        <v>10</v>
      </c>
      <c r="E10" s="82" t="s">
        <v>11</v>
      </c>
      <c r="F10" s="222"/>
      <c r="G10" s="35" t="s">
        <v>80</v>
      </c>
      <c r="H10" s="35" t="s">
        <v>9</v>
      </c>
    </row>
    <row r="11" spans="1:8" s="16" customFormat="1" ht="17.25">
      <c r="A11" s="80"/>
      <c r="B11" s="223"/>
      <c r="C11" s="205"/>
      <c r="D11" s="223"/>
      <c r="E11" s="223"/>
      <c r="F11" s="83" t="s">
        <v>62</v>
      </c>
      <c r="G11" s="84">
        <f>G12+G42+G79+G61</f>
        <v>0</v>
      </c>
      <c r="H11" s="84">
        <f t="shared" ref="H11" si="0">H12+H42+H79+H61</f>
        <v>0</v>
      </c>
    </row>
    <row r="12" spans="1:8" s="17" customFormat="1" ht="17.25">
      <c r="A12" s="85" t="s">
        <v>47</v>
      </c>
      <c r="B12" s="224"/>
      <c r="C12" s="206"/>
      <c r="D12" s="224"/>
      <c r="E12" s="224"/>
      <c r="F12" s="77" t="s">
        <v>116</v>
      </c>
      <c r="G12" s="94">
        <f t="shared" ref="G12:H12" si="1">G14</f>
        <v>-3971.2999999999997</v>
      </c>
      <c r="H12" s="94">
        <f t="shared" si="1"/>
        <v>-10394.200000000001</v>
      </c>
    </row>
    <row r="13" spans="1:8" s="17" customFormat="1" ht="13.5" customHeight="1">
      <c r="A13" s="86"/>
      <c r="B13" s="225"/>
      <c r="C13" s="206"/>
      <c r="D13" s="224"/>
      <c r="E13" s="224"/>
      <c r="F13" s="87" t="s">
        <v>13</v>
      </c>
      <c r="G13" s="87"/>
      <c r="H13" s="88"/>
    </row>
    <row r="14" spans="1:8" s="17" customFormat="1" ht="51.75">
      <c r="A14" s="86"/>
      <c r="B14" s="85" t="s">
        <v>47</v>
      </c>
      <c r="C14" s="206"/>
      <c r="D14" s="224"/>
      <c r="E14" s="224"/>
      <c r="F14" s="77" t="s">
        <v>117</v>
      </c>
      <c r="G14" s="89">
        <f t="shared" ref="G14:H14" si="2">G16</f>
        <v>-3971.2999999999997</v>
      </c>
      <c r="H14" s="89">
        <f t="shared" si="2"/>
        <v>-10394.200000000001</v>
      </c>
    </row>
    <row r="15" spans="1:8" s="17" customFormat="1" ht="13.5" customHeight="1">
      <c r="A15" s="86"/>
      <c r="B15" s="86"/>
      <c r="C15" s="207"/>
      <c r="D15" s="224"/>
      <c r="E15" s="224"/>
      <c r="F15" s="87" t="s">
        <v>13</v>
      </c>
      <c r="G15" s="90"/>
      <c r="H15" s="88"/>
    </row>
    <row r="16" spans="1:8" s="17" customFormat="1" ht="17.25">
      <c r="A16" s="86"/>
      <c r="B16" s="86"/>
      <c r="C16" s="85" t="s">
        <v>47</v>
      </c>
      <c r="D16" s="224"/>
      <c r="E16" s="224"/>
      <c r="F16" s="91" t="s">
        <v>118</v>
      </c>
      <c r="G16" s="89">
        <f t="shared" ref="G16:H16" si="3">G18</f>
        <v>-3971.2999999999997</v>
      </c>
      <c r="H16" s="89">
        <f t="shared" si="3"/>
        <v>-10394.200000000001</v>
      </c>
    </row>
    <row r="17" spans="1:11" s="17" customFormat="1" ht="17.25">
      <c r="A17" s="86"/>
      <c r="B17" s="86"/>
      <c r="C17" s="86"/>
      <c r="D17" s="224"/>
      <c r="E17" s="224"/>
      <c r="F17" s="87" t="s">
        <v>13</v>
      </c>
      <c r="G17" s="90"/>
      <c r="H17" s="92"/>
    </row>
    <row r="18" spans="1:11" s="17" customFormat="1" ht="17.25">
      <c r="A18" s="86"/>
      <c r="B18" s="86"/>
      <c r="C18" s="86"/>
      <c r="D18" s="224"/>
      <c r="E18" s="224"/>
      <c r="F18" s="93" t="s">
        <v>73</v>
      </c>
      <c r="G18" s="94">
        <f t="shared" ref="G18:H18" si="4">G20</f>
        <v>-3971.2999999999997</v>
      </c>
      <c r="H18" s="94">
        <f t="shared" si="4"/>
        <v>-10394.200000000001</v>
      </c>
    </row>
    <row r="19" spans="1:11" s="17" customFormat="1" ht="17.25">
      <c r="A19" s="86"/>
      <c r="B19" s="86"/>
      <c r="C19" s="86"/>
      <c r="D19" s="225"/>
      <c r="E19" s="224"/>
      <c r="F19" s="87" t="s">
        <v>13</v>
      </c>
      <c r="G19" s="90"/>
      <c r="H19" s="95"/>
    </row>
    <row r="20" spans="1:11" s="17" customFormat="1" ht="51.75">
      <c r="A20" s="86"/>
      <c r="B20" s="86"/>
      <c r="C20" s="86"/>
      <c r="D20" s="226">
        <v>1057</v>
      </c>
      <c r="E20" s="228"/>
      <c r="F20" s="93" t="s">
        <v>103</v>
      </c>
      <c r="G20" s="94">
        <f t="shared" ref="G20:H20" si="5">G22+G32</f>
        <v>-3971.2999999999997</v>
      </c>
      <c r="H20" s="94">
        <f t="shared" si="5"/>
        <v>-10394.200000000001</v>
      </c>
    </row>
    <row r="21" spans="1:11" s="17" customFormat="1" ht="13.5" customHeight="1">
      <c r="A21" s="86"/>
      <c r="B21" s="86"/>
      <c r="C21" s="86"/>
      <c r="D21" s="227"/>
      <c r="E21" s="228"/>
      <c r="F21" s="96" t="s">
        <v>64</v>
      </c>
      <c r="G21" s="97"/>
      <c r="H21" s="98"/>
    </row>
    <row r="22" spans="1:11" s="17" customFormat="1" ht="64.5" customHeight="1">
      <c r="A22" s="86"/>
      <c r="B22" s="86"/>
      <c r="C22" s="86"/>
      <c r="D22" s="227"/>
      <c r="E22" s="206">
        <v>11001</v>
      </c>
      <c r="F22" s="104" t="s">
        <v>104</v>
      </c>
      <c r="G22" s="100">
        <f t="shared" ref="G22:H22" si="6">G24</f>
        <v>-3383.2</v>
      </c>
      <c r="H22" s="100">
        <f t="shared" si="6"/>
        <v>-9022</v>
      </c>
    </row>
    <row r="23" spans="1:11" s="17" customFormat="1" ht="17.25">
      <c r="A23" s="86"/>
      <c r="B23" s="86"/>
      <c r="C23" s="86"/>
      <c r="D23" s="227"/>
      <c r="E23" s="206"/>
      <c r="F23" s="87" t="s">
        <v>14</v>
      </c>
      <c r="G23" s="90"/>
      <c r="H23" s="101"/>
    </row>
    <row r="24" spans="1:11" s="17" customFormat="1" ht="17.25">
      <c r="A24" s="86"/>
      <c r="B24" s="86"/>
      <c r="C24" s="86"/>
      <c r="D24" s="227"/>
      <c r="E24" s="206"/>
      <c r="F24" s="99" t="s">
        <v>85</v>
      </c>
      <c r="G24" s="100">
        <f t="shared" ref="G24:H24" si="7">G26</f>
        <v>-3383.2</v>
      </c>
      <c r="H24" s="100">
        <f t="shared" si="7"/>
        <v>-9022</v>
      </c>
    </row>
    <row r="25" spans="1:11" s="17" customFormat="1" ht="34.5">
      <c r="A25" s="86"/>
      <c r="B25" s="86"/>
      <c r="C25" s="86"/>
      <c r="D25" s="227"/>
      <c r="E25" s="206"/>
      <c r="F25" s="87" t="s">
        <v>15</v>
      </c>
      <c r="G25" s="90"/>
      <c r="H25" s="101"/>
    </row>
    <row r="26" spans="1:11" s="17" customFormat="1" ht="17.25">
      <c r="A26" s="86"/>
      <c r="B26" s="86"/>
      <c r="C26" s="86"/>
      <c r="D26" s="227"/>
      <c r="E26" s="206"/>
      <c r="F26" s="102" t="s">
        <v>16</v>
      </c>
      <c r="G26" s="103">
        <f t="shared" ref="G26:H26" si="8">G27</f>
        <v>-3383.2</v>
      </c>
      <c r="H26" s="103">
        <f t="shared" si="8"/>
        <v>-9022</v>
      </c>
    </row>
    <row r="27" spans="1:11" s="17" customFormat="1" ht="17.25">
      <c r="A27" s="86"/>
      <c r="B27" s="86"/>
      <c r="C27" s="86"/>
      <c r="D27" s="227"/>
      <c r="E27" s="206"/>
      <c r="F27" s="104" t="s">
        <v>17</v>
      </c>
      <c r="G27" s="100">
        <f t="shared" ref="G27:H27" si="9">G28</f>
        <v>-3383.2</v>
      </c>
      <c r="H27" s="100">
        <f t="shared" si="9"/>
        <v>-9022</v>
      </c>
    </row>
    <row r="28" spans="1:11" s="17" customFormat="1" ht="17.25">
      <c r="A28" s="86"/>
      <c r="B28" s="86"/>
      <c r="C28" s="86"/>
      <c r="D28" s="227"/>
      <c r="E28" s="206"/>
      <c r="F28" s="105" t="s">
        <v>132</v>
      </c>
      <c r="G28" s="103">
        <f t="shared" ref="G28:H28" si="10">G29</f>
        <v>-3383.2</v>
      </c>
      <c r="H28" s="103">
        <f t="shared" si="10"/>
        <v>-9022</v>
      </c>
    </row>
    <row r="29" spans="1:11" s="17" customFormat="1" ht="17.25">
      <c r="A29" s="86"/>
      <c r="B29" s="86"/>
      <c r="C29" s="86"/>
      <c r="D29" s="227"/>
      <c r="E29" s="206"/>
      <c r="F29" s="104" t="s">
        <v>133</v>
      </c>
      <c r="G29" s="100">
        <f t="shared" ref="G29:H29" si="11">G30+G31</f>
        <v>-3383.2</v>
      </c>
      <c r="H29" s="100">
        <f t="shared" si="11"/>
        <v>-9022</v>
      </c>
      <c r="K29" s="26"/>
    </row>
    <row r="30" spans="1:11" s="17" customFormat="1" ht="17.25">
      <c r="A30" s="86"/>
      <c r="B30" s="86"/>
      <c r="C30" s="86"/>
      <c r="D30" s="106"/>
      <c r="E30" s="107"/>
      <c r="F30" s="105" t="s">
        <v>134</v>
      </c>
      <c r="G30" s="101">
        <v>-2602.5</v>
      </c>
      <c r="H30" s="101">
        <v>-6940</v>
      </c>
    </row>
    <row r="31" spans="1:11" s="17" customFormat="1" ht="34.5">
      <c r="A31" s="86"/>
      <c r="B31" s="86"/>
      <c r="C31" s="86"/>
      <c r="D31" s="106"/>
      <c r="E31" s="107"/>
      <c r="F31" s="105" t="s">
        <v>135</v>
      </c>
      <c r="G31" s="101">
        <v>-780.7</v>
      </c>
      <c r="H31" s="101">
        <v>-2082</v>
      </c>
    </row>
    <row r="32" spans="1:11" s="17" customFormat="1" ht="17.25">
      <c r="A32" s="86"/>
      <c r="B32" s="86"/>
      <c r="C32" s="86"/>
      <c r="D32" s="106"/>
      <c r="E32" s="205">
        <v>11003</v>
      </c>
      <c r="F32" s="104" t="s">
        <v>160</v>
      </c>
      <c r="G32" s="100">
        <f>G34</f>
        <v>-588.09999999999991</v>
      </c>
      <c r="H32" s="100">
        <f t="shared" ref="H32" si="12">H34</f>
        <v>-1372.2</v>
      </c>
    </row>
    <row r="33" spans="1:11" s="17" customFormat="1" ht="17.25">
      <c r="A33" s="86"/>
      <c r="B33" s="86"/>
      <c r="C33" s="86"/>
      <c r="D33" s="106"/>
      <c r="E33" s="206"/>
      <c r="F33" s="87" t="s">
        <v>14</v>
      </c>
      <c r="G33" s="90"/>
      <c r="H33" s="101"/>
    </row>
    <row r="34" spans="1:11" s="17" customFormat="1" ht="17.25">
      <c r="A34" s="86"/>
      <c r="B34" s="86"/>
      <c r="C34" s="86"/>
      <c r="D34" s="106"/>
      <c r="E34" s="206"/>
      <c r="F34" s="99" t="s">
        <v>85</v>
      </c>
      <c r="G34" s="100">
        <f t="shared" ref="G34:H34" si="13">G36</f>
        <v>-588.09999999999991</v>
      </c>
      <c r="H34" s="100">
        <f t="shared" si="13"/>
        <v>-1372.2</v>
      </c>
    </row>
    <row r="35" spans="1:11" s="17" customFormat="1" ht="34.5">
      <c r="A35" s="86"/>
      <c r="B35" s="86"/>
      <c r="C35" s="86"/>
      <c r="D35" s="106"/>
      <c r="E35" s="206"/>
      <c r="F35" s="87" t="s">
        <v>15</v>
      </c>
      <c r="G35" s="90"/>
      <c r="H35" s="101"/>
    </row>
    <row r="36" spans="1:11" s="17" customFormat="1" ht="17.25">
      <c r="A36" s="86"/>
      <c r="B36" s="86"/>
      <c r="C36" s="86"/>
      <c r="D36" s="106"/>
      <c r="E36" s="206"/>
      <c r="F36" s="102" t="s">
        <v>16</v>
      </c>
      <c r="G36" s="103">
        <f t="shared" ref="G36:H38" si="14">G37</f>
        <v>-588.09999999999991</v>
      </c>
      <c r="H36" s="103">
        <f t="shared" si="14"/>
        <v>-1372.2</v>
      </c>
    </row>
    <row r="37" spans="1:11" s="17" customFormat="1" ht="17.25">
      <c r="A37" s="86"/>
      <c r="B37" s="86"/>
      <c r="C37" s="86"/>
      <c r="D37" s="106"/>
      <c r="E37" s="206"/>
      <c r="F37" s="104" t="s">
        <v>17</v>
      </c>
      <c r="G37" s="100">
        <f t="shared" si="14"/>
        <v>-588.09999999999991</v>
      </c>
      <c r="H37" s="100">
        <f t="shared" si="14"/>
        <v>-1372.2</v>
      </c>
    </row>
    <row r="38" spans="1:11" s="17" customFormat="1" ht="17.25">
      <c r="A38" s="86"/>
      <c r="B38" s="86"/>
      <c r="C38" s="86"/>
      <c r="D38" s="106"/>
      <c r="E38" s="206"/>
      <c r="F38" s="105" t="s">
        <v>132</v>
      </c>
      <c r="G38" s="103">
        <f t="shared" si="14"/>
        <v>-588.09999999999991</v>
      </c>
      <c r="H38" s="103">
        <f t="shared" si="14"/>
        <v>-1372.2</v>
      </c>
    </row>
    <row r="39" spans="1:11" s="17" customFormat="1" ht="17.25">
      <c r="A39" s="86"/>
      <c r="B39" s="86"/>
      <c r="C39" s="86"/>
      <c r="D39" s="106"/>
      <c r="E39" s="206"/>
      <c r="F39" s="104" t="s">
        <v>133</v>
      </c>
      <c r="G39" s="100">
        <f t="shared" ref="G39:H39" si="15">G40+G41</f>
        <v>-588.09999999999991</v>
      </c>
      <c r="H39" s="100">
        <f t="shared" si="15"/>
        <v>-1372.2</v>
      </c>
      <c r="K39" s="26"/>
    </row>
    <row r="40" spans="1:11" s="17" customFormat="1" ht="17.25">
      <c r="A40" s="86"/>
      <c r="B40" s="86"/>
      <c r="C40" s="86"/>
      <c r="D40" s="106"/>
      <c r="E40" s="107"/>
      <c r="F40" s="105" t="s">
        <v>134</v>
      </c>
      <c r="G40" s="101">
        <v>-452.4</v>
      </c>
      <c r="H40" s="101">
        <v>-1055.5</v>
      </c>
    </row>
    <row r="41" spans="1:11" s="17" customFormat="1" ht="34.5">
      <c r="A41" s="86"/>
      <c r="B41" s="86"/>
      <c r="C41" s="86"/>
      <c r="D41" s="106"/>
      <c r="E41" s="107"/>
      <c r="F41" s="105" t="s">
        <v>135</v>
      </c>
      <c r="G41" s="101">
        <v>-135.69999999999999</v>
      </c>
      <c r="H41" s="101">
        <v>-316.7</v>
      </c>
    </row>
    <row r="42" spans="1:11" s="17" customFormat="1" ht="34.5">
      <c r="A42" s="217" t="s">
        <v>75</v>
      </c>
      <c r="B42" s="85"/>
      <c r="C42" s="85"/>
      <c r="D42" s="108"/>
      <c r="E42" s="80"/>
      <c r="F42" s="77" t="s">
        <v>76</v>
      </c>
      <c r="G42" s="94">
        <f t="shared" ref="G42:H42" si="16">G44</f>
        <v>-7000</v>
      </c>
      <c r="H42" s="94">
        <f t="shared" si="16"/>
        <v>-7000</v>
      </c>
    </row>
    <row r="43" spans="1:11" s="17" customFormat="1" ht="13.5" customHeight="1">
      <c r="A43" s="218"/>
      <c r="B43" s="86"/>
      <c r="C43" s="86"/>
      <c r="D43" s="106"/>
      <c r="E43" s="107"/>
      <c r="F43" s="109" t="s">
        <v>13</v>
      </c>
      <c r="G43" s="109"/>
      <c r="H43" s="110"/>
    </row>
    <row r="44" spans="1:11" s="17" customFormat="1" ht="17.25">
      <c r="A44" s="218"/>
      <c r="B44" s="85" t="s">
        <v>75</v>
      </c>
      <c r="C44" s="85"/>
      <c r="D44" s="108"/>
      <c r="E44" s="80"/>
      <c r="F44" s="77" t="s">
        <v>77</v>
      </c>
      <c r="G44" s="89">
        <f t="shared" ref="G44:H44" si="17">G46</f>
        <v>-7000</v>
      </c>
      <c r="H44" s="89">
        <f t="shared" si="17"/>
        <v>-7000</v>
      </c>
    </row>
    <row r="45" spans="1:11" s="17" customFormat="1" ht="13.5" customHeight="1">
      <c r="A45" s="218"/>
      <c r="B45" s="86"/>
      <c r="C45" s="86"/>
      <c r="D45" s="106"/>
      <c r="E45" s="107"/>
      <c r="F45" s="87" t="s">
        <v>13</v>
      </c>
      <c r="G45" s="90"/>
      <c r="H45" s="111"/>
    </row>
    <row r="46" spans="1:11" s="17" customFormat="1" ht="17.25">
      <c r="A46" s="218"/>
      <c r="B46" s="86"/>
      <c r="C46" s="85" t="s">
        <v>47</v>
      </c>
      <c r="D46" s="106"/>
      <c r="E46" s="107"/>
      <c r="F46" s="91" t="s">
        <v>78</v>
      </c>
      <c r="G46" s="89">
        <f>G48</f>
        <v>-7000</v>
      </c>
      <c r="H46" s="89">
        <f>H48</f>
        <v>-7000</v>
      </c>
    </row>
    <row r="47" spans="1:11" s="17" customFormat="1" ht="17.25">
      <c r="A47" s="218"/>
      <c r="B47" s="86"/>
      <c r="C47" s="86"/>
      <c r="D47" s="106"/>
      <c r="E47" s="107"/>
      <c r="F47" s="87" t="s">
        <v>13</v>
      </c>
      <c r="G47" s="90"/>
      <c r="H47" s="92"/>
    </row>
    <row r="48" spans="1:11" s="17" customFormat="1" ht="17.25">
      <c r="A48" s="218"/>
      <c r="B48" s="86"/>
      <c r="C48" s="86"/>
      <c r="D48" s="106"/>
      <c r="E48" s="107"/>
      <c r="F48" s="93" t="s">
        <v>73</v>
      </c>
      <c r="G48" s="94">
        <f t="shared" ref="G48:H48" si="18">G50</f>
        <v>-7000</v>
      </c>
      <c r="H48" s="94">
        <f t="shared" si="18"/>
        <v>-7000</v>
      </c>
    </row>
    <row r="49" spans="1:11" s="17" customFormat="1" ht="17.25">
      <c r="A49" s="218"/>
      <c r="B49" s="86"/>
      <c r="C49" s="86"/>
      <c r="D49" s="106"/>
      <c r="E49" s="107"/>
      <c r="F49" s="87" t="s">
        <v>13</v>
      </c>
      <c r="G49" s="90"/>
      <c r="H49" s="95"/>
    </row>
    <row r="50" spans="1:11" s="17" customFormat="1" ht="34.5">
      <c r="A50" s="218"/>
      <c r="B50" s="86"/>
      <c r="C50" s="86"/>
      <c r="D50" s="226">
        <v>1228</v>
      </c>
      <c r="E50" s="228"/>
      <c r="F50" s="93" t="s">
        <v>71</v>
      </c>
      <c r="G50" s="94">
        <f t="shared" ref="G50:H50" si="19">G52</f>
        <v>-7000</v>
      </c>
      <c r="H50" s="94">
        <f t="shared" si="19"/>
        <v>-7000</v>
      </c>
    </row>
    <row r="51" spans="1:11" s="17" customFormat="1" ht="13.5" customHeight="1">
      <c r="A51" s="218"/>
      <c r="B51" s="86"/>
      <c r="C51" s="86"/>
      <c r="D51" s="227"/>
      <c r="E51" s="228"/>
      <c r="F51" s="96" t="s">
        <v>64</v>
      </c>
      <c r="G51" s="97"/>
      <c r="H51" s="98"/>
    </row>
    <row r="52" spans="1:11" s="17" customFormat="1" ht="34.5">
      <c r="A52" s="218"/>
      <c r="B52" s="86"/>
      <c r="C52" s="86"/>
      <c r="D52" s="227"/>
      <c r="E52" s="206">
        <v>31007</v>
      </c>
      <c r="F52" s="104" t="s">
        <v>113</v>
      </c>
      <c r="G52" s="100">
        <f t="shared" ref="G52:H52" si="20">G54</f>
        <v>-7000</v>
      </c>
      <c r="H52" s="100">
        <f t="shared" si="20"/>
        <v>-7000</v>
      </c>
    </row>
    <row r="53" spans="1:11" s="17" customFormat="1" ht="17.25">
      <c r="A53" s="218"/>
      <c r="B53" s="86"/>
      <c r="C53" s="86"/>
      <c r="D53" s="227"/>
      <c r="E53" s="206"/>
      <c r="F53" s="87" t="s">
        <v>64</v>
      </c>
      <c r="G53" s="90"/>
      <c r="H53" s="101"/>
    </row>
    <row r="54" spans="1:11" s="17" customFormat="1" ht="17.25">
      <c r="A54" s="218"/>
      <c r="B54" s="86"/>
      <c r="C54" s="86"/>
      <c r="D54" s="227"/>
      <c r="E54" s="206"/>
      <c r="F54" s="99" t="s">
        <v>82</v>
      </c>
      <c r="G54" s="100">
        <f t="shared" ref="G54:H54" si="21">G56</f>
        <v>-7000</v>
      </c>
      <c r="H54" s="100">
        <f t="shared" si="21"/>
        <v>-7000</v>
      </c>
    </row>
    <row r="55" spans="1:11" s="17" customFormat="1" ht="34.5">
      <c r="A55" s="218"/>
      <c r="B55" s="86"/>
      <c r="C55" s="86"/>
      <c r="D55" s="227"/>
      <c r="E55" s="206"/>
      <c r="F55" s="87" t="s">
        <v>15</v>
      </c>
      <c r="G55" s="90"/>
      <c r="H55" s="101"/>
    </row>
    <row r="56" spans="1:11" s="17" customFormat="1" ht="17.25">
      <c r="A56" s="218"/>
      <c r="B56" s="86"/>
      <c r="C56" s="86"/>
      <c r="D56" s="227"/>
      <c r="E56" s="206"/>
      <c r="F56" s="102" t="s">
        <v>65</v>
      </c>
      <c r="G56" s="103">
        <f t="shared" ref="G56:H59" si="22">G57</f>
        <v>-7000</v>
      </c>
      <c r="H56" s="103">
        <f t="shared" si="22"/>
        <v>-7000</v>
      </c>
    </row>
    <row r="57" spans="1:11" s="17" customFormat="1" ht="17.25">
      <c r="A57" s="218"/>
      <c r="B57" s="86"/>
      <c r="C57" s="86"/>
      <c r="D57" s="227"/>
      <c r="E57" s="206"/>
      <c r="F57" s="104" t="s">
        <v>60</v>
      </c>
      <c r="G57" s="100">
        <f t="shared" si="22"/>
        <v>-7000</v>
      </c>
      <c r="H57" s="100">
        <f t="shared" si="22"/>
        <v>-7000</v>
      </c>
    </row>
    <row r="58" spans="1:11" s="17" customFormat="1" ht="17.25">
      <c r="A58" s="218"/>
      <c r="B58" s="86"/>
      <c r="C58" s="86"/>
      <c r="D58" s="227"/>
      <c r="E58" s="206"/>
      <c r="F58" s="105" t="s">
        <v>119</v>
      </c>
      <c r="G58" s="103">
        <f t="shared" si="22"/>
        <v>-7000</v>
      </c>
      <c r="H58" s="103">
        <f t="shared" si="22"/>
        <v>-7000</v>
      </c>
    </row>
    <row r="59" spans="1:11" s="17" customFormat="1" ht="17.25">
      <c r="A59" s="218"/>
      <c r="B59" s="86"/>
      <c r="C59" s="86"/>
      <c r="D59" s="227"/>
      <c r="E59" s="206"/>
      <c r="F59" s="104" t="s">
        <v>84</v>
      </c>
      <c r="G59" s="100">
        <f t="shared" si="22"/>
        <v>-7000</v>
      </c>
      <c r="H59" s="100">
        <f t="shared" si="22"/>
        <v>-7000</v>
      </c>
      <c r="K59" s="26"/>
    </row>
    <row r="60" spans="1:11" s="17" customFormat="1" ht="17.25">
      <c r="A60" s="218"/>
      <c r="B60" s="86"/>
      <c r="C60" s="86"/>
      <c r="D60" s="106"/>
      <c r="E60" s="107"/>
      <c r="F60" s="105" t="s">
        <v>120</v>
      </c>
      <c r="G60" s="112">
        <v>-7000</v>
      </c>
      <c r="H60" s="112">
        <v>-7000</v>
      </c>
    </row>
    <row r="61" spans="1:11" s="17" customFormat="1" ht="34.5">
      <c r="A61" s="85" t="s">
        <v>156</v>
      </c>
      <c r="B61" s="85"/>
      <c r="C61" s="85"/>
      <c r="D61" s="108"/>
      <c r="E61" s="80"/>
      <c r="F61" s="113" t="s">
        <v>151</v>
      </c>
      <c r="G61" s="94">
        <f t="shared" ref="G61:H61" si="23">G63</f>
        <v>-4836.5</v>
      </c>
      <c r="H61" s="94">
        <f t="shared" si="23"/>
        <v>-10157.5</v>
      </c>
    </row>
    <row r="62" spans="1:11" s="17" customFormat="1" ht="13.5" customHeight="1">
      <c r="A62" s="86"/>
      <c r="B62" s="86"/>
      <c r="C62" s="86"/>
      <c r="D62" s="106"/>
      <c r="E62" s="107"/>
      <c r="F62" s="114" t="s">
        <v>13</v>
      </c>
      <c r="G62" s="87"/>
      <c r="H62" s="88"/>
    </row>
    <row r="63" spans="1:11" s="17" customFormat="1" ht="17.25">
      <c r="A63" s="86"/>
      <c r="B63" s="85" t="s">
        <v>47</v>
      </c>
      <c r="C63" s="86"/>
      <c r="D63" s="106"/>
      <c r="E63" s="107"/>
      <c r="F63" s="77" t="s">
        <v>152</v>
      </c>
      <c r="G63" s="89">
        <f t="shared" ref="G63:H63" si="24">G65</f>
        <v>-4836.5</v>
      </c>
      <c r="H63" s="89">
        <f t="shared" si="24"/>
        <v>-10157.5</v>
      </c>
    </row>
    <row r="64" spans="1:11" s="17" customFormat="1" ht="13.5" customHeight="1">
      <c r="A64" s="86"/>
      <c r="B64" s="86"/>
      <c r="C64" s="86"/>
      <c r="D64" s="106"/>
      <c r="E64" s="107"/>
      <c r="F64" s="87" t="s">
        <v>13</v>
      </c>
      <c r="G64" s="90"/>
      <c r="H64" s="88"/>
    </row>
    <row r="65" spans="1:11" s="17" customFormat="1" ht="17.25">
      <c r="A65" s="86"/>
      <c r="B65" s="86"/>
      <c r="C65" s="85" t="s">
        <v>47</v>
      </c>
      <c r="D65" s="106"/>
      <c r="E65" s="107"/>
      <c r="F65" s="91" t="s">
        <v>150</v>
      </c>
      <c r="G65" s="89">
        <f t="shared" ref="G65:H65" si="25">G67</f>
        <v>-4836.5</v>
      </c>
      <c r="H65" s="89">
        <f t="shared" si="25"/>
        <v>-10157.5</v>
      </c>
    </row>
    <row r="66" spans="1:11" s="17" customFormat="1" ht="17.25">
      <c r="A66" s="86"/>
      <c r="B66" s="86"/>
      <c r="C66" s="86"/>
      <c r="D66" s="106"/>
      <c r="E66" s="107"/>
      <c r="F66" s="87" t="s">
        <v>13</v>
      </c>
      <c r="G66" s="90"/>
      <c r="H66" s="92"/>
    </row>
    <row r="67" spans="1:11" s="17" customFormat="1" ht="17.25">
      <c r="A67" s="86"/>
      <c r="B67" s="86"/>
      <c r="C67" s="86"/>
      <c r="D67" s="106"/>
      <c r="E67" s="107"/>
      <c r="F67" s="93" t="s">
        <v>153</v>
      </c>
      <c r="G67" s="94">
        <f t="shared" ref="G67:H67" si="26">G69</f>
        <v>-4836.5</v>
      </c>
      <c r="H67" s="94">
        <f t="shared" si="26"/>
        <v>-10157.5</v>
      </c>
    </row>
    <row r="68" spans="1:11" s="17" customFormat="1" ht="17.25">
      <c r="A68" s="86"/>
      <c r="B68" s="86"/>
      <c r="C68" s="86"/>
      <c r="D68" s="106"/>
      <c r="E68" s="107"/>
      <c r="F68" s="87" t="s">
        <v>13</v>
      </c>
      <c r="G68" s="90"/>
      <c r="H68" s="95"/>
    </row>
    <row r="69" spans="1:11" s="17" customFormat="1" ht="17.25">
      <c r="A69" s="86"/>
      <c r="B69" s="86"/>
      <c r="C69" s="86"/>
      <c r="D69" s="226">
        <v>1139</v>
      </c>
      <c r="E69" s="228"/>
      <c r="F69" s="93" t="s">
        <v>150</v>
      </c>
      <c r="G69" s="94">
        <f t="shared" ref="G69:H69" si="27">G71</f>
        <v>-4836.5</v>
      </c>
      <c r="H69" s="94">
        <f t="shared" si="27"/>
        <v>-10157.5</v>
      </c>
    </row>
    <row r="70" spans="1:11" s="17" customFormat="1" ht="17.25">
      <c r="A70" s="86"/>
      <c r="B70" s="86"/>
      <c r="C70" s="86"/>
      <c r="D70" s="227"/>
      <c r="E70" s="228"/>
      <c r="F70" s="96" t="s">
        <v>13</v>
      </c>
      <c r="G70" s="97"/>
      <c r="H70" s="98"/>
    </row>
    <row r="71" spans="1:11" s="17" customFormat="1" ht="17.25">
      <c r="A71" s="86"/>
      <c r="B71" s="86"/>
      <c r="C71" s="86"/>
      <c r="D71" s="227"/>
      <c r="E71" s="206">
        <v>11001</v>
      </c>
      <c r="F71" s="99" t="s">
        <v>150</v>
      </c>
      <c r="G71" s="100">
        <f t="shared" ref="G71:H71" si="28">G73</f>
        <v>-4836.5</v>
      </c>
      <c r="H71" s="100">
        <f t="shared" si="28"/>
        <v>-10157.5</v>
      </c>
    </row>
    <row r="72" spans="1:11" s="17" customFormat="1" ht="17.25">
      <c r="A72" s="86"/>
      <c r="B72" s="86"/>
      <c r="C72" s="86"/>
      <c r="D72" s="227"/>
      <c r="E72" s="206"/>
      <c r="F72" s="87" t="s">
        <v>14</v>
      </c>
      <c r="G72" s="90"/>
      <c r="H72" s="101"/>
    </row>
    <row r="73" spans="1:11" s="17" customFormat="1" ht="17.25">
      <c r="A73" s="86"/>
      <c r="B73" s="86"/>
      <c r="C73" s="86"/>
      <c r="D73" s="227"/>
      <c r="E73" s="206"/>
      <c r="F73" s="99" t="s">
        <v>149</v>
      </c>
      <c r="G73" s="100">
        <f t="shared" ref="G73:H73" si="29">G75</f>
        <v>-4836.5</v>
      </c>
      <c r="H73" s="100">
        <f t="shared" si="29"/>
        <v>-10157.5</v>
      </c>
    </row>
    <row r="74" spans="1:11" s="17" customFormat="1" ht="34.5">
      <c r="A74" s="86"/>
      <c r="B74" s="86"/>
      <c r="C74" s="86"/>
      <c r="D74" s="227"/>
      <c r="E74" s="206"/>
      <c r="F74" s="87" t="s">
        <v>15</v>
      </c>
      <c r="G74" s="90"/>
      <c r="H74" s="101"/>
    </row>
    <row r="75" spans="1:11" s="17" customFormat="1" ht="17.25">
      <c r="A75" s="86"/>
      <c r="B75" s="86"/>
      <c r="C75" s="86"/>
      <c r="D75" s="227"/>
      <c r="E75" s="206"/>
      <c r="F75" s="102" t="s">
        <v>16</v>
      </c>
      <c r="G75" s="103">
        <f t="shared" ref="G75:H77" si="30">G76</f>
        <v>-4836.5</v>
      </c>
      <c r="H75" s="103">
        <f t="shared" si="30"/>
        <v>-10157.5</v>
      </c>
    </row>
    <row r="76" spans="1:11" s="17" customFormat="1" ht="17.25">
      <c r="A76" s="86"/>
      <c r="B76" s="86"/>
      <c r="C76" s="86"/>
      <c r="D76" s="227"/>
      <c r="E76" s="206"/>
      <c r="F76" s="104" t="s">
        <v>17</v>
      </c>
      <c r="G76" s="100">
        <f t="shared" si="30"/>
        <v>-4836.5</v>
      </c>
      <c r="H76" s="100">
        <f t="shared" si="30"/>
        <v>-10157.5</v>
      </c>
    </row>
    <row r="77" spans="1:11" s="17" customFormat="1" ht="17.25">
      <c r="A77" s="86"/>
      <c r="B77" s="86"/>
      <c r="C77" s="86"/>
      <c r="D77" s="227"/>
      <c r="E77" s="206"/>
      <c r="F77" s="105" t="s">
        <v>154</v>
      </c>
      <c r="G77" s="103">
        <f t="shared" si="30"/>
        <v>-4836.5</v>
      </c>
      <c r="H77" s="103">
        <f t="shared" si="30"/>
        <v>-10157.5</v>
      </c>
    </row>
    <row r="78" spans="1:11" s="17" customFormat="1" ht="17.25">
      <c r="A78" s="86"/>
      <c r="B78" s="86"/>
      <c r="C78" s="86"/>
      <c r="D78" s="227"/>
      <c r="E78" s="206"/>
      <c r="F78" s="104" t="s">
        <v>155</v>
      </c>
      <c r="G78" s="100">
        <v>-4836.5</v>
      </c>
      <c r="H78" s="100">
        <v>-10157.5</v>
      </c>
      <c r="K78" s="26"/>
    </row>
    <row r="79" spans="1:11" s="17" customFormat="1" ht="17.25">
      <c r="A79" s="85" t="s">
        <v>47</v>
      </c>
      <c r="B79" s="85"/>
      <c r="C79" s="85"/>
      <c r="D79" s="108"/>
      <c r="E79" s="80"/>
      <c r="F79" s="77" t="s">
        <v>116</v>
      </c>
      <c r="G79" s="94">
        <f>G81+G119</f>
        <v>15807.8</v>
      </c>
      <c r="H79" s="94">
        <f>H81+H119</f>
        <v>27551.7</v>
      </c>
    </row>
    <row r="80" spans="1:11" s="17" customFormat="1" ht="13.5" customHeight="1">
      <c r="A80" s="86"/>
      <c r="B80" s="86"/>
      <c r="C80" s="86"/>
      <c r="D80" s="106"/>
      <c r="E80" s="107"/>
      <c r="F80" s="109" t="s">
        <v>13</v>
      </c>
      <c r="G80" s="109"/>
      <c r="H80" s="110"/>
    </row>
    <row r="81" spans="1:19" s="17" customFormat="1" ht="34.5">
      <c r="A81" s="86"/>
      <c r="B81" s="85" t="s">
        <v>121</v>
      </c>
      <c r="C81" s="85"/>
      <c r="D81" s="108"/>
      <c r="E81" s="80"/>
      <c r="F81" s="77" t="s">
        <v>122</v>
      </c>
      <c r="G81" s="89">
        <f t="shared" ref="G81:H81" si="31">G83</f>
        <v>15807.8</v>
      </c>
      <c r="H81" s="89">
        <f t="shared" si="31"/>
        <v>27551.7</v>
      </c>
    </row>
    <row r="82" spans="1:19" s="17" customFormat="1" ht="13.5" customHeight="1">
      <c r="A82" s="86"/>
      <c r="B82" s="86"/>
      <c r="C82" s="86"/>
      <c r="D82" s="106"/>
      <c r="E82" s="107"/>
      <c r="F82" s="87" t="s">
        <v>13</v>
      </c>
      <c r="G82" s="90"/>
      <c r="H82" s="111"/>
    </row>
    <row r="83" spans="1:19" s="17" customFormat="1" ht="34.5">
      <c r="A83" s="86"/>
      <c r="B83" s="86"/>
      <c r="C83" s="85" t="s">
        <v>47</v>
      </c>
      <c r="D83" s="106"/>
      <c r="E83" s="107"/>
      <c r="F83" s="91" t="s">
        <v>122</v>
      </c>
      <c r="G83" s="89">
        <f>G85+G106</f>
        <v>15807.8</v>
      </c>
      <c r="H83" s="89">
        <f>H85+H106</f>
        <v>27551.7</v>
      </c>
    </row>
    <row r="84" spans="1:19" s="17" customFormat="1" ht="17.25">
      <c r="A84" s="86"/>
      <c r="B84" s="86"/>
      <c r="C84" s="86"/>
      <c r="D84" s="106"/>
      <c r="E84" s="107"/>
      <c r="F84" s="87" t="s">
        <v>13</v>
      </c>
      <c r="G84" s="90"/>
      <c r="H84" s="92"/>
    </row>
    <row r="85" spans="1:19" s="17" customFormat="1" ht="17.25">
      <c r="A85" s="86"/>
      <c r="B85" s="86"/>
      <c r="C85" s="86"/>
      <c r="D85" s="106"/>
      <c r="E85" s="107"/>
      <c r="F85" s="91" t="s">
        <v>107</v>
      </c>
      <c r="G85" s="94">
        <f t="shared" ref="G85:H85" si="32">G87</f>
        <v>15807.8</v>
      </c>
      <c r="H85" s="94">
        <f t="shared" si="32"/>
        <v>27551.7</v>
      </c>
    </row>
    <row r="86" spans="1:19" s="17" customFormat="1" ht="17.25">
      <c r="A86" s="86"/>
      <c r="B86" s="86"/>
      <c r="C86" s="86"/>
      <c r="D86" s="106"/>
      <c r="E86" s="107"/>
      <c r="F86" s="87" t="s">
        <v>13</v>
      </c>
      <c r="G86" s="90"/>
      <c r="H86" s="95"/>
    </row>
    <row r="87" spans="1:19" s="17" customFormat="1" ht="34.5">
      <c r="A87" s="86"/>
      <c r="B87" s="85"/>
      <c r="C87" s="85"/>
      <c r="D87" s="115">
        <v>1181</v>
      </c>
      <c r="E87" s="116"/>
      <c r="F87" s="117" t="s">
        <v>108</v>
      </c>
      <c r="G87" s="101">
        <f t="shared" ref="G87:H87" si="33">G89</f>
        <v>15807.8</v>
      </c>
      <c r="H87" s="101">
        <f t="shared" si="33"/>
        <v>27551.7</v>
      </c>
    </row>
    <row r="88" spans="1:19" s="17" customFormat="1" ht="17.25">
      <c r="A88" s="86"/>
      <c r="B88" s="86"/>
      <c r="C88" s="86"/>
      <c r="D88" s="118"/>
      <c r="E88" s="119"/>
      <c r="F88" s="120" t="s">
        <v>13</v>
      </c>
      <c r="G88" s="101"/>
      <c r="H88" s="101"/>
    </row>
    <row r="89" spans="1:19" s="17" customFormat="1" ht="34.5">
      <c r="A89" s="86"/>
      <c r="B89" s="86"/>
      <c r="C89" s="86"/>
      <c r="D89" s="106"/>
      <c r="E89" s="121">
        <v>11001</v>
      </c>
      <c r="F89" s="93" t="s">
        <v>111</v>
      </c>
      <c r="G89" s="101">
        <f t="shared" ref="G89:H89" si="34">G91</f>
        <v>15807.8</v>
      </c>
      <c r="H89" s="101">
        <f t="shared" si="34"/>
        <v>27551.7</v>
      </c>
      <c r="L89" s="26"/>
      <c r="S89" s="17">
        <v>1</v>
      </c>
    </row>
    <row r="90" spans="1:19" s="17" customFormat="1" ht="17.25">
      <c r="A90" s="86"/>
      <c r="B90" s="86"/>
      <c r="C90" s="86"/>
      <c r="D90" s="106"/>
      <c r="E90" s="122"/>
      <c r="F90" s="96" t="s">
        <v>14</v>
      </c>
      <c r="G90" s="101"/>
      <c r="H90" s="101">
        <v>0</v>
      </c>
      <c r="L90" s="26"/>
    </row>
    <row r="91" spans="1:19" s="17" customFormat="1" ht="17.25">
      <c r="A91" s="86"/>
      <c r="B91" s="86"/>
      <c r="C91" s="86"/>
      <c r="D91" s="106"/>
      <c r="E91" s="122"/>
      <c r="F91" s="99" t="s">
        <v>107</v>
      </c>
      <c r="G91" s="101">
        <f t="shared" ref="G91:H91" si="35">G93</f>
        <v>15807.8</v>
      </c>
      <c r="H91" s="101">
        <f t="shared" si="35"/>
        <v>27551.7</v>
      </c>
      <c r="L91" s="26"/>
    </row>
    <row r="92" spans="1:19" s="17" customFormat="1" ht="34.5">
      <c r="A92" s="86"/>
      <c r="B92" s="86"/>
      <c r="C92" s="86"/>
      <c r="D92" s="106"/>
      <c r="E92" s="122"/>
      <c r="F92" s="257" t="s">
        <v>15</v>
      </c>
      <c r="G92" s="101"/>
      <c r="H92" s="101">
        <v>0</v>
      </c>
      <c r="L92" s="26"/>
    </row>
    <row r="93" spans="1:19" s="17" customFormat="1" ht="17.25">
      <c r="A93" s="86"/>
      <c r="B93" s="86"/>
      <c r="C93" s="86"/>
      <c r="D93" s="106"/>
      <c r="E93" s="122"/>
      <c r="F93" s="96" t="s">
        <v>16</v>
      </c>
      <c r="G93" s="101">
        <f t="shared" ref="G93:H93" si="36">G94</f>
        <v>15807.8</v>
      </c>
      <c r="H93" s="101">
        <f t="shared" si="36"/>
        <v>27551.7</v>
      </c>
      <c r="L93" s="26"/>
    </row>
    <row r="94" spans="1:19" s="17" customFormat="1" ht="17.25">
      <c r="A94" s="86"/>
      <c r="B94" s="86"/>
      <c r="C94" s="86"/>
      <c r="D94" s="106"/>
      <c r="E94" s="122"/>
      <c r="F94" s="96" t="s">
        <v>17</v>
      </c>
      <c r="G94" s="101">
        <f t="shared" ref="G94:H94" si="37">G95</f>
        <v>15807.8</v>
      </c>
      <c r="H94" s="101">
        <f t="shared" si="37"/>
        <v>27551.7</v>
      </c>
      <c r="L94" s="26"/>
    </row>
    <row r="95" spans="1:19" s="17" customFormat="1" ht="17.25">
      <c r="A95" s="86"/>
      <c r="B95" s="86"/>
      <c r="C95" s="86"/>
      <c r="D95" s="106"/>
      <c r="E95" s="122"/>
      <c r="F95" s="96" t="s">
        <v>132</v>
      </c>
      <c r="G95" s="101">
        <f>G96+G98</f>
        <v>15807.8</v>
      </c>
      <c r="H95" s="101">
        <f>H96+H98</f>
        <v>27551.7</v>
      </c>
      <c r="L95" s="26"/>
    </row>
    <row r="96" spans="1:19" s="17" customFormat="1" ht="17.25">
      <c r="A96" s="86"/>
      <c r="B96" s="86"/>
      <c r="C96" s="86"/>
      <c r="D96" s="106"/>
      <c r="E96" s="122"/>
      <c r="F96" s="96" t="s">
        <v>133</v>
      </c>
      <c r="G96" s="101">
        <f t="shared" ref="G96:H96" si="38">G97</f>
        <v>8807.7999999999993</v>
      </c>
      <c r="H96" s="101">
        <f t="shared" si="38"/>
        <v>20551.7</v>
      </c>
      <c r="L96" s="26"/>
    </row>
    <row r="97" spans="1:16" s="17" customFormat="1" ht="17.25">
      <c r="A97" s="86"/>
      <c r="B97" s="86"/>
      <c r="C97" s="86"/>
      <c r="D97" s="106"/>
      <c r="E97" s="122"/>
      <c r="F97" s="96" t="s">
        <v>134</v>
      </c>
      <c r="G97" s="100">
        <v>8807.7999999999993</v>
      </c>
      <c r="H97" s="100">
        <v>20551.7</v>
      </c>
      <c r="L97" s="26"/>
    </row>
    <row r="98" spans="1:16" s="17" customFormat="1" ht="17.25">
      <c r="A98" s="86"/>
      <c r="B98" s="86"/>
      <c r="C98" s="86"/>
      <c r="D98" s="106"/>
      <c r="E98" s="122"/>
      <c r="F98" s="96" t="s">
        <v>83</v>
      </c>
      <c r="G98" s="101">
        <f t="shared" ref="G98:H99" si="39">G99</f>
        <v>7000</v>
      </c>
      <c r="H98" s="101">
        <f t="shared" si="39"/>
        <v>7000</v>
      </c>
      <c r="L98" s="26"/>
      <c r="N98" s="26"/>
      <c r="O98" s="26"/>
      <c r="P98" s="26"/>
    </row>
    <row r="99" spans="1:16" s="17" customFormat="1" ht="17.25">
      <c r="A99" s="86"/>
      <c r="B99" s="86"/>
      <c r="C99" s="86"/>
      <c r="D99" s="106"/>
      <c r="E99" s="123"/>
      <c r="F99" s="96" t="s">
        <v>123</v>
      </c>
      <c r="G99" s="101">
        <f t="shared" si="39"/>
        <v>7000</v>
      </c>
      <c r="H99" s="101">
        <f t="shared" si="39"/>
        <v>7000</v>
      </c>
      <c r="K99" s="26"/>
      <c r="M99" s="26"/>
      <c r="N99" s="26"/>
      <c r="O99" s="26"/>
    </row>
    <row r="100" spans="1:16" s="17" customFormat="1" ht="17.25">
      <c r="A100" s="124"/>
      <c r="B100" s="124"/>
      <c r="C100" s="124"/>
      <c r="D100" s="125"/>
      <c r="E100" s="126"/>
      <c r="F100" s="96" t="s">
        <v>124</v>
      </c>
      <c r="G100" s="101">
        <v>7000</v>
      </c>
      <c r="H100" s="101">
        <v>7000</v>
      </c>
      <c r="K100" s="26"/>
      <c r="M100" s="26"/>
      <c r="N100" s="26"/>
      <c r="O100" s="26"/>
    </row>
  </sheetData>
  <mergeCells count="20">
    <mergeCell ref="D69:D78"/>
    <mergeCell ref="E69:E70"/>
    <mergeCell ref="E71:E78"/>
    <mergeCell ref="D50:D59"/>
    <mergeCell ref="E50:E51"/>
    <mergeCell ref="E52:E59"/>
    <mergeCell ref="A42:A60"/>
    <mergeCell ref="A6:H6"/>
    <mergeCell ref="A9:C9"/>
    <mergeCell ref="D9:E9"/>
    <mergeCell ref="F9:F10"/>
    <mergeCell ref="B11:B13"/>
    <mergeCell ref="C11:C15"/>
    <mergeCell ref="D11:D19"/>
    <mergeCell ref="D20:D29"/>
    <mergeCell ref="E11:E19"/>
    <mergeCell ref="E22:E29"/>
    <mergeCell ref="E20:E21"/>
    <mergeCell ref="E32:E39"/>
    <mergeCell ref="G9:H9"/>
  </mergeCells>
  <pageMargins left="0.35433070866141736" right="0.15748031496062992" top="0.15748031496062992" bottom="0.15748031496062992" header="0.15748031496062992" footer="0.15748031496062992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"/>
  <sheetViews>
    <sheetView workbookViewId="0">
      <selection activeCell="C22" sqref="C22"/>
    </sheetView>
  </sheetViews>
  <sheetFormatPr defaultRowHeight="13.5"/>
  <cols>
    <col min="1" max="1" width="11.7109375" style="21" customWidth="1"/>
    <col min="2" max="2" width="15.28515625" style="21" customWidth="1"/>
    <col min="3" max="3" width="76.140625" style="22" customWidth="1"/>
    <col min="4" max="4" width="17" style="22" customWidth="1"/>
    <col min="5" max="5" width="18.85546875" style="22" customWidth="1"/>
    <col min="6" max="16384" width="9.140625" style="21"/>
  </cols>
  <sheetData>
    <row r="1" spans="1:42" s="1" customFormat="1" ht="15" customHeight="1">
      <c r="E1" s="25" t="s">
        <v>79</v>
      </c>
      <c r="F1" s="20"/>
      <c r="G1" s="19"/>
    </row>
    <row r="2" spans="1:42" s="1" customFormat="1">
      <c r="E2" s="20" t="s">
        <v>93</v>
      </c>
      <c r="F2" s="20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42" s="1" customFormat="1">
      <c r="E3" s="20" t="s">
        <v>49</v>
      </c>
      <c r="F3" s="20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</row>
    <row r="4" spans="1:42" s="1" customFormat="1">
      <c r="E4" s="19"/>
      <c r="F4" s="19"/>
      <c r="G4" s="19"/>
    </row>
    <row r="5" spans="1:42" s="1" customFormat="1" ht="15.75" customHeight="1">
      <c r="E5" s="19"/>
      <c r="F5" s="19"/>
      <c r="G5" s="19"/>
    </row>
    <row r="6" spans="1:42" s="1" customFormat="1" ht="40.5" customHeight="1">
      <c r="A6" s="215" t="s">
        <v>170</v>
      </c>
      <c r="B6" s="215"/>
      <c r="C6" s="215"/>
      <c r="D6" s="215"/>
      <c r="E6" s="215"/>
      <c r="F6" s="18"/>
      <c r="G6" s="18"/>
    </row>
    <row r="7" spans="1:42" s="1" customFormat="1" ht="40.5" customHeight="1">
      <c r="A7" s="31"/>
      <c r="B7" s="64"/>
      <c r="C7" s="64"/>
      <c r="D7" s="64"/>
      <c r="E7" s="127" t="s">
        <v>100</v>
      </c>
      <c r="F7" s="18"/>
      <c r="G7" s="18"/>
    </row>
    <row r="8" spans="1:42" ht="53.25" customHeight="1">
      <c r="A8" s="231" t="s">
        <v>7</v>
      </c>
      <c r="B8" s="231"/>
      <c r="C8" s="231" t="s">
        <v>59</v>
      </c>
      <c r="D8" s="232" t="s">
        <v>137</v>
      </c>
      <c r="E8" s="233"/>
    </row>
    <row r="9" spans="1:42" ht="30" customHeight="1">
      <c r="A9" s="128" t="s">
        <v>10</v>
      </c>
      <c r="B9" s="128" t="s">
        <v>11</v>
      </c>
      <c r="C9" s="231"/>
      <c r="D9" s="35" t="s">
        <v>80</v>
      </c>
      <c r="E9" s="35" t="s">
        <v>9</v>
      </c>
    </row>
    <row r="10" spans="1:42" s="17" customFormat="1" ht="24" customHeight="1">
      <c r="A10" s="73"/>
      <c r="B10" s="73"/>
      <c r="C10" s="129" t="s">
        <v>57</v>
      </c>
      <c r="D10" s="101">
        <f t="shared" ref="D10:E10" si="0">D12</f>
        <v>-7000</v>
      </c>
      <c r="E10" s="101">
        <f t="shared" si="0"/>
        <v>-7000</v>
      </c>
    </row>
    <row r="11" spans="1:42" s="17" customFormat="1" ht="17.25" customHeight="1">
      <c r="A11" s="73"/>
      <c r="B11" s="73"/>
      <c r="C11" s="130" t="s">
        <v>58</v>
      </c>
      <c r="D11" s="101"/>
      <c r="E11" s="101"/>
    </row>
    <row r="12" spans="1:42" s="17" customFormat="1" ht="24" customHeight="1">
      <c r="A12" s="131"/>
      <c r="B12" s="131"/>
      <c r="C12" s="132" t="s">
        <v>89</v>
      </c>
      <c r="D12" s="101">
        <f t="shared" ref="D12:E12" si="1">D14</f>
        <v>-7000</v>
      </c>
      <c r="E12" s="101">
        <f t="shared" si="1"/>
        <v>-7000</v>
      </c>
    </row>
    <row r="13" spans="1:42" s="17" customFormat="1" ht="15.75" customHeight="1">
      <c r="A13" s="131"/>
      <c r="B13" s="131"/>
      <c r="C13" s="133" t="s">
        <v>58</v>
      </c>
      <c r="D13" s="101"/>
      <c r="E13" s="101"/>
    </row>
    <row r="14" spans="1:42" s="17" customFormat="1" ht="30.75" customHeight="1">
      <c r="A14" s="131">
        <v>1228</v>
      </c>
      <c r="B14" s="131">
        <v>31007</v>
      </c>
      <c r="C14" s="134" t="s">
        <v>113</v>
      </c>
      <c r="D14" s="101">
        <f t="shared" ref="D14:E14" si="2">D16</f>
        <v>-7000</v>
      </c>
      <c r="E14" s="101">
        <f t="shared" si="2"/>
        <v>-7000</v>
      </c>
    </row>
    <row r="15" spans="1:42" ht="15.75" customHeight="1">
      <c r="A15" s="131"/>
      <c r="B15" s="131"/>
      <c r="C15" s="133" t="s">
        <v>125</v>
      </c>
      <c r="D15" s="101"/>
      <c r="E15" s="101"/>
    </row>
    <row r="16" spans="1:42" ht="32.25" customHeight="1">
      <c r="A16" s="131"/>
      <c r="B16" s="131"/>
      <c r="C16" s="135" t="s">
        <v>126</v>
      </c>
      <c r="D16" s="101">
        <v>-7000</v>
      </c>
      <c r="E16" s="101">
        <v>-7000</v>
      </c>
    </row>
    <row r="17" spans="1:5" ht="17.25">
      <c r="A17" s="136"/>
      <c r="B17" s="136"/>
      <c r="C17" s="137"/>
      <c r="D17" s="137"/>
      <c r="E17" s="137"/>
    </row>
    <row r="18" spans="1:5" ht="17.25">
      <c r="A18" s="136"/>
      <c r="B18" s="136"/>
      <c r="C18" s="137"/>
      <c r="D18" s="137"/>
      <c r="E18" s="137"/>
    </row>
    <row r="19" spans="1:5" ht="17.25">
      <c r="A19" s="136"/>
      <c r="B19" s="136"/>
      <c r="C19" s="137"/>
      <c r="D19" s="137"/>
      <c r="E19" s="137"/>
    </row>
    <row r="20" spans="1:5" ht="17.25">
      <c r="A20" s="136"/>
      <c r="B20" s="136"/>
      <c r="C20" s="137"/>
      <c r="D20" s="137"/>
      <c r="E20" s="137"/>
    </row>
    <row r="21" spans="1:5" ht="17.25">
      <c r="A21" s="136"/>
      <c r="B21" s="136"/>
      <c r="C21" s="137"/>
      <c r="D21" s="137"/>
      <c r="E21" s="137"/>
    </row>
    <row r="22" spans="1:5" ht="17.25">
      <c r="A22" s="136"/>
      <c r="B22" s="136"/>
      <c r="C22" s="137"/>
      <c r="D22" s="137"/>
      <c r="E22" s="137"/>
    </row>
  </sheetData>
  <mergeCells count="4">
    <mergeCell ref="A8:B8"/>
    <mergeCell ref="C8:C9"/>
    <mergeCell ref="A6:E6"/>
    <mergeCell ref="D8:E8"/>
  </mergeCell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85"/>
  <sheetViews>
    <sheetView topLeftCell="A70" workbookViewId="0">
      <selection activeCell="C80" sqref="C80"/>
    </sheetView>
  </sheetViews>
  <sheetFormatPr defaultColWidth="9.140625" defaultRowHeight="13.5"/>
  <cols>
    <col min="1" max="1" width="4" style="1" customWidth="1"/>
    <col min="2" max="2" width="41.85546875" style="1" customWidth="1"/>
    <col min="3" max="3" width="64.5703125" style="1" customWidth="1"/>
    <col min="4" max="4" width="21.7109375" style="1" customWidth="1"/>
    <col min="5" max="5" width="17.42578125" style="1" customWidth="1"/>
    <col min="6" max="6" width="9.140625" style="1"/>
    <col min="7" max="7" width="12.42578125" style="1" bestFit="1" customWidth="1"/>
    <col min="8" max="16384" width="9.140625" style="1"/>
  </cols>
  <sheetData>
    <row r="1" spans="1:6" ht="15" customHeight="1">
      <c r="E1" s="6" t="s">
        <v>66</v>
      </c>
    </row>
    <row r="2" spans="1:6" ht="15" customHeight="1">
      <c r="E2" s="9" t="s">
        <v>87</v>
      </c>
    </row>
    <row r="3" spans="1:6">
      <c r="F3" s="6" t="s">
        <v>6</v>
      </c>
    </row>
    <row r="5" spans="1:6">
      <c r="B5" s="2"/>
      <c r="C5" s="2"/>
      <c r="D5" s="2"/>
      <c r="E5" s="8"/>
    </row>
    <row r="6" spans="1:6" ht="45" customHeight="1">
      <c r="A6" s="237" t="s">
        <v>168</v>
      </c>
      <c r="B6" s="237"/>
      <c r="C6" s="237"/>
      <c r="D6" s="237"/>
      <c r="E6" s="237"/>
    </row>
    <row r="7" spans="1:6" ht="17.25">
      <c r="A7" s="238" t="s">
        <v>73</v>
      </c>
      <c r="B7" s="238"/>
      <c r="C7" s="238"/>
      <c r="D7" s="238"/>
      <c r="E7" s="238"/>
    </row>
    <row r="8" spans="1:6" ht="12.75" customHeight="1">
      <c r="A8" s="30"/>
      <c r="B8" s="30"/>
      <c r="C8" s="30"/>
      <c r="D8" s="30"/>
      <c r="E8" s="30"/>
    </row>
    <row r="9" spans="1:6" ht="15" customHeight="1">
      <c r="A9" s="239" t="s">
        <v>26</v>
      </c>
      <c r="B9" s="239"/>
      <c r="C9" s="239"/>
      <c r="D9" s="138"/>
      <c r="E9" s="138"/>
    </row>
    <row r="10" spans="1:6" ht="15" customHeight="1">
      <c r="A10" s="139"/>
      <c r="B10" s="139"/>
      <c r="C10" s="139"/>
      <c r="D10" s="139"/>
      <c r="E10" s="139"/>
    </row>
    <row r="11" spans="1:6" ht="17.25">
      <c r="A11" s="31"/>
      <c r="B11" s="31"/>
      <c r="C11" s="31"/>
      <c r="D11" s="31"/>
      <c r="E11" s="79"/>
    </row>
    <row r="12" spans="1:6" s="5" customFormat="1" ht="20.25" customHeight="1">
      <c r="A12" s="78"/>
      <c r="B12" s="140" t="s">
        <v>0</v>
      </c>
      <c r="C12" s="140" t="s">
        <v>1</v>
      </c>
      <c r="D12" s="141"/>
      <c r="E12" s="78"/>
    </row>
    <row r="13" spans="1:6" s="5" customFormat="1" ht="51" customHeight="1">
      <c r="A13" s="78"/>
      <c r="B13" s="154">
        <v>1057</v>
      </c>
      <c r="C13" s="155" t="s">
        <v>138</v>
      </c>
      <c r="D13" s="142"/>
      <c r="E13" s="78"/>
    </row>
    <row r="14" spans="1:6" ht="15.75" customHeight="1">
      <c r="A14" s="31"/>
      <c r="B14" s="31"/>
      <c r="C14" s="31"/>
      <c r="D14" s="31"/>
      <c r="E14" s="31"/>
    </row>
    <row r="15" spans="1:6" ht="17.25">
      <c r="A15" s="31"/>
      <c r="B15" s="31"/>
      <c r="C15" s="31"/>
      <c r="D15" s="31"/>
      <c r="E15" s="31"/>
    </row>
    <row r="16" spans="1:6" s="5" customFormat="1" ht="48.75" customHeight="1">
      <c r="A16" s="78"/>
      <c r="B16" s="143" t="s">
        <v>2</v>
      </c>
      <c r="C16" s="156">
        <v>1057</v>
      </c>
      <c r="D16" s="232" t="s">
        <v>137</v>
      </c>
      <c r="E16" s="233"/>
    </row>
    <row r="17" spans="1:5" ht="17.25">
      <c r="A17" s="31"/>
      <c r="B17" s="144" t="s">
        <v>40</v>
      </c>
      <c r="C17" s="154">
        <v>11001</v>
      </c>
      <c r="D17" s="35" t="s">
        <v>80</v>
      </c>
      <c r="E17" s="35" t="s">
        <v>9</v>
      </c>
    </row>
    <row r="18" spans="1:5" ht="57" customHeight="1">
      <c r="A18" s="31"/>
      <c r="B18" s="144" t="s">
        <v>41</v>
      </c>
      <c r="C18" s="155" t="s">
        <v>139</v>
      </c>
      <c r="D18" s="42"/>
      <c r="E18" s="145"/>
    </row>
    <row r="19" spans="1:5" ht="51.75">
      <c r="A19" s="31"/>
      <c r="B19" s="144" t="s">
        <v>42</v>
      </c>
      <c r="C19" s="155" t="s">
        <v>140</v>
      </c>
      <c r="D19" s="42"/>
      <c r="E19" s="145"/>
    </row>
    <row r="20" spans="1:5" ht="17.25">
      <c r="A20" s="31"/>
      <c r="B20" s="144" t="s">
        <v>43</v>
      </c>
      <c r="C20" s="155" t="s">
        <v>92</v>
      </c>
      <c r="D20" s="42"/>
      <c r="E20" s="145"/>
    </row>
    <row r="21" spans="1:5" ht="45" customHeight="1">
      <c r="A21" s="31"/>
      <c r="B21" s="144" t="s">
        <v>142</v>
      </c>
      <c r="C21" s="156" t="s">
        <v>141</v>
      </c>
      <c r="D21" s="146"/>
      <c r="E21" s="145"/>
    </row>
    <row r="22" spans="1:5" ht="16.5" customHeight="1">
      <c r="A22" s="31"/>
      <c r="B22" s="234" t="s">
        <v>44</v>
      </c>
      <c r="C22" s="219"/>
      <c r="D22" s="147"/>
      <c r="E22" s="145"/>
    </row>
    <row r="23" spans="1:5" ht="17.25">
      <c r="A23" s="31"/>
      <c r="B23" s="235" t="s">
        <v>5</v>
      </c>
      <c r="C23" s="236"/>
      <c r="D23" s="157">
        <f>'3'!G22</f>
        <v>-3383.2</v>
      </c>
      <c r="E23" s="157">
        <f>'3'!H22</f>
        <v>-9022</v>
      </c>
    </row>
    <row r="24" spans="1:5" ht="20.25" customHeight="1">
      <c r="A24" s="31"/>
      <c r="B24" s="148"/>
      <c r="C24" s="148"/>
      <c r="D24" s="148"/>
      <c r="E24" s="149"/>
    </row>
    <row r="25" spans="1:5" s="5" customFormat="1" ht="60.75" customHeight="1">
      <c r="A25" s="78"/>
      <c r="B25" s="143" t="s">
        <v>2</v>
      </c>
      <c r="C25" s="156">
        <v>1057</v>
      </c>
      <c r="D25" s="232" t="s">
        <v>137</v>
      </c>
      <c r="E25" s="233"/>
    </row>
    <row r="26" spans="1:5" ht="17.25">
      <c r="A26" s="31"/>
      <c r="B26" s="144" t="s">
        <v>40</v>
      </c>
      <c r="C26" s="154">
        <v>11003</v>
      </c>
      <c r="D26" s="35" t="s">
        <v>80</v>
      </c>
      <c r="E26" s="35" t="s">
        <v>9</v>
      </c>
    </row>
    <row r="27" spans="1:5" ht="48" customHeight="1">
      <c r="A27" s="31"/>
      <c r="B27" s="144" t="s">
        <v>41</v>
      </c>
      <c r="C27" s="155" t="s">
        <v>165</v>
      </c>
      <c r="D27" s="42"/>
      <c r="E27" s="145"/>
    </row>
    <row r="28" spans="1:5" ht="51.75">
      <c r="A28" s="31"/>
      <c r="B28" s="144" t="s">
        <v>42</v>
      </c>
      <c r="C28" s="155" t="s">
        <v>166</v>
      </c>
      <c r="D28" s="42"/>
      <c r="E28" s="145"/>
    </row>
    <row r="29" spans="1:5" ht="17.25">
      <c r="A29" s="31"/>
      <c r="B29" s="144" t="s">
        <v>43</v>
      </c>
      <c r="C29" s="155" t="s">
        <v>92</v>
      </c>
      <c r="D29" s="42"/>
      <c r="E29" s="145"/>
    </row>
    <row r="30" spans="1:5" ht="60.75" customHeight="1">
      <c r="A30" s="31"/>
      <c r="B30" s="144" t="s">
        <v>142</v>
      </c>
      <c r="C30" s="156" t="s">
        <v>167</v>
      </c>
      <c r="D30" s="146"/>
      <c r="E30" s="145"/>
    </row>
    <row r="31" spans="1:5" ht="16.5" customHeight="1">
      <c r="A31" s="31"/>
      <c r="B31" s="234" t="s">
        <v>44</v>
      </c>
      <c r="C31" s="219"/>
      <c r="D31" s="147"/>
      <c r="E31" s="145"/>
    </row>
    <row r="32" spans="1:5" ht="17.25">
      <c r="A32" s="31"/>
      <c r="B32" s="235" t="s">
        <v>5</v>
      </c>
      <c r="C32" s="236"/>
      <c r="D32" s="157">
        <f>'3'!G32</f>
        <v>-588.09999999999991</v>
      </c>
      <c r="E32" s="157">
        <f>'3'!H32</f>
        <v>-1372.2</v>
      </c>
    </row>
    <row r="33" spans="1:5" ht="15.75" customHeight="1">
      <c r="A33" s="31"/>
      <c r="B33" s="31"/>
      <c r="C33" s="31"/>
      <c r="D33" s="31"/>
      <c r="E33" s="31"/>
    </row>
    <row r="34" spans="1:5" ht="17.25">
      <c r="A34" s="31"/>
      <c r="B34" s="31"/>
      <c r="C34" s="31"/>
      <c r="D34" s="31"/>
      <c r="E34" s="31"/>
    </row>
    <row r="35" spans="1:5" s="4" customFormat="1" ht="19.5" customHeight="1">
      <c r="A35" s="27"/>
      <c r="B35" s="150"/>
      <c r="C35" s="27"/>
      <c r="D35" s="27"/>
      <c r="E35" s="27"/>
    </row>
    <row r="36" spans="1:5" s="5" customFormat="1" ht="20.25" customHeight="1">
      <c r="A36" s="78"/>
      <c r="B36" s="140" t="s">
        <v>0</v>
      </c>
      <c r="C36" s="140" t="s">
        <v>1</v>
      </c>
      <c r="D36" s="141"/>
      <c r="E36" s="78"/>
    </row>
    <row r="37" spans="1:5" s="5" customFormat="1" ht="49.5" customHeight="1">
      <c r="A37" s="78"/>
      <c r="B37" s="154">
        <v>1228</v>
      </c>
      <c r="C37" s="155" t="s">
        <v>71</v>
      </c>
      <c r="D37" s="142"/>
      <c r="E37" s="78"/>
    </row>
    <row r="38" spans="1:5" ht="15.75" customHeight="1">
      <c r="A38" s="31"/>
      <c r="B38" s="31"/>
      <c r="C38" s="31"/>
      <c r="D38" s="31"/>
      <c r="E38" s="31"/>
    </row>
    <row r="39" spans="1:5" ht="17.25">
      <c r="A39" s="31"/>
      <c r="B39" s="31"/>
      <c r="C39" s="31"/>
      <c r="D39" s="31"/>
      <c r="E39" s="31"/>
    </row>
    <row r="40" spans="1:5" s="5" customFormat="1" ht="60.75" customHeight="1">
      <c r="A40" s="78"/>
      <c r="B40" s="143" t="s">
        <v>2</v>
      </c>
      <c r="C40" s="156">
        <v>1228</v>
      </c>
      <c r="D40" s="232" t="s">
        <v>137</v>
      </c>
      <c r="E40" s="233"/>
    </row>
    <row r="41" spans="1:5" ht="17.25">
      <c r="A41" s="31"/>
      <c r="B41" s="144" t="s">
        <v>40</v>
      </c>
      <c r="C41" s="154">
        <v>31007</v>
      </c>
      <c r="D41" s="35" t="s">
        <v>80</v>
      </c>
      <c r="E41" s="35" t="s">
        <v>9</v>
      </c>
    </row>
    <row r="42" spans="1:5" ht="43.5" customHeight="1">
      <c r="A42" s="31"/>
      <c r="B42" s="144" t="s">
        <v>41</v>
      </c>
      <c r="C42" s="155" t="s">
        <v>113</v>
      </c>
      <c r="D42" s="42"/>
      <c r="E42" s="145"/>
    </row>
    <row r="43" spans="1:5" ht="27" customHeight="1">
      <c r="A43" s="31"/>
      <c r="B43" s="144" t="s">
        <v>42</v>
      </c>
      <c r="C43" s="155" t="s">
        <v>129</v>
      </c>
      <c r="D43" s="42"/>
      <c r="E43" s="145"/>
    </row>
    <row r="44" spans="1:5" ht="50.25" customHeight="1">
      <c r="A44" s="31"/>
      <c r="B44" s="144" t="s">
        <v>43</v>
      </c>
      <c r="C44" s="155" t="s">
        <v>91</v>
      </c>
      <c r="D44" s="42"/>
      <c r="E44" s="145"/>
    </row>
    <row r="45" spans="1:5" ht="87" customHeight="1">
      <c r="A45" s="31"/>
      <c r="B45" s="144" t="s">
        <v>90</v>
      </c>
      <c r="C45" s="156" t="s">
        <v>130</v>
      </c>
      <c r="D45" s="146"/>
      <c r="E45" s="145"/>
    </row>
    <row r="46" spans="1:5" ht="16.5" customHeight="1">
      <c r="A46" s="31"/>
      <c r="B46" s="234" t="s">
        <v>44</v>
      </c>
      <c r="C46" s="219"/>
      <c r="D46" s="147"/>
      <c r="E46" s="145"/>
    </row>
    <row r="47" spans="1:5" ht="17.25">
      <c r="A47" s="31"/>
      <c r="B47" s="235" t="s">
        <v>5</v>
      </c>
      <c r="C47" s="236"/>
      <c r="D47" s="157">
        <f>'3'!G52</f>
        <v>-7000</v>
      </c>
      <c r="E47" s="157">
        <f>'3'!H52</f>
        <v>-7000</v>
      </c>
    </row>
    <row r="48" spans="1:5" ht="20.25" customHeight="1">
      <c r="A48" s="31"/>
      <c r="B48" s="148"/>
      <c r="C48" s="148"/>
      <c r="D48" s="148"/>
      <c r="E48" s="149"/>
    </row>
    <row r="49" spans="1:5" ht="15.75" customHeight="1">
      <c r="A49" s="31"/>
      <c r="B49" s="31"/>
      <c r="C49" s="31"/>
      <c r="D49" s="31"/>
      <c r="E49" s="31"/>
    </row>
    <row r="50" spans="1:5" ht="17.25">
      <c r="A50" s="238" t="s">
        <v>149</v>
      </c>
      <c r="B50" s="238"/>
      <c r="C50" s="238"/>
      <c r="D50" s="238"/>
      <c r="E50" s="238"/>
    </row>
    <row r="51" spans="1:5" ht="12.75" customHeight="1">
      <c r="A51" s="30"/>
      <c r="B51" s="30"/>
      <c r="C51" s="30"/>
      <c r="D51" s="30"/>
      <c r="E51" s="30"/>
    </row>
    <row r="52" spans="1:5" ht="15" customHeight="1">
      <c r="A52" s="239" t="s">
        <v>26</v>
      </c>
      <c r="B52" s="239"/>
      <c r="C52" s="239"/>
      <c r="D52" s="138"/>
      <c r="E52" s="138"/>
    </row>
    <row r="53" spans="1:5" ht="15" customHeight="1">
      <c r="A53" s="139"/>
      <c r="B53" s="139"/>
      <c r="C53" s="139"/>
      <c r="D53" s="139"/>
      <c r="E53" s="139"/>
    </row>
    <row r="54" spans="1:5" ht="17.25">
      <c r="A54" s="31"/>
      <c r="B54" s="31"/>
      <c r="C54" s="31"/>
      <c r="D54" s="31"/>
      <c r="E54" s="79"/>
    </row>
    <row r="55" spans="1:5" s="5" customFormat="1" ht="20.25" customHeight="1">
      <c r="A55" s="78"/>
      <c r="B55" s="140" t="s">
        <v>0</v>
      </c>
      <c r="C55" s="140" t="s">
        <v>1</v>
      </c>
      <c r="D55" s="141"/>
      <c r="E55" s="78"/>
    </row>
    <row r="56" spans="1:5" s="5" customFormat="1" ht="17.25">
      <c r="A56" s="78"/>
      <c r="B56" s="154">
        <v>1139</v>
      </c>
      <c r="C56" s="155" t="s">
        <v>157</v>
      </c>
      <c r="D56" s="142"/>
      <c r="E56" s="78"/>
    </row>
    <row r="57" spans="1:5" ht="15.75" customHeight="1">
      <c r="A57" s="31"/>
      <c r="B57" s="31"/>
      <c r="C57" s="31"/>
      <c r="D57" s="31"/>
      <c r="E57" s="31"/>
    </row>
    <row r="58" spans="1:5" ht="17.25">
      <c r="A58" s="31"/>
      <c r="B58" s="31"/>
      <c r="C58" s="31"/>
      <c r="D58" s="31"/>
      <c r="E58" s="31"/>
    </row>
    <row r="59" spans="1:5" s="5" customFormat="1" ht="48.75" customHeight="1">
      <c r="A59" s="78"/>
      <c r="B59" s="143" t="s">
        <v>2</v>
      </c>
      <c r="C59" s="156" t="s">
        <v>158</v>
      </c>
      <c r="D59" s="232" t="s">
        <v>137</v>
      </c>
      <c r="E59" s="233"/>
    </row>
    <row r="60" spans="1:5" ht="17.25">
      <c r="A60" s="31"/>
      <c r="B60" s="144" t="s">
        <v>40</v>
      </c>
      <c r="C60" s="154" t="s">
        <v>144</v>
      </c>
      <c r="D60" s="35" t="s">
        <v>80</v>
      </c>
      <c r="E60" s="35" t="s">
        <v>9</v>
      </c>
    </row>
    <row r="61" spans="1:5" ht="17.25">
      <c r="A61" s="31"/>
      <c r="B61" s="144" t="s">
        <v>41</v>
      </c>
      <c r="C61" s="155" t="s">
        <v>157</v>
      </c>
      <c r="D61" s="42"/>
      <c r="E61" s="145"/>
    </row>
    <row r="62" spans="1:5" ht="86.25">
      <c r="A62" s="31"/>
      <c r="B62" s="144" t="s">
        <v>42</v>
      </c>
      <c r="C62" s="155" t="s">
        <v>169</v>
      </c>
      <c r="D62" s="42"/>
      <c r="E62" s="145"/>
    </row>
    <row r="63" spans="1:5" ht="17.25">
      <c r="A63" s="31"/>
      <c r="B63" s="144" t="s">
        <v>43</v>
      </c>
      <c r="C63" s="42" t="s">
        <v>92</v>
      </c>
      <c r="D63" s="42"/>
      <c r="E63" s="145"/>
    </row>
    <row r="64" spans="1:5" ht="16.5" customHeight="1">
      <c r="A64" s="31"/>
      <c r="B64" s="234" t="s">
        <v>44</v>
      </c>
      <c r="C64" s="219"/>
      <c r="D64" s="147"/>
      <c r="E64" s="145"/>
    </row>
    <row r="65" spans="1:7" ht="17.25">
      <c r="A65" s="31"/>
      <c r="B65" s="235" t="s">
        <v>5</v>
      </c>
      <c r="C65" s="236"/>
      <c r="D65" s="157">
        <f>'3'!G67</f>
        <v>-4836.5</v>
      </c>
      <c r="E65" s="157">
        <f>'3'!H67</f>
        <v>-10157.5</v>
      </c>
    </row>
    <row r="66" spans="1:7" ht="20.25" customHeight="1">
      <c r="A66" s="31"/>
      <c r="B66" s="148"/>
      <c r="C66" s="148"/>
      <c r="D66" s="148"/>
      <c r="E66" s="149"/>
    </row>
    <row r="67" spans="1:7" ht="15.75" customHeight="1">
      <c r="A67" s="31"/>
      <c r="B67" s="31"/>
      <c r="C67" s="31"/>
      <c r="D67" s="31"/>
      <c r="E67" s="31"/>
    </row>
    <row r="68" spans="1:7" ht="17.25">
      <c r="A68" s="31"/>
      <c r="B68" s="31"/>
      <c r="C68" s="31"/>
      <c r="D68" s="31"/>
      <c r="E68" s="31"/>
    </row>
    <row r="69" spans="1:7" ht="17.25">
      <c r="A69" s="31"/>
      <c r="B69" s="148"/>
      <c r="C69" s="148"/>
      <c r="D69" s="151"/>
      <c r="E69" s="151"/>
    </row>
    <row r="70" spans="1:7" s="4" customFormat="1" ht="17.25">
      <c r="A70" s="240" t="s">
        <v>128</v>
      </c>
      <c r="B70" s="240"/>
      <c r="C70" s="240"/>
      <c r="D70" s="240"/>
      <c r="E70" s="240"/>
    </row>
    <row r="71" spans="1:7" s="27" customFormat="1" ht="17.25">
      <c r="A71" s="239" t="s">
        <v>26</v>
      </c>
      <c r="B71" s="239"/>
      <c r="C71" s="239"/>
    </row>
    <row r="72" spans="1:7" s="4" customFormat="1" ht="17.25">
      <c r="A72" s="27"/>
      <c r="B72" s="27"/>
      <c r="C72" s="27"/>
      <c r="D72" s="27"/>
      <c r="E72" s="27"/>
    </row>
    <row r="73" spans="1:7" s="4" customFormat="1" ht="17.25">
      <c r="A73" s="27"/>
      <c r="B73" s="140" t="s">
        <v>0</v>
      </c>
      <c r="C73" s="140" t="s">
        <v>1</v>
      </c>
      <c r="D73" s="27"/>
      <c r="E73" s="27"/>
    </row>
    <row r="74" spans="1:7" ht="34.5">
      <c r="A74" s="31"/>
      <c r="B74" s="154">
        <v>1181</v>
      </c>
      <c r="C74" s="158" t="s">
        <v>143</v>
      </c>
      <c r="D74" s="31"/>
      <c r="E74" s="31"/>
      <c r="F74" s="7"/>
      <c r="G74" s="7"/>
    </row>
    <row r="75" spans="1:7" ht="17.25">
      <c r="A75" s="31"/>
      <c r="B75" s="31"/>
      <c r="C75" s="31"/>
      <c r="D75" s="31"/>
      <c r="E75" s="31"/>
    </row>
    <row r="76" spans="1:7" ht="17.25">
      <c r="A76" s="31"/>
      <c r="B76" s="31"/>
      <c r="C76" s="31"/>
      <c r="D76" s="31"/>
      <c r="E76" s="31"/>
    </row>
    <row r="77" spans="1:7" s="5" customFormat="1" ht="48.75" customHeight="1">
      <c r="A77" s="78"/>
      <c r="B77" s="152" t="s">
        <v>68</v>
      </c>
      <c r="C77" s="102">
        <v>1181</v>
      </c>
      <c r="D77" s="229" t="s">
        <v>69</v>
      </c>
      <c r="E77" s="230"/>
    </row>
    <row r="78" spans="1:7" ht="17.25">
      <c r="A78" s="31"/>
      <c r="B78" s="152" t="s">
        <v>40</v>
      </c>
      <c r="C78" s="102" t="s">
        <v>144</v>
      </c>
      <c r="D78" s="35" t="s">
        <v>80</v>
      </c>
      <c r="E78" s="35" t="s">
        <v>9</v>
      </c>
    </row>
    <row r="79" spans="1:7" ht="34.5">
      <c r="A79" s="31"/>
      <c r="B79" s="152" t="s">
        <v>41</v>
      </c>
      <c r="C79" s="102" t="s">
        <v>127</v>
      </c>
      <c r="D79" s="42"/>
      <c r="E79" s="145"/>
    </row>
    <row r="80" spans="1:7" ht="105" customHeight="1">
      <c r="A80" s="31"/>
      <c r="B80" s="152" t="s">
        <v>42</v>
      </c>
      <c r="C80" s="102" t="s">
        <v>145</v>
      </c>
      <c r="D80" s="42"/>
      <c r="E80" s="145"/>
    </row>
    <row r="81" spans="1:5" ht="17.25">
      <c r="A81" s="31"/>
      <c r="B81" s="152" t="s">
        <v>43</v>
      </c>
      <c r="C81" s="102" t="s">
        <v>92</v>
      </c>
      <c r="D81" s="42"/>
      <c r="E81" s="153"/>
    </row>
    <row r="82" spans="1:5" ht="32.25" customHeight="1">
      <c r="A82" s="31"/>
      <c r="B82" s="152" t="s">
        <v>146</v>
      </c>
      <c r="C82" s="102" t="s">
        <v>128</v>
      </c>
      <c r="D82" s="146"/>
      <c r="E82" s="145"/>
    </row>
    <row r="83" spans="1:5" ht="16.5" customHeight="1">
      <c r="A83" s="31"/>
      <c r="B83" s="234" t="s">
        <v>44</v>
      </c>
      <c r="C83" s="219"/>
      <c r="D83" s="147"/>
      <c r="E83" s="145"/>
    </row>
    <row r="84" spans="1:5" ht="17.25">
      <c r="A84" s="31"/>
      <c r="B84" s="235" t="s">
        <v>5</v>
      </c>
      <c r="C84" s="236"/>
      <c r="D84" s="157">
        <f>'3'!G89</f>
        <v>15807.8</v>
      </c>
      <c r="E84" s="157">
        <f>'3'!H89</f>
        <v>27551.7</v>
      </c>
    </row>
    <row r="85" spans="1:5" ht="17.25">
      <c r="A85" s="31"/>
      <c r="B85" s="31"/>
      <c r="C85" s="31"/>
      <c r="D85" s="31"/>
      <c r="E85" s="31"/>
    </row>
  </sheetData>
  <mergeCells count="22">
    <mergeCell ref="B84:C84"/>
    <mergeCell ref="A6:E6"/>
    <mergeCell ref="A7:E7"/>
    <mergeCell ref="B22:C22"/>
    <mergeCell ref="B23:C23"/>
    <mergeCell ref="A9:C9"/>
    <mergeCell ref="A50:E50"/>
    <mergeCell ref="A52:C52"/>
    <mergeCell ref="B64:C64"/>
    <mergeCell ref="B65:C65"/>
    <mergeCell ref="A70:E70"/>
    <mergeCell ref="A71:C71"/>
    <mergeCell ref="B46:C46"/>
    <mergeCell ref="B47:C47"/>
    <mergeCell ref="B31:C31"/>
    <mergeCell ref="B32:C32"/>
    <mergeCell ref="B83:C83"/>
    <mergeCell ref="D16:E16"/>
    <mergeCell ref="D25:E25"/>
    <mergeCell ref="D40:E40"/>
    <mergeCell ref="D59:E59"/>
    <mergeCell ref="D77:E77"/>
  </mergeCells>
  <pageMargins left="0" right="0" top="0" bottom="0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workbookViewId="0">
      <selection activeCell="I12" sqref="I12"/>
    </sheetView>
  </sheetViews>
  <sheetFormatPr defaultColWidth="9.140625" defaultRowHeight="13.5"/>
  <cols>
    <col min="1" max="1" width="4" style="1" customWidth="1"/>
    <col min="2" max="2" width="45.28515625" style="1" customWidth="1"/>
    <col min="3" max="3" width="62.140625" style="1" customWidth="1"/>
    <col min="4" max="4" width="17.85546875" style="1" customWidth="1"/>
    <col min="5" max="5" width="19" style="1" customWidth="1"/>
    <col min="6" max="16384" width="9.140625" style="1"/>
  </cols>
  <sheetData>
    <row r="1" spans="1:6" ht="15" customHeight="1">
      <c r="E1" s="6" t="s">
        <v>67</v>
      </c>
    </row>
    <row r="2" spans="1:6" ht="15" customHeight="1">
      <c r="E2" s="9" t="s">
        <v>87</v>
      </c>
    </row>
    <row r="3" spans="1:6" ht="15" customHeight="1">
      <c r="F3" s="6" t="s">
        <v>6</v>
      </c>
    </row>
    <row r="5" spans="1:6" ht="45" customHeight="1">
      <c r="A5" s="242" t="s">
        <v>177</v>
      </c>
      <c r="B5" s="242"/>
      <c r="C5" s="242"/>
      <c r="D5" s="242"/>
      <c r="E5" s="242"/>
    </row>
    <row r="6" spans="1:6" ht="17.25">
      <c r="A6" s="238" t="s">
        <v>73</v>
      </c>
      <c r="B6" s="238"/>
      <c r="C6" s="238"/>
      <c r="D6" s="238"/>
      <c r="E6" s="238"/>
    </row>
    <row r="7" spans="1:6" ht="12.75" customHeight="1">
      <c r="A7" s="30"/>
      <c r="B7" s="30"/>
      <c r="C7" s="30"/>
      <c r="D7" s="30"/>
      <c r="E7" s="30"/>
    </row>
    <row r="8" spans="1:6" ht="15" customHeight="1">
      <c r="A8" s="241" t="s">
        <v>61</v>
      </c>
      <c r="B8" s="241"/>
      <c r="C8" s="241"/>
      <c r="D8" s="138"/>
      <c r="E8" s="138"/>
    </row>
    <row r="9" spans="1:6" ht="15" customHeight="1">
      <c r="A9" s="139"/>
      <c r="B9" s="139"/>
      <c r="C9" s="139"/>
      <c r="D9" s="139"/>
      <c r="E9" s="139"/>
    </row>
    <row r="10" spans="1:6" ht="17.25">
      <c r="A10" s="31"/>
      <c r="B10" s="31"/>
      <c r="C10" s="31"/>
      <c r="D10" s="31"/>
      <c r="E10" s="79"/>
    </row>
    <row r="11" spans="1:6" s="5" customFormat="1" ht="20.25" customHeight="1">
      <c r="A11" s="78"/>
      <c r="B11" s="140" t="s">
        <v>0</v>
      </c>
      <c r="C11" s="140" t="s">
        <v>1</v>
      </c>
      <c r="D11" s="141"/>
      <c r="E11" s="78"/>
    </row>
    <row r="12" spans="1:6" s="5" customFormat="1" ht="51" customHeight="1">
      <c r="A12" s="78"/>
      <c r="B12" s="154">
        <v>1057</v>
      </c>
      <c r="C12" s="155" t="s">
        <v>138</v>
      </c>
      <c r="D12" s="142"/>
      <c r="E12" s="78"/>
    </row>
    <row r="13" spans="1:6" ht="15.75" customHeight="1">
      <c r="A13" s="31"/>
      <c r="B13" s="31"/>
      <c r="C13" s="31"/>
      <c r="D13" s="31"/>
      <c r="E13" s="31"/>
    </row>
    <row r="14" spans="1:6" ht="17.25">
      <c r="A14" s="31"/>
      <c r="B14" s="31"/>
      <c r="C14" s="31"/>
      <c r="D14" s="31"/>
      <c r="E14" s="31"/>
    </row>
    <row r="15" spans="1:6" s="5" customFormat="1" ht="61.5" customHeight="1">
      <c r="A15" s="78"/>
      <c r="B15" s="143" t="s">
        <v>2</v>
      </c>
      <c r="C15" s="156">
        <v>1057</v>
      </c>
      <c r="D15" s="232" t="s">
        <v>137</v>
      </c>
      <c r="E15" s="233"/>
    </row>
    <row r="16" spans="1:6" ht="17.25">
      <c r="A16" s="31"/>
      <c r="B16" s="144" t="s">
        <v>40</v>
      </c>
      <c r="C16" s="154">
        <v>11001</v>
      </c>
      <c r="D16" s="35" t="s">
        <v>80</v>
      </c>
      <c r="E16" s="35" t="s">
        <v>9</v>
      </c>
    </row>
    <row r="17" spans="1:5" ht="51.75">
      <c r="A17" s="31"/>
      <c r="B17" s="144" t="s">
        <v>41</v>
      </c>
      <c r="C17" s="155" t="s">
        <v>139</v>
      </c>
      <c r="D17" s="42"/>
      <c r="E17" s="145"/>
    </row>
    <row r="18" spans="1:5" ht="51.75">
      <c r="A18" s="31"/>
      <c r="B18" s="144" t="s">
        <v>42</v>
      </c>
      <c r="C18" s="155" t="s">
        <v>140</v>
      </c>
      <c r="D18" s="42"/>
      <c r="E18" s="145"/>
    </row>
    <row r="19" spans="1:5" ht="17.25">
      <c r="A19" s="31"/>
      <c r="B19" s="144" t="s">
        <v>43</v>
      </c>
      <c r="C19" s="155" t="s">
        <v>92</v>
      </c>
      <c r="D19" s="42"/>
      <c r="E19" s="145"/>
    </row>
    <row r="20" spans="1:5" ht="51.75">
      <c r="A20" s="31"/>
      <c r="B20" s="144" t="s">
        <v>142</v>
      </c>
      <c r="C20" s="156" t="s">
        <v>141</v>
      </c>
      <c r="D20" s="146"/>
      <c r="E20" s="145"/>
    </row>
    <row r="21" spans="1:5" ht="16.5" customHeight="1">
      <c r="A21" s="31"/>
      <c r="B21" s="234" t="s">
        <v>44</v>
      </c>
      <c r="C21" s="219"/>
      <c r="D21" s="147"/>
      <c r="E21" s="145"/>
    </row>
    <row r="22" spans="1:5" ht="17.25">
      <c r="A22" s="31"/>
      <c r="B22" s="235" t="s">
        <v>5</v>
      </c>
      <c r="C22" s="236"/>
      <c r="D22" s="157">
        <f>'3'!G22</f>
        <v>-3383.2</v>
      </c>
      <c r="E22" s="157">
        <f>'3'!H22</f>
        <v>-9022</v>
      </c>
    </row>
    <row r="23" spans="1:5" ht="20.25" customHeight="1">
      <c r="A23" s="31"/>
      <c r="B23" s="148"/>
      <c r="C23" s="148"/>
      <c r="D23" s="148"/>
      <c r="E23" s="149"/>
    </row>
    <row r="24" spans="1:5" s="5" customFormat="1" ht="58.5" customHeight="1">
      <c r="A24" s="78"/>
      <c r="B24" s="143" t="s">
        <v>2</v>
      </c>
      <c r="C24" s="156">
        <v>1057</v>
      </c>
      <c r="D24" s="232" t="s">
        <v>137</v>
      </c>
      <c r="E24" s="233"/>
    </row>
    <row r="25" spans="1:5" ht="17.25">
      <c r="A25" s="31"/>
      <c r="B25" s="144" t="s">
        <v>40</v>
      </c>
      <c r="C25" s="154">
        <v>11003</v>
      </c>
      <c r="D25" s="35" t="s">
        <v>80</v>
      </c>
      <c r="E25" s="35" t="s">
        <v>9</v>
      </c>
    </row>
    <row r="26" spans="1:5" ht="34.5">
      <c r="A26" s="31"/>
      <c r="B26" s="144" t="s">
        <v>41</v>
      </c>
      <c r="C26" s="155" t="s">
        <v>165</v>
      </c>
      <c r="D26" s="42"/>
      <c r="E26" s="145"/>
    </row>
    <row r="27" spans="1:5" ht="51.75">
      <c r="A27" s="31"/>
      <c r="B27" s="144" t="s">
        <v>42</v>
      </c>
      <c r="C27" s="155" t="s">
        <v>166</v>
      </c>
      <c r="D27" s="42"/>
      <c r="E27" s="145"/>
    </row>
    <row r="28" spans="1:5" ht="17.25">
      <c r="A28" s="31"/>
      <c r="B28" s="144" t="s">
        <v>43</v>
      </c>
      <c r="C28" s="155" t="s">
        <v>92</v>
      </c>
      <c r="D28" s="42"/>
      <c r="E28" s="145"/>
    </row>
    <row r="29" spans="1:5" ht="51.75">
      <c r="A29" s="31"/>
      <c r="B29" s="144" t="s">
        <v>142</v>
      </c>
      <c r="C29" s="156" t="s">
        <v>167</v>
      </c>
      <c r="D29" s="146"/>
      <c r="E29" s="145"/>
    </row>
    <row r="30" spans="1:5" ht="16.5" customHeight="1">
      <c r="A30" s="31"/>
      <c r="B30" s="234" t="s">
        <v>44</v>
      </c>
      <c r="C30" s="219"/>
      <c r="D30" s="147"/>
      <c r="E30" s="145"/>
    </row>
    <row r="31" spans="1:5" ht="17.25">
      <c r="A31" s="31"/>
      <c r="B31" s="235" t="s">
        <v>5</v>
      </c>
      <c r="C31" s="236"/>
      <c r="D31" s="157">
        <f>'3'!G32</f>
        <v>-588.09999999999991</v>
      </c>
      <c r="E31" s="157">
        <f>'3'!H32</f>
        <v>-1372.2</v>
      </c>
    </row>
    <row r="32" spans="1:5" ht="15.75" customHeight="1">
      <c r="A32" s="31"/>
      <c r="B32" s="31"/>
      <c r="C32" s="31"/>
      <c r="D32" s="31"/>
      <c r="E32" s="31"/>
    </row>
    <row r="33" spans="1:5" ht="17.25">
      <c r="A33" s="31"/>
      <c r="B33" s="31"/>
      <c r="C33" s="31"/>
      <c r="D33" s="31"/>
      <c r="E33" s="31"/>
    </row>
    <row r="34" spans="1:5" s="4" customFormat="1" ht="19.5" customHeight="1">
      <c r="A34" s="27"/>
      <c r="B34" s="150"/>
      <c r="C34" s="27"/>
      <c r="D34" s="27"/>
      <c r="E34" s="27"/>
    </row>
    <row r="35" spans="1:5" s="5" customFormat="1" ht="20.25" customHeight="1">
      <c r="A35" s="78"/>
      <c r="B35" s="140" t="s">
        <v>0</v>
      </c>
      <c r="C35" s="140" t="s">
        <v>1</v>
      </c>
      <c r="D35" s="141"/>
      <c r="E35" s="78"/>
    </row>
    <row r="36" spans="1:5" s="5" customFormat="1" ht="51.75">
      <c r="A36" s="78"/>
      <c r="B36" s="154">
        <v>1228</v>
      </c>
      <c r="C36" s="155" t="s">
        <v>71</v>
      </c>
      <c r="D36" s="142"/>
      <c r="E36" s="78"/>
    </row>
    <row r="37" spans="1:5" ht="15.75" customHeight="1">
      <c r="A37" s="31"/>
      <c r="B37" s="31"/>
      <c r="C37" s="31"/>
      <c r="D37" s="31"/>
      <c r="E37" s="31"/>
    </row>
    <row r="38" spans="1:5" ht="17.25">
      <c r="A38" s="31"/>
      <c r="B38" s="31"/>
      <c r="C38" s="31"/>
      <c r="D38" s="31"/>
      <c r="E38" s="31"/>
    </row>
    <row r="39" spans="1:5" s="5" customFormat="1" ht="63" customHeight="1">
      <c r="A39" s="78"/>
      <c r="B39" s="143" t="s">
        <v>2</v>
      </c>
      <c r="C39" s="156">
        <v>1228</v>
      </c>
      <c r="D39" s="232" t="s">
        <v>137</v>
      </c>
      <c r="E39" s="233"/>
    </row>
    <row r="40" spans="1:5" ht="17.25">
      <c r="A40" s="31"/>
      <c r="B40" s="144" t="s">
        <v>40</v>
      </c>
      <c r="C40" s="154">
        <v>31007</v>
      </c>
      <c r="D40" s="35" t="s">
        <v>80</v>
      </c>
      <c r="E40" s="35" t="s">
        <v>9</v>
      </c>
    </row>
    <row r="41" spans="1:5" ht="43.5" customHeight="1">
      <c r="A41" s="31"/>
      <c r="B41" s="144" t="s">
        <v>41</v>
      </c>
      <c r="C41" s="155" t="s">
        <v>113</v>
      </c>
      <c r="D41" s="42"/>
      <c r="E41" s="145"/>
    </row>
    <row r="42" spans="1:5" ht="24.75" customHeight="1">
      <c r="A42" s="31"/>
      <c r="B42" s="144" t="s">
        <v>42</v>
      </c>
      <c r="C42" s="155" t="s">
        <v>129</v>
      </c>
      <c r="D42" s="42"/>
      <c r="E42" s="145"/>
    </row>
    <row r="43" spans="1:5" ht="54" customHeight="1">
      <c r="A43" s="31"/>
      <c r="B43" s="144" t="s">
        <v>43</v>
      </c>
      <c r="C43" s="155" t="s">
        <v>91</v>
      </c>
      <c r="D43" s="42"/>
      <c r="E43" s="145"/>
    </row>
    <row r="44" spans="1:5" ht="93" customHeight="1">
      <c r="A44" s="31"/>
      <c r="B44" s="144" t="s">
        <v>90</v>
      </c>
      <c r="C44" s="156" t="s">
        <v>130</v>
      </c>
      <c r="D44" s="146"/>
      <c r="E44" s="145"/>
    </row>
    <row r="45" spans="1:5" ht="16.5" customHeight="1">
      <c r="A45" s="31"/>
      <c r="B45" s="234" t="s">
        <v>44</v>
      </c>
      <c r="C45" s="219"/>
      <c r="D45" s="147"/>
      <c r="E45" s="145"/>
    </row>
    <row r="46" spans="1:5" ht="17.25">
      <c r="A46" s="31"/>
      <c r="B46" s="235" t="s">
        <v>5</v>
      </c>
      <c r="C46" s="236"/>
      <c r="D46" s="157">
        <f>'3'!G52</f>
        <v>-7000</v>
      </c>
      <c r="E46" s="157">
        <f>'3'!H52</f>
        <v>-7000</v>
      </c>
    </row>
    <row r="47" spans="1:5" ht="17.25">
      <c r="A47" s="31"/>
      <c r="B47" s="148"/>
      <c r="C47" s="148"/>
      <c r="D47" s="151"/>
      <c r="E47" s="151"/>
    </row>
    <row r="48" spans="1:5" ht="17.25">
      <c r="A48" s="238" t="s">
        <v>149</v>
      </c>
      <c r="B48" s="238"/>
      <c r="C48" s="238"/>
      <c r="D48" s="238"/>
      <c r="E48" s="238"/>
    </row>
    <row r="49" spans="1:5" ht="12.75" customHeight="1">
      <c r="A49" s="30"/>
      <c r="B49" s="30"/>
      <c r="C49" s="30"/>
      <c r="D49" s="30"/>
      <c r="E49" s="30"/>
    </row>
    <row r="50" spans="1:5" ht="15" customHeight="1">
      <c r="A50" s="241" t="s">
        <v>61</v>
      </c>
      <c r="B50" s="241"/>
      <c r="C50" s="241"/>
      <c r="D50" s="138"/>
      <c r="E50" s="138"/>
    </row>
    <row r="51" spans="1:5" ht="15" customHeight="1">
      <c r="A51" s="139"/>
      <c r="B51" s="139"/>
      <c r="C51" s="139"/>
      <c r="D51" s="139"/>
      <c r="E51" s="139"/>
    </row>
    <row r="52" spans="1:5" ht="17.25">
      <c r="A52" s="31"/>
      <c r="B52" s="31"/>
      <c r="C52" s="31"/>
      <c r="D52" s="31"/>
      <c r="E52" s="79"/>
    </row>
    <row r="53" spans="1:5" s="5" customFormat="1" ht="20.25" customHeight="1">
      <c r="A53" s="78"/>
      <c r="B53" s="140" t="s">
        <v>0</v>
      </c>
      <c r="C53" s="140" t="s">
        <v>1</v>
      </c>
      <c r="D53" s="141"/>
      <c r="E53" s="78"/>
    </row>
    <row r="54" spans="1:5" s="5" customFormat="1" ht="17.25">
      <c r="A54" s="78"/>
      <c r="B54" s="154">
        <v>1139</v>
      </c>
      <c r="C54" s="155" t="s">
        <v>157</v>
      </c>
      <c r="D54" s="142"/>
      <c r="E54" s="78"/>
    </row>
    <row r="55" spans="1:5" ht="15.75" customHeight="1">
      <c r="A55" s="31"/>
      <c r="B55" s="31"/>
      <c r="C55" s="31"/>
      <c r="D55" s="31"/>
      <c r="E55" s="31"/>
    </row>
    <row r="56" spans="1:5" ht="17.25">
      <c r="A56" s="31"/>
      <c r="B56" s="31"/>
      <c r="C56" s="31"/>
      <c r="D56" s="31"/>
      <c r="E56" s="31"/>
    </row>
    <row r="57" spans="1:5" s="5" customFormat="1" ht="48.75" customHeight="1">
      <c r="A57" s="78"/>
      <c r="B57" s="143" t="s">
        <v>2</v>
      </c>
      <c r="C57" s="156" t="s">
        <v>158</v>
      </c>
      <c r="D57" s="232" t="s">
        <v>137</v>
      </c>
      <c r="E57" s="233"/>
    </row>
    <row r="58" spans="1:5" ht="17.25">
      <c r="A58" s="31"/>
      <c r="B58" s="144" t="s">
        <v>40</v>
      </c>
      <c r="C58" s="154" t="s">
        <v>144</v>
      </c>
      <c r="D58" s="35" t="s">
        <v>80</v>
      </c>
      <c r="E58" s="35" t="s">
        <v>9</v>
      </c>
    </row>
    <row r="59" spans="1:5" ht="48" customHeight="1">
      <c r="A59" s="31"/>
      <c r="B59" s="144" t="s">
        <v>41</v>
      </c>
      <c r="C59" s="155" t="s">
        <v>157</v>
      </c>
      <c r="D59" s="42"/>
      <c r="E59" s="145"/>
    </row>
    <row r="60" spans="1:5" ht="86.25">
      <c r="A60" s="31"/>
      <c r="B60" s="144" t="s">
        <v>42</v>
      </c>
      <c r="C60" s="155" t="s">
        <v>169</v>
      </c>
      <c r="D60" s="42"/>
      <c r="E60" s="145"/>
    </row>
    <row r="61" spans="1:5" ht="17.25">
      <c r="A61" s="31"/>
      <c r="B61" s="144" t="s">
        <v>43</v>
      </c>
      <c r="C61" s="155" t="s">
        <v>92</v>
      </c>
      <c r="D61" s="42"/>
      <c r="E61" s="145"/>
    </row>
    <row r="62" spans="1:5" ht="16.5" customHeight="1">
      <c r="A62" s="31"/>
      <c r="B62" s="234" t="s">
        <v>44</v>
      </c>
      <c r="C62" s="219"/>
      <c r="D62" s="147"/>
      <c r="E62" s="145"/>
    </row>
    <row r="63" spans="1:5" ht="17.25">
      <c r="A63" s="31"/>
      <c r="B63" s="235" t="s">
        <v>5</v>
      </c>
      <c r="C63" s="236"/>
      <c r="D63" s="157">
        <f>'3'!G71</f>
        <v>-4836.5</v>
      </c>
      <c r="E63" s="157">
        <f>'3'!H71</f>
        <v>-10157.5</v>
      </c>
    </row>
    <row r="64" spans="1:5" ht="20.25" customHeight="1">
      <c r="A64" s="31"/>
      <c r="B64" s="148"/>
      <c r="C64" s="148"/>
      <c r="D64" s="148"/>
      <c r="E64" s="149"/>
    </row>
    <row r="65" spans="1:7" s="4" customFormat="1" ht="17.25">
      <c r="A65" s="240" t="s">
        <v>128</v>
      </c>
      <c r="B65" s="240"/>
      <c r="C65" s="240"/>
      <c r="D65" s="240"/>
      <c r="E65" s="240"/>
    </row>
    <row r="66" spans="1:7" s="27" customFormat="1" ht="17.25">
      <c r="A66" s="241" t="s">
        <v>61</v>
      </c>
      <c r="B66" s="241"/>
      <c r="C66" s="241"/>
    </row>
    <row r="67" spans="1:7" s="4" customFormat="1" ht="17.25">
      <c r="A67" s="27"/>
      <c r="B67" s="27"/>
      <c r="C67" s="27"/>
      <c r="D67" s="27"/>
      <c r="E67" s="27"/>
    </row>
    <row r="68" spans="1:7" s="4" customFormat="1" ht="17.25">
      <c r="A68" s="27"/>
      <c r="B68" s="140" t="s">
        <v>0</v>
      </c>
      <c r="C68" s="140" t="s">
        <v>1</v>
      </c>
      <c r="D68" s="27"/>
      <c r="E68" s="27"/>
    </row>
    <row r="69" spans="1:7" ht="34.5">
      <c r="A69" s="31"/>
      <c r="B69" s="154">
        <v>1181</v>
      </c>
      <c r="C69" s="158" t="s">
        <v>143</v>
      </c>
      <c r="D69" s="31"/>
      <c r="E69" s="31"/>
      <c r="F69" s="7"/>
      <c r="G69" s="7"/>
    </row>
    <row r="70" spans="1:7" ht="17.25">
      <c r="A70" s="31"/>
      <c r="B70" s="31"/>
      <c r="C70" s="31"/>
      <c r="D70" s="31"/>
      <c r="E70" s="31"/>
    </row>
    <row r="71" spans="1:7" ht="17.25">
      <c r="A71" s="31"/>
      <c r="B71" s="31"/>
      <c r="C71" s="31"/>
      <c r="D71" s="31"/>
      <c r="E71" s="31"/>
    </row>
    <row r="72" spans="1:7" s="5" customFormat="1" ht="72" customHeight="1">
      <c r="A72" s="78"/>
      <c r="B72" s="152" t="s">
        <v>68</v>
      </c>
      <c r="C72" s="102">
        <v>1181</v>
      </c>
      <c r="D72" s="229" t="s">
        <v>69</v>
      </c>
      <c r="E72" s="230"/>
    </row>
    <row r="73" spans="1:7" ht="17.25">
      <c r="A73" s="31"/>
      <c r="B73" s="152" t="s">
        <v>40</v>
      </c>
      <c r="C73" s="102" t="s">
        <v>144</v>
      </c>
      <c r="D73" s="35" t="s">
        <v>80</v>
      </c>
      <c r="E73" s="35" t="s">
        <v>9</v>
      </c>
    </row>
    <row r="74" spans="1:7" ht="34.5">
      <c r="A74" s="31"/>
      <c r="B74" s="152" t="s">
        <v>41</v>
      </c>
      <c r="C74" s="102" t="s">
        <v>127</v>
      </c>
      <c r="D74" s="42"/>
      <c r="E74" s="145"/>
    </row>
    <row r="75" spans="1:7" ht="103.5">
      <c r="A75" s="31"/>
      <c r="B75" s="152" t="s">
        <v>42</v>
      </c>
      <c r="C75" s="102" t="s">
        <v>145</v>
      </c>
      <c r="D75" s="42"/>
      <c r="E75" s="145"/>
    </row>
    <row r="76" spans="1:7" ht="17.25">
      <c r="A76" s="31"/>
      <c r="B76" s="152" t="s">
        <v>43</v>
      </c>
      <c r="C76" s="102" t="s">
        <v>92</v>
      </c>
      <c r="D76" s="42"/>
      <c r="E76" s="153"/>
    </row>
    <row r="77" spans="1:7" ht="23.25" customHeight="1">
      <c r="A77" s="31"/>
      <c r="B77" s="152" t="s">
        <v>146</v>
      </c>
      <c r="C77" s="102" t="s">
        <v>128</v>
      </c>
      <c r="D77" s="146"/>
      <c r="E77" s="145"/>
    </row>
    <row r="78" spans="1:7" ht="16.5" customHeight="1">
      <c r="A78" s="31"/>
      <c r="B78" s="234" t="s">
        <v>44</v>
      </c>
      <c r="C78" s="219"/>
      <c r="D78" s="147"/>
      <c r="E78" s="145"/>
    </row>
    <row r="79" spans="1:7" ht="17.25">
      <c r="A79" s="31"/>
      <c r="B79" s="235" t="s">
        <v>5</v>
      </c>
      <c r="C79" s="236"/>
      <c r="D79" s="157">
        <f>'3'!G85</f>
        <v>15807.8</v>
      </c>
      <c r="E79" s="157">
        <f>'3'!H85</f>
        <v>27551.7</v>
      </c>
    </row>
  </sheetData>
  <mergeCells count="22">
    <mergeCell ref="B63:C63"/>
    <mergeCell ref="B46:C46"/>
    <mergeCell ref="B21:C21"/>
    <mergeCell ref="A48:E48"/>
    <mergeCell ref="A50:C50"/>
    <mergeCell ref="B62:C62"/>
    <mergeCell ref="B78:C78"/>
    <mergeCell ref="B79:C79"/>
    <mergeCell ref="A65:E65"/>
    <mergeCell ref="A66:C66"/>
    <mergeCell ref="A5:E5"/>
    <mergeCell ref="B22:C22"/>
    <mergeCell ref="B45:C45"/>
    <mergeCell ref="B30:C30"/>
    <mergeCell ref="B31:C31"/>
    <mergeCell ref="A6:E6"/>
    <mergeCell ref="A8:C8"/>
    <mergeCell ref="D15:E15"/>
    <mergeCell ref="D24:E24"/>
    <mergeCell ref="D39:E39"/>
    <mergeCell ref="D57:E57"/>
    <mergeCell ref="D72:E72"/>
  </mergeCells>
  <pageMargins left="0" right="0" top="0" bottom="0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N7" sqref="N7"/>
    </sheetView>
  </sheetViews>
  <sheetFormatPr defaultRowHeight="15"/>
  <cols>
    <col min="1" max="1" width="14" customWidth="1"/>
    <col min="2" max="2" width="41" customWidth="1"/>
    <col min="3" max="3" width="9.42578125" customWidth="1"/>
    <col min="4" max="4" width="13.140625" customWidth="1"/>
    <col min="5" max="5" width="18.42578125" customWidth="1"/>
    <col min="6" max="6" width="14.28515625" customWidth="1"/>
    <col min="7" max="7" width="23.42578125" customWidth="1"/>
    <col min="8" max="8" width="15.7109375" customWidth="1"/>
    <col min="9" max="9" width="11.5703125" customWidth="1"/>
    <col min="11" max="12" width="11" bestFit="1" customWidth="1"/>
  </cols>
  <sheetData>
    <row r="1" spans="1:10">
      <c r="G1" s="6"/>
      <c r="H1" s="9"/>
      <c r="I1" s="9"/>
      <c r="J1" s="9"/>
    </row>
    <row r="2" spans="1:10" ht="67.5">
      <c r="A2" s="7"/>
      <c r="B2" s="7"/>
      <c r="C2" s="7"/>
      <c r="D2" s="7"/>
      <c r="E2" s="7"/>
      <c r="G2" s="10" t="s">
        <v>94</v>
      </c>
    </row>
    <row r="3" spans="1:10" ht="42.75" customHeight="1">
      <c r="A3" s="243" t="s">
        <v>180</v>
      </c>
      <c r="B3" s="243"/>
      <c r="C3" s="243"/>
      <c r="D3" s="243"/>
      <c r="E3" s="243"/>
      <c r="F3" s="243"/>
      <c r="G3" s="243"/>
    </row>
    <row r="4" spans="1:10" ht="15.75" customHeight="1">
      <c r="A4" s="244"/>
      <c r="B4" s="244"/>
      <c r="C4" s="244"/>
      <c r="D4" s="244"/>
      <c r="E4" s="244"/>
      <c r="F4" s="244"/>
      <c r="G4" s="244"/>
    </row>
    <row r="5" spans="1:10" ht="69" customHeight="1">
      <c r="A5" s="245" t="s">
        <v>32</v>
      </c>
      <c r="B5" s="245" t="s">
        <v>33</v>
      </c>
      <c r="C5" s="245" t="s">
        <v>34</v>
      </c>
      <c r="D5" s="245" t="s">
        <v>35</v>
      </c>
      <c r="E5" s="246" t="s">
        <v>159</v>
      </c>
      <c r="F5" s="232" t="s">
        <v>63</v>
      </c>
      <c r="G5" s="233"/>
    </row>
    <row r="6" spans="1:10" ht="59.25" customHeight="1">
      <c r="A6" s="245"/>
      <c r="B6" s="245"/>
      <c r="C6" s="245"/>
      <c r="D6" s="245"/>
      <c r="E6" s="247"/>
      <c r="F6" s="159" t="s">
        <v>36</v>
      </c>
      <c r="G6" s="182" t="s">
        <v>102</v>
      </c>
    </row>
    <row r="7" spans="1:10" ht="15.75">
      <c r="A7" s="160"/>
      <c r="B7" s="160"/>
      <c r="C7" s="160"/>
      <c r="D7" s="160"/>
      <c r="E7" s="160"/>
      <c r="F7" s="160"/>
      <c r="G7" s="160"/>
    </row>
    <row r="8" spans="1:10" ht="17.25">
      <c r="A8" s="161">
        <v>1</v>
      </c>
      <c r="B8" s="162">
        <v>2</v>
      </c>
      <c r="C8" s="162">
        <v>3</v>
      </c>
      <c r="D8" s="162">
        <v>4</v>
      </c>
      <c r="E8" s="162">
        <v>5</v>
      </c>
      <c r="F8" s="162">
        <v>6</v>
      </c>
      <c r="G8" s="163">
        <v>7</v>
      </c>
    </row>
    <row r="9" spans="1:10" s="28" customFormat="1" ht="17.25">
      <c r="A9" s="248" t="s">
        <v>82</v>
      </c>
      <c r="B9" s="249"/>
      <c r="C9" s="249"/>
      <c r="D9" s="249"/>
      <c r="E9" s="250"/>
      <c r="F9" s="164"/>
      <c r="G9" s="178">
        <f>G11</f>
        <v>-7000</v>
      </c>
    </row>
    <row r="10" spans="1:10" s="28" customFormat="1" ht="17.25">
      <c r="A10" s="251" t="s">
        <v>95</v>
      </c>
      <c r="B10" s="252"/>
      <c r="C10" s="252"/>
      <c r="D10" s="252"/>
      <c r="E10" s="252"/>
      <c r="F10" s="253"/>
      <c r="G10" s="178"/>
    </row>
    <row r="11" spans="1:10" s="28" customFormat="1" ht="34.5" customHeight="1">
      <c r="A11" s="171" t="s">
        <v>147</v>
      </c>
      <c r="B11" s="254" t="s">
        <v>113</v>
      </c>
      <c r="C11" s="255"/>
      <c r="D11" s="255"/>
      <c r="E11" s="256"/>
      <c r="F11" s="172"/>
      <c r="G11" s="179">
        <f>G12</f>
        <v>-7000</v>
      </c>
    </row>
    <row r="12" spans="1:10" s="28" customFormat="1" ht="17.25">
      <c r="A12" s="170" t="s">
        <v>96</v>
      </c>
      <c r="B12" s="173" t="s">
        <v>148</v>
      </c>
      <c r="C12" s="174"/>
      <c r="D12" s="175"/>
      <c r="E12" s="176"/>
      <c r="F12" s="165"/>
      <c r="G12" s="179">
        <f>G13</f>
        <v>-7000</v>
      </c>
    </row>
    <row r="13" spans="1:10" s="28" customFormat="1" ht="69">
      <c r="A13" s="166" t="s">
        <v>176</v>
      </c>
      <c r="B13" s="167" t="s">
        <v>179</v>
      </c>
      <c r="C13" s="168" t="s">
        <v>97</v>
      </c>
      <c r="D13" s="168" t="s">
        <v>98</v>
      </c>
      <c r="E13" s="169"/>
      <c r="F13" s="165"/>
      <c r="G13" s="179">
        <v>-7000</v>
      </c>
      <c r="J13" s="29"/>
    </row>
    <row r="14" spans="1:10" s="28" customFormat="1" ht="16.5" customHeight="1">
      <c r="A14" s="248" t="s">
        <v>107</v>
      </c>
      <c r="B14" s="249"/>
      <c r="C14" s="249"/>
      <c r="D14" s="249"/>
      <c r="E14" s="250"/>
      <c r="F14" s="164"/>
      <c r="G14" s="178">
        <f>G16</f>
        <v>7000</v>
      </c>
    </row>
    <row r="15" spans="1:10" s="28" customFormat="1" ht="40.5" customHeight="1">
      <c r="A15" s="251" t="s">
        <v>172</v>
      </c>
      <c r="B15" s="252"/>
      <c r="C15" s="252"/>
      <c r="D15" s="252"/>
      <c r="E15" s="252"/>
      <c r="F15" s="253"/>
      <c r="G15" s="178"/>
    </row>
    <row r="16" spans="1:10" s="28" customFormat="1" ht="37.5" customHeight="1">
      <c r="A16" s="171" t="s">
        <v>173</v>
      </c>
      <c r="B16" s="254" t="s">
        <v>111</v>
      </c>
      <c r="C16" s="255"/>
      <c r="D16" s="255"/>
      <c r="E16" s="256"/>
      <c r="F16" s="172"/>
      <c r="G16" s="179">
        <f>G17</f>
        <v>7000</v>
      </c>
    </row>
    <row r="17" spans="1:17" s="28" customFormat="1" ht="17.25">
      <c r="A17" s="170" t="s">
        <v>96</v>
      </c>
      <c r="B17" s="173" t="s">
        <v>148</v>
      </c>
      <c r="C17" s="174"/>
      <c r="D17" s="175"/>
      <c r="E17" s="176"/>
      <c r="F17" s="165"/>
      <c r="G17" s="179">
        <f>G18</f>
        <v>7000</v>
      </c>
    </row>
    <row r="18" spans="1:17" s="28" customFormat="1" ht="34.5">
      <c r="A18" s="166" t="s">
        <v>175</v>
      </c>
      <c r="B18" s="167" t="s">
        <v>178</v>
      </c>
      <c r="C18" s="170" t="s">
        <v>174</v>
      </c>
      <c r="D18" s="166" t="s">
        <v>98</v>
      </c>
      <c r="E18" s="177">
        <v>7000000</v>
      </c>
      <c r="F18" s="181">
        <v>1</v>
      </c>
      <c r="G18" s="180">
        <v>7000</v>
      </c>
    </row>
    <row r="24" spans="1:17">
      <c r="Q24">
        <v>1</v>
      </c>
    </row>
  </sheetData>
  <mergeCells count="13">
    <mergeCell ref="A14:E14"/>
    <mergeCell ref="A15:F15"/>
    <mergeCell ref="B16:E16"/>
    <mergeCell ref="A9:E9"/>
    <mergeCell ref="A10:F10"/>
    <mergeCell ref="B11:E11"/>
    <mergeCell ref="A3:G4"/>
    <mergeCell ref="A5:A6"/>
    <mergeCell ref="B5:B6"/>
    <mergeCell ref="C5:C6"/>
    <mergeCell ref="D5:D6"/>
    <mergeCell ref="E5:E6"/>
    <mergeCell ref="F5:G5"/>
  </mergeCell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'3'!Print_Area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Mesropyan</dc:creator>
  <cp:keywords>https://mul2.gov.am/tasks/435940/oneclick/Havelvacner12052021.xlsx?token=34dec973d93f51b362be57ad1a11dd35</cp:keywords>
  <cp:lastModifiedBy>Arpine Martirosyan</cp:lastModifiedBy>
  <cp:lastPrinted>2020-03-20T07:05:27Z</cp:lastPrinted>
  <dcterms:created xsi:type="dcterms:W3CDTF">2019-11-07T07:37:19Z</dcterms:created>
  <dcterms:modified xsi:type="dcterms:W3CDTF">2021-05-21T06:43:01Z</dcterms:modified>
</cp:coreProperties>
</file>