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Կրճատումներ - 2021թ. 1-ին եռամսյակ չծանրաբեռնված գումարները ՊՖ - 12237\պ - ՖՆ - 24046\պ - 26747\ՖՏԿ արդյունքերով լրամշակված - 28577\"/>
    </mc:Choice>
  </mc:AlternateContent>
  <bookViews>
    <workbookView xWindow="0" yWindow="0" windowWidth="28770" windowHeight="11100" tabRatio="735" activeTab="7"/>
  </bookViews>
  <sheets>
    <sheet name="Հավելված 1" sheetId="24" r:id="rId1"/>
    <sheet name="Հավելված 2" sheetId="5" r:id="rId2"/>
    <sheet name="Հավելված 3." sheetId="31" r:id="rId3"/>
    <sheet name="Հավելված 4." sheetId="36" r:id="rId4"/>
    <sheet name=" Հավելված 5" sheetId="32" r:id="rId5"/>
    <sheet name="Հավելված 6" sheetId="40" r:id="rId6"/>
    <sheet name="Հավելված 7" sheetId="41" r:id="rId7"/>
    <sheet name="Հավելված N 8" sheetId="43" r:id="rId8"/>
  </sheets>
  <definedNames>
    <definedName name="_xlnm._FilterDatabase" localSheetId="1" hidden="1">'Հավելված 2'!$A$5:$I$84</definedName>
    <definedName name="_xlnm._FilterDatabase" localSheetId="5" hidden="1">'Հավելված 6'!$A$2:$A$288</definedName>
    <definedName name="_xlnm._FilterDatabase" localSheetId="6" hidden="1">'Հավելված 7'!$A$2:$A$294</definedName>
    <definedName name="_xlnm.Print_Area" localSheetId="0">'Հավելված 1'!$A$1:$F$26</definedName>
    <definedName name="_xlnm.Print_Area" localSheetId="1">'Հավելված 2'!$A$1:$I$29</definedName>
    <definedName name="_xlnm.Print_Titles" localSheetId="1">'Հավելված 2'!$7:$8</definedName>
  </definedNames>
  <calcPr calcId="162913"/>
</workbook>
</file>

<file path=xl/calcChain.xml><?xml version="1.0" encoding="utf-8"?>
<calcChain xmlns="http://schemas.openxmlformats.org/spreadsheetml/2006/main">
  <c r="G10" i="43" l="1"/>
  <c r="G11" i="5" l="1"/>
  <c r="H13" i="5"/>
  <c r="H11" i="5" s="1"/>
  <c r="I13" i="5"/>
  <c r="I11" i="5" s="1"/>
  <c r="G13" i="5"/>
  <c r="D294" i="41" l="1"/>
  <c r="E294" i="41"/>
  <c r="C294" i="41"/>
  <c r="D288" i="40"/>
  <c r="E288" i="40"/>
  <c r="C288" i="40"/>
  <c r="H84" i="5"/>
  <c r="H83" i="5" s="1"/>
  <c r="H81" i="5" s="1"/>
  <c r="H79" i="5" s="1"/>
  <c r="H77" i="5" s="1"/>
  <c r="I84" i="5"/>
  <c r="I83" i="5" s="1"/>
  <c r="I81" i="5" s="1"/>
  <c r="I79" i="5" s="1"/>
  <c r="I77" i="5" s="1"/>
  <c r="G84" i="5"/>
  <c r="G83" i="5" s="1"/>
  <c r="G81" i="5" s="1"/>
  <c r="G79" i="5" s="1"/>
  <c r="G77" i="5" s="1"/>
  <c r="F202" i="24"/>
  <c r="E202" i="24"/>
  <c r="F201" i="24"/>
  <c r="E201" i="24"/>
  <c r="D201" i="24"/>
  <c r="D202" i="24"/>
  <c r="G113" i="43" l="1"/>
  <c r="J110" i="43"/>
  <c r="G110" i="43"/>
  <c r="G109" i="43" s="1"/>
  <c r="G108" i="43" s="1"/>
  <c r="G107" i="43" s="1"/>
  <c r="G104" i="43"/>
  <c r="G103" i="43" s="1"/>
  <c r="G102" i="43" s="1"/>
  <c r="G101" i="43" s="1"/>
  <c r="G98" i="43"/>
  <c r="G97" i="43" s="1"/>
  <c r="G96" i="43" s="1"/>
  <c r="G95" i="43" s="1"/>
  <c r="G90" i="43"/>
  <c r="G66" i="43"/>
  <c r="G60" i="43"/>
  <c r="G59" i="43" s="1"/>
  <c r="G58" i="43" s="1"/>
  <c r="G57" i="43" s="1"/>
  <c r="G53" i="43"/>
  <c r="J52" i="43"/>
  <c r="G51" i="43"/>
  <c r="G49" i="43"/>
  <c r="G43" i="43"/>
  <c r="G42" i="43"/>
  <c r="G39" i="43"/>
  <c r="G38" i="43" s="1"/>
  <c r="G37" i="43" s="1"/>
  <c r="G36" i="43" s="1"/>
  <c r="G30" i="43"/>
  <c r="G27" i="43"/>
  <c r="G21" i="43"/>
  <c r="G20" i="43" s="1"/>
  <c r="G19" i="43" s="1"/>
  <c r="G18" i="43" s="1"/>
  <c r="G14" i="43"/>
  <c r="G13" i="43" s="1"/>
  <c r="G12" i="43" s="1"/>
  <c r="G11" i="43" s="1"/>
  <c r="G26" i="43" l="1"/>
  <c r="G25" i="43" s="1"/>
  <c r="G24" i="43" s="1"/>
  <c r="G65" i="43"/>
  <c r="G64" i="43" s="1"/>
  <c r="G63" i="43" s="1"/>
  <c r="G48" i="43"/>
  <c r="G47" i="43" s="1"/>
  <c r="G46" i="43" s="1"/>
  <c r="J16" i="43" s="1"/>
  <c r="E70" i="41"/>
  <c r="D70" i="41"/>
  <c r="C70" i="41"/>
  <c r="D70" i="40"/>
  <c r="E70" i="40"/>
  <c r="C70" i="40"/>
  <c r="F15" i="36" l="1"/>
  <c r="F13" i="36" s="1"/>
  <c r="F9" i="36" s="1"/>
  <c r="E15" i="36"/>
  <c r="E13" i="36" s="1"/>
  <c r="E9" i="36" s="1"/>
  <c r="D15" i="36"/>
  <c r="D13" i="36" s="1"/>
  <c r="D9" i="36" s="1"/>
</calcChain>
</file>

<file path=xl/sharedStrings.xml><?xml version="1.0" encoding="utf-8"?>
<sst xmlns="http://schemas.openxmlformats.org/spreadsheetml/2006/main" count="1793" uniqueCount="519">
  <si>
    <t>Հավելված N 2</t>
  </si>
  <si>
    <t>Հավելված N 1</t>
  </si>
  <si>
    <t>Ցուցանիշների փոփոխությունը (նվազեցումները նշված են փակագծերում)</t>
  </si>
  <si>
    <t>Ծրագիր</t>
  </si>
  <si>
    <t>Միջոցառում</t>
  </si>
  <si>
    <t xml:space="preserve"> Միջոցառման նկարագրությունը`</t>
  </si>
  <si>
    <t>Աղյուսակ N 1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</si>
  <si>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</si>
  <si>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</si>
  <si>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ՀԻՄՆԱԿԱՆ ՄԻՋՈՑՆԵՐ</t>
  </si>
  <si>
    <t>այդ թվում`</t>
  </si>
  <si>
    <t>այդ թվում` ըստ կատարողների</t>
  </si>
  <si>
    <t>Հավելված N 6</t>
  </si>
  <si>
    <t>Առաջին կիսամյակ</t>
  </si>
  <si>
    <t>Ինն ամիս</t>
  </si>
  <si>
    <t xml:space="preserve"> Միջոցառման անվանումը`</t>
  </si>
  <si>
    <t xml:space="preserve"> այդ թվում` ըստ կատարողների</t>
  </si>
  <si>
    <t xml:space="preserve"> Առաջին կիսամյակ</t>
  </si>
  <si>
    <t xml:space="preserve"> Ինն ամիս</t>
  </si>
  <si>
    <t xml:space="preserve"> Տարի</t>
  </si>
  <si>
    <t>Հավելված N 7</t>
  </si>
  <si>
    <t>Տարի</t>
  </si>
  <si>
    <t>Հավելված N 8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</si>
  <si>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</si>
  <si>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</si>
  <si>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</si>
  <si>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Ծառայությունների մատուցում</t>
  </si>
  <si>
    <t xml:space="preserve"> 06</t>
  </si>
  <si>
    <t xml:space="preserve"> այդ թվում`</t>
  </si>
  <si>
    <t xml:space="preserve"> 01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</si>
  <si>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</si>
  <si>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</si>
  <si>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</si>
  <si>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</si>
  <si>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ԸՆԴԱՄԵՆԸ</t>
  </si>
  <si>
    <t xml:space="preserve"> Ծրագրի միջոցառումներ</t>
  </si>
  <si>
    <t xml:space="preserve"> 11001</t>
  </si>
  <si>
    <t xml:space="preserve"> 31001</t>
  </si>
  <si>
    <t xml:space="preserve"> 11007</t>
  </si>
  <si>
    <t xml:space="preserve"> ՀՀ սահմանադրական դատարան</t>
  </si>
  <si>
    <t xml:space="preserve"> 1092</t>
  </si>
  <si>
    <t xml:space="preserve"> ՀՀ սահմանադրական դատարանի գործունեության ապահովում</t>
  </si>
  <si>
    <t xml:space="preserve"> ՀՀ-ում սահմանադրական արդարադատության իրականացում և սահմանադրության գերակայության ապահովում</t>
  </si>
  <si>
    <t xml:space="preserve"> ՀՀ-ում սահմանադրականության, քաղաքացիների և կազմակերպությունների իրավունքի ապահովումը</t>
  </si>
  <si>
    <t xml:space="preserve"> ՀՀ սահմանադրական դատարանի գործունեության և սահմանադրական արդարադատության ապահովում</t>
  </si>
  <si>
    <t xml:space="preserve"> Վեճերի քննում, լուծում և որոշումների կայացում ՀՀ սահմանադրությանը համապատասխանության վերաբերյալ</t>
  </si>
  <si>
    <t xml:space="preserve"> 11008</t>
  </si>
  <si>
    <t xml:space="preserve"> 11002</t>
  </si>
  <si>
    <t xml:space="preserve"> ՀՀ  արդարադատության նախարարություն</t>
  </si>
  <si>
    <t xml:space="preserve"> 1057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</si>
  <si>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</si>
  <si>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</si>
  <si>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</si>
  <si>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</si>
  <si>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ՀՀ կադաստրի կոմիտե</t>
  </si>
  <si>
    <t xml:space="preserve"> 1012</t>
  </si>
  <si>
    <t xml:space="preserve"> Անշարժ գույքի կադաստրի վարման բնագավառում պետական քաղաքականության իրականացում</t>
  </si>
  <si>
    <t xml:space="preserve"> 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</si>
  <si>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 xml:space="preserve"> Անշարժ գույքի կադաստրի արդյունավետ համակարգի ապահովում և սեփականության իրավունքի պաշտպանություն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</si>
  <si>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</si>
  <si>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</si>
  <si>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 xml:space="preserve"> Մարդու իրավունքների պաշտպանի աշխատակազմ</t>
  </si>
  <si>
    <t xml:space="preserve"> 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</si>
  <si>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</si>
  <si>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</si>
  <si>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</si>
  <si>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և հիմնարար ազատությունների պաշտպանության ծառայությունների տրամադրում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</si>
  <si>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</si>
  <si>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</si>
  <si>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</si>
  <si>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</si>
  <si>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Հանցագործությունների օբյեկտիվ և արդյունավետ նախաքննության իրականացման ապահովոււմ</t>
  </si>
  <si>
    <t xml:space="preserve"> Հանցագործությունների արդյունավետ նախաքննություն, նախաքննության ժամկետների կրճատում</t>
  </si>
  <si>
    <t xml:space="preserve"> Քրեական գործերով վարույթի իրականացում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</si>
  <si>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</t>
  </si>
  <si>
    <t xml:space="preserve"> ՀՀ պետական վերահսկողական ծառայություն</t>
  </si>
  <si>
    <t xml:space="preserve"> 1203</t>
  </si>
  <si>
    <t xml:space="preserve"> Պետական վերահսկողական ծառայություններ</t>
  </si>
  <si>
    <t xml:space="preserve"> Վերահսկվող օբյեկտի գործունեությունը օրենսդրությանը համապատասխանության գնահատում</t>
  </si>
  <si>
    <t xml:space="preserve"> ՀՀ պետական միջոցների կառավարման, ձևավորման և օգտագործման արդյունավետության և օրինականության գնահատում</t>
  </si>
  <si>
    <t xml:space="preserve"> ՀՀ պետական վերահսկողական ծառայության տեխնիկական հագեցվածության բարելավում</t>
  </si>
  <si>
    <t xml:space="preserve"> ՀՀ պետական վերահսկողական ծառայության կարիքների համար գույքի, համակարգչային և այլ սարքավորումների ձեռքբերում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</si>
  <si>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</si>
  <si>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Սյունիքի մարզպետարան</t>
  </si>
  <si>
    <t xml:space="preserve"> 1047</t>
  </si>
  <si>
    <t xml:space="preserve"> ՀՀ Սյունիքի մարզում տարածքային պետական կառավարում</t>
  </si>
  <si>
    <t xml:space="preserve"> ՀՀ Սյունիքի մարզում պետական քաղաքականության իրականացման ապահովում</t>
  </si>
  <si>
    <t xml:space="preserve"> ՀՀ Սյունիքի մարզում իրականացվող պետական ծրագրերի արդյունավետության և հասցեականության բարելավում, հետադարձ կապի ապահովում</t>
  </si>
  <si>
    <t xml:space="preserve"> ՀՀ Սյունիքի մարզպետարանի կողմից տարածքային պետական կառավարման ապահովում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</si>
  <si>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</si>
  <si>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</si>
  <si>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</si>
  <si>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մարզում պետական քաղաքականության իրականացման ապահովում</t>
  </si>
  <si>
    <t xml:space="preserve"> ՀՀ Վայոց ձորի մարզում իրականացվող պետական ծրագրերի արդյունավետության և հասցեականության բարելավում, հետադարձ կապի ապահովում</t>
  </si>
  <si>
    <t xml:space="preserve"> ՀՀ Վայոց ձորի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</si>
  <si>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</si>
  <si>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</si>
  <si>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</si>
  <si>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</si>
  <si>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</si>
  <si>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մարզպետարանի կողմից տարածքային պետական կառավարման ապահովում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</si>
  <si>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</si>
  <si>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</si>
  <si>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</si>
  <si>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</si>
  <si>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</si>
  <si>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</si>
  <si>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</si>
  <si>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</si>
  <si>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</si>
  <si>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</si>
  <si>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</si>
  <si>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</si>
  <si>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</si>
  <si>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</si>
  <si>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</si>
  <si>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</si>
  <si>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02</t>
  </si>
  <si>
    <t xml:space="preserve"> 03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</si>
  <si>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</si>
  <si>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</si>
  <si>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Ընդհանուր բնույթի հանրային ծառայություններ (այլ դասերին չպատկանող)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</si>
  <si>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</si>
  <si>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</si>
  <si>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Դատարաններ</t>
  </si>
  <si>
    <t xml:space="preserve"> Իրավական պաշտպանություն</t>
  </si>
  <si>
    <t xml:space="preserve"> 07</t>
  </si>
  <si>
    <t xml:space="preserve"> Նախաքննություն</t>
  </si>
  <si>
    <t xml:space="preserve"> 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</si>
  <si>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</si>
  <si>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</si>
  <si>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 xml:space="preserve"> Հեռուստառադիոհաղորդումներ</t>
  </si>
  <si>
    <t xml:space="preserve"> Հրատարակչություններ, խմբագրություններ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</si>
  <si>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</si>
  <si>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</si>
  <si>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</si>
  <si>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ՀԱՅԱՍՏԱՆԻ ՀԱՆՐԱՊԵՏՈՒԹՅԱՆ ԿԱՌԱՎԱՐՈՒԹՅԱՆ 2020 ԹՎԱԿԱՆԻ ԴԵԿՏԵՄԲԵՐԻ 30-Ի N 2215-Ն ՈՐՈՇՄԱՆ N 3  ՀԱՎԵԼՎԱԾԻ ԱՂՅՈՒՍԱԿՆԵՐՈՒՄ ԿԱՏԱՐՎՈՂ ՓՈՓՈԽՈՒԹՅՈՒՆՆԵՐԸ </t>
  </si>
  <si>
    <t xml:space="preserve"> ՀԱՅԱՍՏԱՆԻ ՀԱՆՐԱՊԵՏՈՒԹՅԱՆ ԿԱՌԱՎԱՐՈՒԹՅԱՆ 2020 ԹՎԱԿԱՆԻ ԴԵԿՏԵՄԲԵՐԻ 30-Ի N 2215-Ն ՈՐՈՇՄԱՆ N 4 ՀԱՎԵԼՎԱԾԻ ԱՂՅՈՒՍԱԿՆԵՐՈՒՄ ԿԱՏԱՐՎՈՂ ՓՈՓՈԽՈՒԹՅՈՒՆՆԵՐԸ 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</si>
  <si>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</si>
  <si>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</si>
  <si>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</si>
  <si>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</si>
  <si>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</si>
  <si>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</si>
  <si>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</si>
  <si>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ԱՅԼ  ԾԱԽՍԵՐ</t>
  </si>
  <si>
    <t xml:space="preserve"> Այլ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</si>
  <si>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</si>
  <si>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</si>
  <si>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</si>
  <si>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- Ընդհանուր բնույթի այլ ծառայություններ</t>
  </si>
  <si>
    <t xml:space="preserve"> ՈՉ ՖԻՆԱՆՍԱԿԱՆ ԱԿՏԻՎՆԵՐԻ ԳԾՈՎ ԾԱԽՍԵՐ</t>
  </si>
  <si>
    <t xml:space="preserve"> ՄԵՔԵՆԱՆԵՐ  ԵՎ  ՍԱՐՔԱՎՈՐՈՒՄՆԵՐ</t>
  </si>
  <si>
    <t xml:space="preserve"> - Վարչական սարքավորումներ</t>
  </si>
  <si>
    <t xml:space="preserve"> Շարունակական ծախսեր</t>
  </si>
  <si>
    <t xml:space="preserve"> - Էներգետիկ ծառայություններ</t>
  </si>
  <si>
    <t xml:space="preserve"> - Կապի ծառայություններ</t>
  </si>
  <si>
    <t xml:space="preserve"> Նյութեր (Ապրանքներ)</t>
  </si>
  <si>
    <t xml:space="preserve"> - Գրասենյակային նյութեր և հագուստ</t>
  </si>
  <si>
    <t xml:space="preserve"> - Համակարգչային ծառայություններ</t>
  </si>
  <si>
    <t xml:space="preserve"> - Տեղեկատվական ծառայություններ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</si>
  <si>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</si>
  <si>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</si>
  <si>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Տրանսպորտային նյութեր</t>
  </si>
  <si>
    <t xml:space="preserve"> - Կենցաղային և հանրային սննդի նյութեր</t>
  </si>
  <si>
    <t xml:space="preserve"> - Հատուկ նպատակային այլ նյութեր</t>
  </si>
  <si>
    <t xml:space="preserve"> - Վարչական ծառայություններ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</si>
  <si>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</si>
  <si>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</si>
  <si>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</si>
  <si>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</si>
  <si>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</si>
  <si>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- Ապահովագրական ծախսեր</t>
  </si>
  <si>
    <t xml:space="preserve"> - Գույքի և սարքավորումների վարձակալություն</t>
  </si>
  <si>
    <t xml:space="preserve"> - Արտագերատեսչական ծախսեր</t>
  </si>
  <si>
    <t xml:space="preserve"> Պահուստային միջոցներ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</si>
  <si>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</si>
  <si>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</si>
  <si>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</si>
  <si>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արդարադատության նախարարություն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</si>
  <si>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</si>
  <si>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</si>
  <si>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</si>
  <si>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ՊԵՏԱԿԱՆ ՎԵՐԱՀՍԿՈՂԱԿԱՆ ԾԱՌԱՅՈՒԹՅՈՒՆ</t>
  </si>
  <si>
    <t>ՀՀ պետական վերահսկողական ծառայության տեխնիկական հագեցվածության բարելավում</t>
  </si>
  <si>
    <t xml:space="preserve">ՀԱՅԱՍՏԱՆԻ ՀԱՆՐԱՊԵՏՈՒԹՅԱՆ ԿԱՌԱՎԱՐՈՒԹՅԱՆ 2020 ԹՎԱԿԱՆԻ ԴԵԿՏԵՄԲԵՐԻ 30-Ի N 2215-Ն ՈՐՈՇՄԱՆ N 5 ՀԱՎԵԼՎԱԾԻ N 2 ԱՂՅՈՒՍԱԿՈՒՄ  ԿԱՏԱՐՎՈՂ  ՓՈՓՈԽՈՒԹՅՈՒՆՆԵՐԸ </t>
  </si>
  <si>
    <t>ՀՀ կադաստրի կոմիտե</t>
  </si>
  <si>
    <t>ՀՀ պետական վերահսկողական ծառայություն</t>
  </si>
  <si>
    <t xml:space="preserve">ՀԱՅԱՍՏԱՆԻ ՀԱՆՐԱՊԵՏՈՒԹՅԱՆ ԿԱՌԱՎԱՐՈՒԹՅԱՆ 2020 ԹՎԱԿԱՆԻ ԴԵԿՏԵՄԲԵՐԻ 30-Ի N 2215-Ն ՈՐՈՇՄԱՆ N 9 
ՀԱՎԵԼՎԱԾՈՒՄ ԿԱՏԱՐՎՈՂ ՓՈՓՈԽՈՒԹՅՈՒՆՆԵՐԸ 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</si>
  <si>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</si>
  <si>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</si>
  <si>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</si>
  <si>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</si>
  <si>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</si>
  <si>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</si>
  <si>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</si>
  <si>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</si>
  <si>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</si>
  <si>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</si>
  <si>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</si>
  <si>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</si>
  <si>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</si>
  <si>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</si>
  <si>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</si>
  <si>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</si>
  <si>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</si>
  <si>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 xml:space="preserve"> Ծառայություն մատուցող կազմակերպության անվանումը </t>
  </si>
  <si>
    <t xml:space="preserve"> «Գնումների մասին» ՀՀ օրենքի համաձայն ընտրված կազմակերպություն </t>
  </si>
  <si>
    <t xml:space="preserve"> 31001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</si>
  <si>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</si>
  <si>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</si>
  <si>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11007 </t>
  </si>
  <si>
    <t xml:space="preserve"> ՀՀ սահմանադրական դատարան </t>
  </si>
  <si>
    <t xml:space="preserve"> 1092 </t>
  </si>
  <si>
    <t xml:space="preserve"> ՀՀ սահմանադրական դատարանի գործունեության ապահովում </t>
  </si>
  <si>
    <t xml:space="preserve"> ՀՀ սահմանադրական դատարանի գործունեության և սահմանադրական արդարադատության ապահովում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</si>
  <si>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</si>
  <si>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Ծառայությունը մատուցող կազմակերպության(ների) անվանում(ներ)ը </t>
  </si>
  <si>
    <t xml:space="preserve"> 11002 </t>
  </si>
  <si>
    <t xml:space="preserve"> ՀՀ  արդարադատության նախարարություն 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</si>
  <si>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</si>
  <si>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</si>
  <si>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</si>
  <si>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</si>
  <si>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</si>
  <si>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 xml:space="preserve"> Մասնագիտացված կազմակերպություն </t>
  </si>
  <si>
    <t xml:space="preserve"> Միջոցառումն իրականացնողի անվանումը? </t>
  </si>
  <si>
    <t xml:space="preserve"> ՀՀ կադաստրի կոմիտե </t>
  </si>
  <si>
    <t xml:space="preserve"> 1012 </t>
  </si>
  <si>
    <t xml:space="preserve"> Անշարժ գույքի կադաստրի վարման բնագավառում պետական քաղաքականության իրականացում </t>
  </si>
  <si>
    <t xml:space="preserve"> Գույքի նկատմամբ իրավունքների պետական գրանցում,գույքի և դրա նկատմամբ գրանցված իրավունքների և սահմանափակումների վերաբերյալ տեղեկատվության տրամադրում 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</si>
  <si>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 </t>
  </si>
  <si>
    <t xml:space="preserve">  ՀՀ  կադաստրի կոմիտե 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</si>
  <si>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</si>
  <si>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</si>
  <si>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</si>
  <si>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և հիմնարար ազատությունների պաշտպանության ծառայությունների տրամադրում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</si>
  <si>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</si>
  <si>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</si>
  <si>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</si>
  <si>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</si>
  <si>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</si>
  <si>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</si>
  <si>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</si>
  <si>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ՀՀ պետական վերահսկողական ծառայություն </t>
  </si>
  <si>
    <t xml:space="preserve"> 1203 </t>
  </si>
  <si>
    <t xml:space="preserve"> Պետական վերահսկողական ծառայություններ </t>
  </si>
  <si>
    <t xml:space="preserve"> ՀՀ պետական վերահսկողական ծառայության տեխնիկական հագեցվածության բարելավում </t>
  </si>
  <si>
    <t xml:space="preserve"> ՀՀ պետական վերահսկողական ծառայության կարիքների համար գույքի, համակարգչային և այլ սարքավորումների ձեռքբերում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</si>
  <si>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</si>
  <si>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Սյունիքի մարզպետարան </t>
  </si>
  <si>
    <t xml:space="preserve"> 1047 </t>
  </si>
  <si>
    <t xml:space="preserve"> ՀՀ Սյունիքի մարզում տարածքային պետական կառավարում </t>
  </si>
  <si>
    <t xml:space="preserve"> ՀՀ Սյունիքի մարզպետարանի կողմից տարածքային պետական կառավարման ապահովում </t>
  </si>
  <si>
    <t xml:space="preserve"> ՀՀ Վայոց ձորի մարզպետարան </t>
  </si>
  <si>
    <t xml:space="preserve"> 1051 </t>
  </si>
  <si>
    <t xml:space="preserve"> ՀՀ Վայոց ձորի մարզում տարածքային պետական կառավարում </t>
  </si>
  <si>
    <t xml:space="preserve"> ՀՀ Վայոց ձորի մարզպետարանի կողմից տարածքային պետական կառավարման ապահովում 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</si>
  <si>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</si>
  <si>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</si>
  <si>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</si>
  <si>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</si>
  <si>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</si>
  <si>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</si>
  <si>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</si>
  <si>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</si>
  <si>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</si>
  <si>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2020 ԹՎԱԿԱՆԻ ԴԵԿՏԵՄԲԵՐԻ 30-Ի N 2215-Ն ՈՐՈՇՄԱՆ N 9.1 
ՀԱՎԵԼՎԱԾՈՒՄ ԿԱՏԱՐՎՈՂ ՓՈՓՈԽՈՒԹՅՈՒՆՆԵՐԸ  </t>
  </si>
  <si>
    <t>ՀԱՅԱՍՏԱՆԻ ՀԱՆՐԱՊԵՏՈՒԹՅԱՆ ԿԱՌԱՎԱՐՈՒԹՅԱՆ 2020 ԹՎԱԿԱՆԻ ԴԵԿՏԵՄԲԵՐԻ 30-Ի N 2215-Ն ՈՐՈՇՄԱՆ N 10 ՀԱՎԵԼՎԱԾՈՒՄ 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</si>
  <si>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</si>
  <si>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</si>
  <si>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</si>
  <si>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</si>
  <si>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</si>
  <si>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</si>
  <si>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</si>
  <si>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</si>
  <si>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 xml:space="preserve">Բաժին N01 </t>
  </si>
  <si>
    <t>Խումբ N01 Դաս N01</t>
  </si>
  <si>
    <t>Օրենսդիր և գործադիր մարմիններ, պետական կառավարում</t>
  </si>
  <si>
    <t>ՄԱՍ I. ԱՊՐԱՆՔՆԵՐ</t>
  </si>
  <si>
    <t>ԳՀ</t>
  </si>
  <si>
    <t>հատ</t>
  </si>
  <si>
    <t>ՄԱՍ III. ԾԱՌԱՅՈՒԹՅՈՒՆՆԵՐ</t>
  </si>
  <si>
    <t>79111200-1</t>
  </si>
  <si>
    <t>ներկայացուցչական ծառայություններ</t>
  </si>
  <si>
    <t>ՄԱ</t>
  </si>
  <si>
    <t>դրամ</t>
  </si>
  <si>
    <t>Խումբ N06 Դաս N01</t>
  </si>
  <si>
    <t>ԲՄ</t>
  </si>
  <si>
    <t>92421100-1</t>
  </si>
  <si>
    <t xml:space="preserve">Բաժին N03 </t>
  </si>
  <si>
    <t>Խումբ N03 Դաս N01</t>
  </si>
  <si>
    <t>Դատարաններ</t>
  </si>
  <si>
    <t>ՄԱՍ II. ԱՇԽԱՏԱՆՔՆԵՐ</t>
  </si>
  <si>
    <t>թերթերում հայտարարությունների տպագրման ծառայություն</t>
  </si>
  <si>
    <t>Խումբ N07 Դաս N01</t>
  </si>
  <si>
    <t>Նախաքննություն</t>
  </si>
  <si>
    <t>ՀՀ սահմանադրական դատարան</t>
  </si>
  <si>
    <t>64211110-1</t>
  </si>
  <si>
    <t>տեղային հեռախոսային ծառայություններ</t>
  </si>
  <si>
    <t>65211100-1</t>
  </si>
  <si>
    <t>գազի բաշխում</t>
  </si>
  <si>
    <t>Մարդու իրավունքների պաշտպանի աշխատակազմ</t>
  </si>
  <si>
    <t>Խումբ N03 Դաս N02</t>
  </si>
  <si>
    <t>Իրավական պաշտպանություն</t>
  </si>
  <si>
    <t>բենզին, ռեգուլյար</t>
  </si>
  <si>
    <t>լիտր</t>
  </si>
  <si>
    <t>79821200-1</t>
  </si>
  <si>
    <t>09132200-1</t>
  </si>
  <si>
    <t>ՀՀ քննչական կոմիտե</t>
  </si>
  <si>
    <t>Քրեական գործերով վարույթի իրականացում</t>
  </si>
  <si>
    <t>64211100-1</t>
  </si>
  <si>
    <t>հանրային հեռախոսային ծառայություններ</t>
  </si>
  <si>
    <t>48511700-2</t>
  </si>
  <si>
    <t>տեղեկատվական տեխնոլոգիաների համակարգչային ծրագրային փաթեթներ</t>
  </si>
  <si>
    <t xml:space="preserve">Բաժին N08 </t>
  </si>
  <si>
    <t>30197622-1</t>
  </si>
  <si>
    <t>կգ</t>
  </si>
  <si>
    <t>30121460-1</t>
  </si>
  <si>
    <t>24951310-1</t>
  </si>
  <si>
    <t>այլ պոլիգրաֆիական արտադրանքի տպագրման ծառայություն</t>
  </si>
  <si>
    <t>Ընդհանուր բնույթի հանրային ծառայություններ (այլ դասերին չպատկանող)</t>
  </si>
  <si>
    <t>ավտոմեքենաների անիվներ</t>
  </si>
  <si>
    <t>34351200-15</t>
  </si>
  <si>
    <t>ոչ բնակելի անշարժ գույքի վարձակալության կամ լիզինգի ծառայություններ</t>
  </si>
  <si>
    <t>շենքերի, շինությունների ընթացիկ նորոգման աշխատանքներ</t>
  </si>
  <si>
    <t>22851200-1</t>
  </si>
  <si>
    <t>48441300-1</t>
  </si>
  <si>
    <t>հաշվապահական համակարգչային ծրագրային փաթեթներ</t>
  </si>
  <si>
    <t>տոներային քարտրիջներ</t>
  </si>
  <si>
    <t>45461100-1</t>
  </si>
  <si>
    <t>09211100-1</t>
  </si>
  <si>
    <t>շարժիչի յուղեր</t>
  </si>
  <si>
    <t>09132200-503</t>
  </si>
  <si>
    <t>22451180-2</t>
  </si>
  <si>
    <t>պատվերով տպագրվող նյութեր</t>
  </si>
  <si>
    <t>66511170-1</t>
  </si>
  <si>
    <t>փոխադրամիջոցների հետ կապված ապահովագրական ծառայություններ</t>
  </si>
  <si>
    <t>թղթապանակ</t>
  </si>
  <si>
    <t>զուգարանի թուղթ</t>
  </si>
  <si>
    <t>հատակի լվացման լաթ</t>
  </si>
  <si>
    <t>31531500-1</t>
  </si>
  <si>
    <t>ցերեկային լամպ 60սմ</t>
  </si>
  <si>
    <t>22211100-1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</si>
  <si>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</si>
  <si>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 առում</t>
  </si>
  <si>
    <t>հազ.դրամ.</t>
  </si>
  <si>
    <t xml:space="preserve"> Ցուցանիշների փոփոխությունը  ( ավելացումները նշված են դրական նշանով, իսկ նվազեցումները նշված են փակագծերում)      </t>
  </si>
  <si>
    <t xml:space="preserve"> ՀՀ արտաքին գործերի  նախարարություն</t>
  </si>
  <si>
    <t xml:space="preserve"> 1061</t>
  </si>
  <si>
    <t xml:space="preserve"> Արտաքին գործերի ոլորտում Կառավարության քաղաքականության մշակում և իրականացում</t>
  </si>
  <si>
    <t xml:space="preserve"> Միջազգային իրավունքի հիման վրա բոլոր պետությունների հետ բարիդրացիական, փոխշահավետ հարաբերությունների հաստատում և զարգացում, միջազգային հարաբերություններում ՀՀ շահերի և իրավունքների ներկայացում</t>
  </si>
  <si>
    <t xml:space="preserve"> ՀՀ ինքնիշխանության պաշտպանություն, արտաքին անվտանգության բաղադրիչի ամրապնդում, ԼՂ հիմնախնդրի կարգավորում, ՀՀ միջազգ. հեղինակության բարձրացում, զարգացման համար արտաքին բարենպաստ պայմանների ապահովում, արտերկրում ՀՀ քաղաքացիների շահերի պաշտպանություն</t>
  </si>
  <si>
    <t xml:space="preserve"> Կառավարության արտաքին քաղաքականության մշակում և իրագործման ապահովում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</si>
  <si>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</t>
  </si>
  <si>
    <t xml:space="preserve"> ՀՀ մուտքի վիզաների, վերադարձի վկայականների և պաշտպանված ձևաթղթերի տպագրության աշխատանքների իրականացում</t>
  </si>
  <si>
    <t xml:space="preserve"> Հայաստանում և արտերկրում հյուպատոսական ծառայությունների մատուցման  տեխնիկական ապահովման նպատակով հրատարակչական, տեղեկատվական և տպագրական ծառայություններ</t>
  </si>
  <si>
    <t xml:space="preserve"> 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</si>
  <si>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</si>
  <si>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Հայաստանի Հանրապետությունում և ՀՀ միջազգային հարաբերություններում պետական արարողակարգային կանոնների միասնական կիրառում</t>
  </si>
  <si>
    <t xml:space="preserve"> ՀՀ-ում  և օտարերկրյա պետություններում միջազգային արարողակարգային չափանիշներին համապատասխան միջոցառումների ընթացակարգերի և ծիսակարգերի կազմակերպում և իրականացում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</si>
  <si>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</t>
  </si>
  <si>
    <t xml:space="preserve"> ՀՀ բարձր տեխնոլոգիական արդյունաբերության նախարարություն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</si>
  <si>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</si>
  <si>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</si>
  <si>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</si>
  <si>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</si>
  <si>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Շուկաների զարգացում և միջազգային համագործակցություն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</si>
  <si>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</si>
  <si>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 «Կորոնավիրուսի (COVID-19) տնտեսական հետևանքների չեզոքացման 17-րդ միջոցառման շրջանակներում աջակցության տրամադրում»</t>
  </si>
  <si>
    <t xml:space="preserve"> Կորոնավիրուսի (COVID-19) տնտեսական հետևանքների չեզոքացման 17-րդ միջոցառման շահառու համարվող տնտեսավարող սուբյեկտներին աջակցության տրամադրում</t>
  </si>
  <si>
    <t xml:space="preserve"> 1164</t>
  </si>
  <si>
    <t xml:space="preserve"> Հեռահաղորդակցության ապահովում</t>
  </si>
  <si>
    <t xml:space="preserve"> Անխափան ռադիոկապի, հեռախոսային կապի և հեռուստառադիոհեռարձակման ապահովում</t>
  </si>
  <si>
    <t xml:space="preserve"> Ռադիոկապի, հեռախոսային կապի և հեռուստառադիոհեռարձակման որակի բարելավում</t>
  </si>
  <si>
    <t xml:space="preserve"> Թվային հեռուստահեռարձակման ապահովման ծառայություններ</t>
  </si>
  <si>
    <t xml:space="preserve"> Հայաստանի Հանրապետությունում թվային հեռուստահեռարձակման ապահովման շրջանակներում հանրապետական սփռման մուլտիպլեքսի արբանյակային տարածման համար արբանյակային ունակության վարձակալում</t>
  </si>
  <si>
    <t xml:space="preserve"> Արտաքին հարաբերություններ</t>
  </si>
  <si>
    <t xml:space="preserve"> ՀՀ արտաքին գործերի նախարարության պետական արարողակարգի ծառայություն</t>
  </si>
  <si>
    <t>Հավելված N 3</t>
  </si>
  <si>
    <t>Հավելված  N 4</t>
  </si>
  <si>
    <t xml:space="preserve">ՀՀ կառավարության 2021 թվականի
-ի  N       -Ն որոշման 
</t>
  </si>
  <si>
    <t>ՀԱՅԱՍՏԱՆԻ ՀԱՆՐԱՊԵՏՈՒԹՅԱՆ ԿԱՌԱՎԱՐՈՒԹՅԱՆ 2020 ԹՎԱԿԱՆԻ ԴԵԿՏԵՄԲԵՐԻ 30-Ի N 2215-Ն ՈՐՈՇՄԱՆ N 5 ՀԱՎԵԼՎԱԾԻ 7-ՐԴ ԱՂՅՈՒՍԱԿՈՒՄ ԿԱՏԱՐՎՈՂ  ՓՈՓԽՈՒԹՅՈՒՆՆԵՐԸ</t>
  </si>
  <si>
    <t>ՀՀ բարձր տեխնոլոգիական արդյունաբերության նախարարություն</t>
  </si>
  <si>
    <t>«Կորոնավիրուսի (COVID-19) տնտեսական հետևանքների չեզոքացման  17-րդ միջոցառման շրջանակներում աջակցության տրամադրում»</t>
  </si>
  <si>
    <t>Մասնագիտացված կազմակերպություն</t>
  </si>
  <si>
    <t>Հավելված 5</t>
  </si>
  <si>
    <t xml:space="preserve"> ՀՀ արտաքին գործերի  նախարարություն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</si>
  <si>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</si>
  <si>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</si>
  <si>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Կառավարության արտաքին քաղաքականության մշակում և իրագործման ապահովում 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</si>
  <si>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 </t>
  </si>
  <si>
    <t xml:space="preserve"> ՀՀ արտաքին գործերի նախարարություն </t>
  </si>
  <si>
    <t xml:space="preserve"> ՀՀ մուտքի վիզաների, վերադարձի վկայականների և պաշտպանված ձևաթղթերի տպագրության աշխատանքների իրականացում </t>
  </si>
  <si>
    <t xml:space="preserve"> Հայաստանում և արտերկրում հյուպատոսական ծառայությունների մատուցման  տեխնիկական ապահովման նպատակով հրատարակչական, տեղեկատվական և տպագրական ծառայություններ </t>
  </si>
  <si>
    <t xml:space="preserve"> ՀՀ մուտքի վիզաների տպագրություն, հատ(մնացորդային քանակ 2020թ. տարեսկզբի դրությամբ՛  127510) </t>
  </si>
  <si>
    <t xml:space="preserve"> ՀՀ վերադարձի վկայականների տպագրություն, հատ(մնացորդային քանակ 2020թ. տարեսկզբի դրությամբ՛  65160) </t>
  </si>
  <si>
    <t xml:space="preserve"> Պաշտպանված ձևաթղթերի տպագրություն, հատ(մնացորդային քանակ 2020թ. տարեսկզբի դրությամբ՛  66540) </t>
  </si>
  <si>
    <t xml:space="preserve"> 1178 </t>
  </si>
  <si>
    <t xml:space="preserve"> Հայաստանի Հանրապետությունում և օտարերկրյա պետություններում արարողակարգային միջոցառումների իրականացում 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</si>
  <si>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</t>
  </si>
  <si>
    <t xml:space="preserve"> ՀՀ ԱԳՆ Պետական արարողակարգի ծառայություն 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</si>
  <si>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</si>
  <si>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</si>
  <si>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</si>
  <si>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Շուկաների զարգացում և միջազգային համագործակցություն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</si>
  <si>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</si>
  <si>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Միջազգային ցուցահանդեսների մասնակցություն "Հայաստան" տաղավարով, հատ </t>
  </si>
  <si>
    <t xml:space="preserve"> Հայկական բարձր տեխնոլոգիական ապրանքների և ծառայությունների ոլորտի ուսոմնասիրում, հատ </t>
  </si>
  <si>
    <t xml:space="preserve"> Հայաստանում կազմակերպվող ֆորումների և ցուցահանդեսների քանակը, հատ </t>
  </si>
  <si>
    <t xml:space="preserve"> 1164 </t>
  </si>
  <si>
    <t xml:space="preserve"> Հեռահաղորդակցության ապահովում </t>
  </si>
  <si>
    <t xml:space="preserve"> Թվային հեռուստահեռարձակման ապահովման ծառայություններ </t>
  </si>
  <si>
    <t xml:space="preserve"> Հայաստանի Հանրապետությունում թվային հեռուստահեռարձակման ապահովման շրջանակներում հանրապետական սփռման մուլտիպլեքսի արբանյակային տարածման համար արբանյակային ունակության վարձակալում </t>
  </si>
  <si>
    <t xml:space="preserve"> Հայաստանի Հանրապետությունում մուլտիպլեքսի արբանյակային տարածման համար արբանյակային ունակության վարձակալում, հատ </t>
  </si>
  <si>
    <t xml:space="preserve"> ՀՀ ողջ տարածքում հեռուստահեռարձակման ծածկույթը, տոկոս </t>
  </si>
  <si>
    <t xml:space="preserve"> Աղյուսակ 9.10 </t>
  </si>
  <si>
    <t xml:space="preserve"> Աղյուսակ 9.12 </t>
  </si>
  <si>
    <t xml:space="preserve"> ՀՀ արտաքին գործերի նախարարության պետական արարողակարգի ծառայություն </t>
  </si>
  <si>
    <t>«Կորոնավիրուսի (COVID-19) տնտեսական հետևանքների չեզոքացման 17-րդ միջոցառման շահառու համարվող տնտեսավարող սուբյեկտներին աջակցության տրամադրում</t>
  </si>
  <si>
    <t xml:space="preserve"> ՀՀ բարձր տեխնոլոգիական արդյունաբերության նախարարություն
 </t>
  </si>
  <si>
    <t xml:space="preserve"> Նորարարական դրամաշնորհները, քանակը, հատ</t>
  </si>
  <si>
    <t>Կայացած ընկերությունների դրամաշնորհներ, քանակը, հատ</t>
  </si>
  <si>
    <t xml:space="preserve"> Աղյուսակ 9.17 </t>
  </si>
  <si>
    <t xml:space="preserve"> Աղյուսակ 9.1.17 </t>
  </si>
  <si>
    <t>հազար դրամներով</t>
  </si>
  <si>
    <t>«Կորոնավիրուսի (COVID-19) տնտեսական հետևանքների չեզոքացման 17-րդ միջոցառման շրջանակներում աջակցության տրամադրում»</t>
  </si>
  <si>
    <t xml:space="preserve"> Աղյուսակ 9.1.12 </t>
  </si>
  <si>
    <t xml:space="preserve"> Աղյուսակ 9.4 </t>
  </si>
  <si>
    <t xml:space="preserve"> Աղյուսակ 9.33 </t>
  </si>
  <si>
    <t xml:space="preserve"> Աղյուսակ 9.36 </t>
  </si>
  <si>
    <t xml:space="preserve"> Աղյուսակ 9.44 </t>
  </si>
  <si>
    <t xml:space="preserve"> Աղյուսակ 9.45 </t>
  </si>
  <si>
    <t xml:space="preserve"> Աղյուսակ 9.46</t>
  </si>
  <si>
    <t xml:space="preserve"> Աղյուսակ 9.1.4 </t>
  </si>
  <si>
    <t xml:space="preserve"> Աղյուսակ 9.1.10 </t>
  </si>
  <si>
    <t xml:space="preserve"> Աղյուսակ 9.1.18 </t>
  </si>
  <si>
    <t xml:space="preserve"> Աղյուսակ 9.1.25 </t>
  </si>
  <si>
    <t xml:space="preserve"> Աղյուսակ 9.1.31 </t>
  </si>
  <si>
    <t xml:space="preserve"> Աղյուսակ 9.1.38 </t>
  </si>
  <si>
    <t xml:space="preserve"> Աղյուսակ 9.1.41 </t>
  </si>
  <si>
    <t xml:space="preserve"> Աղյուսակ 9.1.47 </t>
  </si>
  <si>
    <t xml:space="preserve"> Աղյուսակ 9.1.55 </t>
  </si>
  <si>
    <t xml:space="preserve"> Աղյուսակ 9.1.56 </t>
  </si>
  <si>
    <t xml:space="preserve"> Աղյուսակ 9.1.57 </t>
  </si>
  <si>
    <t xml:space="preserve"> Աղյուսակ 9.1.58 </t>
  </si>
  <si>
    <t xml:space="preserve"> Աղյուսակ 9.31 </t>
  </si>
  <si>
    <t xml:space="preserve"> Աղյուսակ 9.47 </t>
  </si>
  <si>
    <t>1092   11001</t>
  </si>
  <si>
    <t>ՀՀ սահմանադրական դատարանի գործունեության և սահմանադրական արդարադատության ապահովում</t>
  </si>
  <si>
    <t>տեղայաին հեռախոսային ծառայություններ</t>
  </si>
  <si>
    <t>Հեռահաղորդակցության ապահովում</t>
  </si>
  <si>
    <t>1164   11002</t>
  </si>
  <si>
    <t>64211250-1</t>
  </si>
  <si>
    <t xml:space="preserve">արբանյակային կապի վարձակալության ծառայություններ </t>
  </si>
  <si>
    <t>1057   11001</t>
  </si>
  <si>
    <t xml:space="preserve"> Արդարադատության ոլորտում քաղաքականության, խորհրդատվության, մոնիթորինգի, գնման և աջակցության իրականացում</t>
  </si>
  <si>
    <t>70221100-1</t>
  </si>
  <si>
    <t>72321200-1</t>
  </si>
  <si>
    <t>տվյալների կառավարման ծառայություններ</t>
  </si>
  <si>
    <t>72511700-7</t>
  </si>
  <si>
    <t>համակարգչային տեխնիկայի կառավարման ծառայություններ համակարգչային համակարգերի սպասարկման համար</t>
  </si>
  <si>
    <t>ՀՀ արտաքին գործերի նախարարություն</t>
  </si>
  <si>
    <t>Հրատարակչություններ, խմբագրություններ</t>
  </si>
  <si>
    <t>1061   11002</t>
  </si>
  <si>
    <t>ՀՀ մուտքի վիզաների, վերադարձի վկայականների և պաշտպանված ձևաթղթերի տպագրության աշխատանքների իրականացում</t>
  </si>
  <si>
    <t>տպագրական ― առաքման ծառայություններ</t>
  </si>
  <si>
    <t>1006   11003</t>
  </si>
  <si>
    <t>ՀՀ պետական պարտքի կառավարման գործընթացի հրապարակայնության ապահովում</t>
  </si>
  <si>
    <t>79821170-504</t>
  </si>
  <si>
    <t>1012   11001</t>
  </si>
  <si>
    <t>Գույքի նկատմամբ իրավունքների պետական գրանցում, գույքի և դրա նկատմամբ գրանցված իրավունքների և սահմանափակումների վերաբերյալ տեղեկատվության տրամադրում</t>
  </si>
  <si>
    <t>30197646-2</t>
  </si>
  <si>
    <t>թուղթ՝ A3 ֆորմատի</t>
  </si>
  <si>
    <t>66511170-2</t>
  </si>
  <si>
    <t>72212223-1</t>
  </si>
  <si>
    <t>տվյալների անվտանգության համակարգչային ծրագրային փաթեթների մշակման ծառայություններ</t>
  </si>
  <si>
    <t>1060   11001</t>
  </si>
  <si>
    <t xml:space="preserve">Մարդու իրավունքների և հիմնարար ազատությունների պաշտպանության ծառայությունների տրամադրում </t>
  </si>
  <si>
    <t>71241200-1</t>
  </si>
  <si>
    <t>նախագծերի պատրաստում, ծախսերի գնահատում</t>
  </si>
  <si>
    <t>1180   11001</t>
  </si>
  <si>
    <t>22451180-1</t>
  </si>
  <si>
    <t>22851200-2</t>
  </si>
  <si>
    <t>թուղթ՝ A4 ֆորմատի</t>
  </si>
  <si>
    <t>հակասառիչ հեղուկ՝ A դասի կոնցենտրանտ, A-40 դասի՝ 40 C աստիճան սառման ջերմաստիճանով,  A-65 դասի՝ 65 C սառման ջերմաստիճանով</t>
  </si>
  <si>
    <t>09211100-2</t>
  </si>
  <si>
    <t>34351200-1</t>
  </si>
  <si>
    <t>34351200-12</t>
  </si>
  <si>
    <t>34351200-13</t>
  </si>
  <si>
    <t>34351200-16</t>
  </si>
  <si>
    <t>31442100-1</t>
  </si>
  <si>
    <t>կուտակիչ մարտկոցներ</t>
  </si>
  <si>
    <t>31531630-1</t>
  </si>
  <si>
    <t>կոմպակտ ֆլուորեսցենտ խողովակաձ― լամպեր</t>
  </si>
  <si>
    <t>39831276-1</t>
  </si>
  <si>
    <t>զուգարանների մաքրման նյութեր</t>
  </si>
  <si>
    <t>39831283-1</t>
  </si>
  <si>
    <t>33761100-1</t>
  </si>
  <si>
    <t>44141200-1</t>
  </si>
  <si>
    <t>շրջանակներ</t>
  </si>
  <si>
    <t>44423400-3</t>
  </si>
  <si>
    <t>ցուցանակներ եւ հարակից առարկաներ</t>
  </si>
  <si>
    <t>44423400-2</t>
  </si>
  <si>
    <t>ՀՀ Սյունիքի մարզպետարան</t>
  </si>
  <si>
    <t>1047   11001</t>
  </si>
  <si>
    <t xml:space="preserve">ՀՀ Սյունիքի մարզպետարանի կողմից տարածքային պետական կառավարման ապահովում </t>
  </si>
  <si>
    <t>ՀՀ Վայոց ձորի մարզպետարան</t>
  </si>
  <si>
    <t>1051   11001</t>
  </si>
  <si>
    <t xml:space="preserve">ՀՀ Վայոց ձորի մարզպետարանի կողմից տարածքային պետական կառավարման ապահովում </t>
  </si>
  <si>
    <t>ՀՀ Տավուշի մարզպետարան</t>
  </si>
  <si>
    <t>1055   11001</t>
  </si>
  <si>
    <t xml:space="preserve">ՀՀ Տավուշի մարզպետարանի կողմից տարածքային պետական կառավարման ապահովում </t>
  </si>
  <si>
    <t>թերթեր</t>
  </si>
  <si>
    <t>22211400-1</t>
  </si>
  <si>
    <t>պարբերական հրապարակումներ</t>
  </si>
  <si>
    <t xml:space="preserve">  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 ՀԱՎԵԼՎԱԾԻ  N 1  ԱՂՅՈՒՍԱԿՈՒՄ ԿԱՏԱՐՎՈՂ  ՓՈՓՈԽՈՒԹՅՈՒՆՆԵՐԸ</t>
  </si>
  <si>
    <t xml:space="preserve"> Ցուցանիշների փոփոխությունը  (ավելացումները նշված են դրական նշանով, իսկ նվազեցումները նշված են փակագծերում)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</si>
</sst>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(* #,##0.0_);_(* \(#,##0.0\);_(* &quot;-&quot;?_);_(@_)"/>
    <numFmt numFmtId="170" formatCode="#,##0.0_);\(#,##0.0\)"/>
    <numFmt numFmtId="171" formatCode="0_);\(0\)"/>
    <numFmt numFmtId="172" formatCode="_(* #,##0_);_(* \(#,##0\);_(* &quot;-&quot;??_);_(@_)"/>
    <numFmt numFmtId="173" formatCode="_ * #,##0.00_)_ ;_ * \(#,##0.00\)_ ;_ * &quot;-&quot;??_)_ ;_ @_ "/>
    <numFmt numFmtId="174" formatCode="0.00_);\(0.00\)"/>
    <numFmt numFmtId="175" formatCode="_(* #,##0.000_);_(* \(#,##0.000\);_(* &quot;-&quot;??_);_(@_)"/>
    <numFmt numFmtId="176" formatCode="##,##0.0000;\(##,##0.0000\);\-"/>
  </numFmts>
  <fonts count="5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name val="GHEA Grapalat"/>
      <family val="3"/>
    </font>
    <font>
      <sz val="8"/>
      <name val="GHEA Grapalat"/>
      <family val="3"/>
    </font>
    <font>
      <sz val="12"/>
      <name val="GHEA Grapalat"/>
      <family val="3"/>
    </font>
    <font>
      <i/>
      <sz val="10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b/>
      <i/>
      <sz val="11"/>
      <name val="GHEA Grapalat"/>
      <family val="3"/>
    </font>
    <font>
      <sz val="10"/>
      <name val="Arial Cyr"/>
      <family val="2"/>
      <charset val="204"/>
    </font>
    <font>
      <b/>
      <u/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sz val="11"/>
      <color rgb="FF333333"/>
      <name val="Helvetica"/>
      <family val="2"/>
    </font>
    <font>
      <b/>
      <sz val="8"/>
      <name val="GHEA Grapalat"/>
      <family val="3"/>
    </font>
    <font>
      <b/>
      <sz val="14"/>
      <name val="GHEA Grapalat"/>
      <family val="3"/>
    </font>
    <font>
      <i/>
      <sz val="10"/>
      <color theme="1"/>
      <name val="GHEA Grapalat"/>
      <family val="3"/>
    </font>
    <font>
      <b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8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168" fontId="13" fillId="0" borderId="0" applyFill="0" applyBorder="0" applyProtection="0">
      <alignment horizontal="right" vertical="top"/>
    </xf>
    <xf numFmtId="0" fontId="3" fillId="0" borderId="0"/>
    <xf numFmtId="164" fontId="3" fillId="0" borderId="0" applyFont="0" applyFill="0" applyBorder="0" applyAlignment="0" applyProtection="0"/>
    <xf numFmtId="0" fontId="13" fillId="0" borderId="0">
      <alignment horizontal="left" vertical="top" wrapText="1"/>
    </xf>
    <xf numFmtId="0" fontId="5" fillId="0" borderId="0"/>
    <xf numFmtId="0" fontId="5" fillId="0" borderId="0"/>
    <xf numFmtId="164" fontId="4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6" fillId="0" borderId="0"/>
    <xf numFmtId="0" fontId="5" fillId="0" borderId="0"/>
    <xf numFmtId="0" fontId="17" fillId="3" borderId="0" applyNumberFormat="0" applyBorder="0" applyAlignment="0" applyProtection="0"/>
    <xf numFmtId="0" fontId="15" fillId="0" borderId="0"/>
    <xf numFmtId="0" fontId="4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7" borderId="0" applyNumberFormat="0" applyBorder="0" applyAlignment="0" applyProtection="0"/>
    <xf numFmtId="0" fontId="14" fillId="13" borderId="0" applyNumberFormat="0" applyBorder="0" applyAlignment="0" applyProtection="0"/>
    <xf numFmtId="0" fontId="14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7" borderId="0" applyNumberFormat="0" applyBorder="0" applyAlignment="0" applyProtection="0"/>
    <xf numFmtId="0" fontId="18" fillId="10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9" fillId="5" borderId="0" applyNumberFormat="0" applyBorder="0" applyAlignment="0" applyProtection="0"/>
    <xf numFmtId="0" fontId="20" fillId="22" borderId="3" applyNumberFormat="0" applyAlignment="0" applyProtection="0"/>
    <xf numFmtId="0" fontId="21" fillId="23" borderId="4" applyNumberFormat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27" fillId="12" borderId="3" applyNumberFormat="0" applyAlignment="0" applyProtection="0"/>
    <xf numFmtId="0" fontId="28" fillId="0" borderId="8" applyNumberFormat="0" applyFill="0" applyAlignment="0" applyProtection="0"/>
    <xf numFmtId="0" fontId="29" fillId="24" borderId="0" applyNumberFormat="0" applyBorder="0" applyAlignment="0" applyProtection="0"/>
    <xf numFmtId="1" fontId="35" fillId="0" borderId="0"/>
    <xf numFmtId="1" fontId="35" fillId="0" borderId="0"/>
    <xf numFmtId="1" fontId="35" fillId="0" borderId="0"/>
    <xf numFmtId="0" fontId="2" fillId="0" borderId="0"/>
    <xf numFmtId="0" fontId="4" fillId="0" borderId="0"/>
    <xf numFmtId="0" fontId="4" fillId="0" borderId="0"/>
    <xf numFmtId="0" fontId="5" fillId="25" borderId="9" applyNumberFormat="0" applyFont="0" applyAlignment="0" applyProtection="0"/>
    <xf numFmtId="0" fontId="30" fillId="22" borderId="10" applyNumberFormat="0" applyAlignment="0" applyProtection="0"/>
    <xf numFmtId="0" fontId="34" fillId="0" borderId="0"/>
    <xf numFmtId="0" fontId="34" fillId="0" borderId="0"/>
    <xf numFmtId="0" fontId="34" fillId="0" borderId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16" fillId="0" borderId="0"/>
    <xf numFmtId="1" fontId="35" fillId="0" borderId="0"/>
    <xf numFmtId="0" fontId="34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5" fillId="0" borderId="0"/>
    <xf numFmtId="164" fontId="5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168" fontId="44" fillId="0" borderId="0" applyFill="0" applyBorder="0" applyProtection="0">
      <alignment horizontal="right" vertical="top"/>
    </xf>
    <xf numFmtId="0" fontId="16" fillId="0" borderId="0"/>
    <xf numFmtId="0" fontId="4" fillId="0" borderId="0"/>
    <xf numFmtId="0" fontId="46" fillId="0" borderId="0"/>
    <xf numFmtId="0" fontId="9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9" fillId="0" borderId="0"/>
    <xf numFmtId="173" fontId="4" fillId="0" borderId="0" applyFont="0" applyFill="0" applyBorder="0" applyAlignment="0" applyProtection="0"/>
    <xf numFmtId="0" fontId="14" fillId="0" borderId="0"/>
    <xf numFmtId="0" fontId="50" fillId="0" borderId="0"/>
  </cellStyleXfs>
  <cellXfs count="265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8" fillId="2" borderId="0" xfId="0" applyFont="1" applyFill="1" applyBorder="1" applyAlignment="1">
      <alignment horizontal="left" vertical="top"/>
    </xf>
    <xf numFmtId="0" fontId="37" fillId="0" borderId="14" xfId="0" applyFont="1" applyFill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6" fillId="0" borderId="14" xfId="0" applyFont="1" applyFill="1" applyBorder="1" applyAlignment="1">
      <alignment horizontal="left" vertical="center" wrapText="1"/>
    </xf>
    <xf numFmtId="0" fontId="36" fillId="2" borderId="0" xfId="0" applyFont="1" applyFill="1"/>
    <xf numFmtId="0" fontId="36" fillId="0" borderId="0" xfId="0" applyFont="1" applyFill="1" applyAlignment="1">
      <alignment horizontal="center" vertical="center" wrapText="1"/>
    </xf>
    <xf numFmtId="49" fontId="37" fillId="0" borderId="14" xfId="0" applyNumberFormat="1" applyFont="1" applyFill="1" applyBorder="1" applyAlignment="1">
      <alignment horizontal="center" vertical="center" textRotation="90" wrapTex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vertical="center" wrapText="1"/>
    </xf>
    <xf numFmtId="166" fontId="36" fillId="0" borderId="0" xfId="0" applyNumberFormat="1" applyFont="1" applyFill="1" applyAlignment="1">
      <alignment vertical="center"/>
    </xf>
    <xf numFmtId="0" fontId="37" fillId="2" borderId="0" xfId="0" applyFont="1" applyFill="1" applyAlignment="1">
      <alignment horizontal="center"/>
    </xf>
    <xf numFmtId="170" fontId="37" fillId="0" borderId="0" xfId="0" applyNumberFormat="1" applyFont="1" applyFill="1" applyAlignment="1">
      <alignment vertical="center" wrapText="1"/>
    </xf>
    <xf numFmtId="0" fontId="37" fillId="0" borderId="0" xfId="0" applyNumberFormat="1" applyFont="1" applyFill="1" applyAlignment="1">
      <alignment horizontal="center" vertical="center" wrapText="1"/>
    </xf>
    <xf numFmtId="0" fontId="37" fillId="0" borderId="14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37" fillId="0" borderId="0" xfId="0" applyFont="1" applyFill="1" applyAlignment="1">
      <alignment horizontal="center"/>
    </xf>
    <xf numFmtId="0" fontId="37" fillId="0" borderId="0" xfId="0" applyNumberFormat="1" applyFont="1" applyFill="1" applyAlignment="1">
      <alignment vertical="center" wrapText="1"/>
    </xf>
    <xf numFmtId="167" fontId="37" fillId="0" borderId="2" xfId="93" applyNumberFormat="1" applyFont="1" applyFill="1" applyBorder="1" applyAlignment="1">
      <alignment horizontal="center" vertical="center" wrapText="1"/>
    </xf>
    <xf numFmtId="167" fontId="36" fillId="0" borderId="14" xfId="93" applyNumberFormat="1" applyFont="1" applyFill="1" applyBorder="1" applyAlignment="1">
      <alignment horizontal="center" vertical="center" wrapText="1"/>
    </xf>
    <xf numFmtId="167" fontId="37" fillId="0" borderId="14" xfId="93" applyNumberFormat="1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 wrapText="1"/>
    </xf>
    <xf numFmtId="0" fontId="36" fillId="0" borderId="0" xfId="0" applyFont="1" applyFill="1" applyAlignment="1">
      <alignment horizontal="right" vertical="center" wrapText="1"/>
    </xf>
    <xf numFmtId="0" fontId="41" fillId="2" borderId="0" xfId="30" applyFont="1" applyFill="1" applyAlignment="1">
      <alignment horizontal="center" vertical="center" wrapText="1"/>
    </xf>
    <xf numFmtId="0" fontId="7" fillId="2" borderId="0" xfId="116" applyFont="1" applyFill="1" applyAlignment="1">
      <alignment vertical="center" wrapText="1"/>
    </xf>
    <xf numFmtId="170" fontId="41" fillId="2" borderId="0" xfId="30" applyNumberFormat="1" applyFont="1" applyFill="1" applyAlignment="1">
      <alignment horizontal="left" vertical="center"/>
    </xf>
    <xf numFmtId="0" fontId="41" fillId="2" borderId="0" xfId="30" applyFont="1" applyFill="1" applyAlignment="1">
      <alignment vertical="center"/>
    </xf>
    <xf numFmtId="170" fontId="41" fillId="2" borderId="0" xfId="30" applyNumberFormat="1" applyFont="1" applyFill="1" applyAlignment="1">
      <alignment horizontal="center" vertical="center" wrapText="1"/>
    </xf>
    <xf numFmtId="0" fontId="7" fillId="2" borderId="0" xfId="116" applyFont="1" applyFill="1" applyAlignment="1">
      <alignment horizontal="center" vertical="center" wrapText="1"/>
    </xf>
    <xf numFmtId="170" fontId="7" fillId="2" borderId="0" xfId="116" applyNumberFormat="1" applyFont="1" applyFill="1" applyAlignment="1">
      <alignment vertical="center" wrapText="1"/>
    </xf>
    <xf numFmtId="166" fontId="7" fillId="2" borderId="0" xfId="116" applyNumberFormat="1" applyFont="1" applyFill="1" applyAlignment="1">
      <alignment vertical="center" wrapText="1"/>
    </xf>
    <xf numFmtId="166" fontId="7" fillId="0" borderId="14" xfId="72" applyNumberFormat="1" applyFont="1" applyBorder="1" applyAlignment="1">
      <alignment horizontal="center" vertical="center" wrapText="1"/>
    </xf>
    <xf numFmtId="166" fontId="7" fillId="2" borderId="14" xfId="72" applyNumberFormat="1" applyFont="1" applyFill="1" applyBorder="1" applyAlignment="1">
      <alignment horizontal="center" vertical="center" wrapText="1"/>
    </xf>
    <xf numFmtId="0" fontId="7" fillId="2" borderId="16" xfId="72" applyFont="1" applyFill="1" applyBorder="1" applyAlignment="1">
      <alignment horizontal="center" vertical="center" wrapText="1"/>
    </xf>
    <xf numFmtId="166" fontId="7" fillId="0" borderId="13" xfId="72" applyNumberFormat="1" applyFont="1" applyBorder="1" applyAlignment="1">
      <alignment horizontal="center" vertical="center" wrapText="1"/>
    </xf>
    <xf numFmtId="0" fontId="7" fillId="2" borderId="14" xfId="116" applyNumberFormat="1" applyFont="1" applyFill="1" applyBorder="1" applyAlignment="1" applyProtection="1">
      <alignment horizontal="center" vertical="center" wrapText="1"/>
    </xf>
    <xf numFmtId="167" fontId="6" fillId="2" borderId="14" xfId="3" applyNumberFormat="1" applyFont="1" applyFill="1" applyBorder="1" applyAlignment="1">
      <alignment horizontal="center" vertical="center" wrapText="1"/>
    </xf>
    <xf numFmtId="0" fontId="6" fillId="2" borderId="14" xfId="116" applyNumberFormat="1" applyFont="1" applyFill="1" applyBorder="1" applyAlignment="1" applyProtection="1">
      <alignment horizontal="center" vertical="center" wrapText="1"/>
    </xf>
    <xf numFmtId="0" fontId="6" fillId="2" borderId="14" xfId="117" applyFont="1" applyFill="1" applyBorder="1" applyAlignment="1">
      <alignment vertical="center" wrapText="1"/>
    </xf>
    <xf numFmtId="0" fontId="6" fillId="2" borderId="14" xfId="117" applyFont="1" applyFill="1" applyBorder="1" applyAlignment="1">
      <alignment vertical="center"/>
    </xf>
    <xf numFmtId="167" fontId="7" fillId="2" borderId="14" xfId="3" applyNumberFormat="1" applyFont="1" applyFill="1" applyBorder="1" applyAlignment="1">
      <alignment vertical="center" wrapText="1"/>
    </xf>
    <xf numFmtId="0" fontId="45" fillId="2" borderId="0" xfId="116" applyFont="1" applyFill="1" applyAlignment="1">
      <alignment horizontal="center" vertical="center" wrapText="1"/>
    </xf>
    <xf numFmtId="49" fontId="6" fillId="2" borderId="14" xfId="116" applyNumberFormat="1" applyFont="1" applyFill="1" applyBorder="1" applyAlignment="1" applyProtection="1">
      <alignment horizontal="left" vertical="center" wrapText="1"/>
      <protection locked="0"/>
    </xf>
    <xf numFmtId="49" fontId="7" fillId="2" borderId="14" xfId="116" applyNumberFormat="1" applyFont="1" applyFill="1" applyBorder="1" applyAlignment="1" applyProtection="1">
      <alignment horizontal="left" vertical="center" wrapText="1"/>
      <protection locked="0"/>
    </xf>
    <xf numFmtId="49" fontId="7" fillId="2" borderId="14" xfId="116" applyNumberFormat="1" applyFont="1" applyFill="1" applyBorder="1" applyAlignment="1">
      <alignment horizontal="left" vertical="center" wrapText="1"/>
    </xf>
    <xf numFmtId="0" fontId="7" fillId="2" borderId="12" xfId="116" applyFont="1" applyFill="1" applyBorder="1" applyAlignment="1">
      <alignment vertical="center" wrapText="1"/>
    </xf>
    <xf numFmtId="0" fontId="7" fillId="2" borderId="14" xfId="116" applyFont="1" applyFill="1" applyBorder="1" applyAlignment="1">
      <alignment horizontal="center" vertical="center"/>
    </xf>
    <xf numFmtId="0" fontId="7" fillId="2" borderId="14" xfId="116" applyFont="1" applyFill="1" applyBorder="1" applyAlignment="1">
      <alignment horizontal="center" vertical="center" wrapText="1"/>
    </xf>
    <xf numFmtId="172" fontId="7" fillId="2" borderId="14" xfId="3" applyNumberFormat="1" applyFont="1" applyFill="1" applyBorder="1" applyAlignment="1">
      <alignment horizontal="center" vertical="center" wrapText="1"/>
    </xf>
    <xf numFmtId="167" fontId="7" fillId="2" borderId="14" xfId="3" applyNumberFormat="1" applyFont="1" applyFill="1" applyBorder="1" applyAlignment="1">
      <alignment horizontal="center" vertical="center" wrapText="1"/>
    </xf>
    <xf numFmtId="0" fontId="6" fillId="2" borderId="0" xfId="116" applyFont="1" applyFill="1" applyAlignment="1">
      <alignment horizontal="center" vertical="center" wrapText="1"/>
    </xf>
    <xf numFmtId="164" fontId="6" fillId="2" borderId="0" xfId="116" applyNumberFormat="1" applyFont="1" applyFill="1" applyAlignment="1">
      <alignment horizontal="center" vertical="center" wrapText="1"/>
    </xf>
    <xf numFmtId="172" fontId="7" fillId="2" borderId="13" xfId="3" applyNumberFormat="1" applyFont="1" applyFill="1" applyBorder="1" applyAlignment="1">
      <alignment horizontal="center" vertical="center" wrapText="1"/>
    </xf>
    <xf numFmtId="169" fontId="6" fillId="2" borderId="0" xfId="116" applyNumberFormat="1" applyFont="1" applyFill="1" applyAlignment="1">
      <alignment horizontal="center" vertical="center" wrapText="1"/>
    </xf>
    <xf numFmtId="0" fontId="7" fillId="2" borderId="12" xfId="116" applyFont="1" applyFill="1" applyBorder="1" applyAlignment="1">
      <alignment horizontal="left" vertical="center" wrapText="1"/>
    </xf>
    <xf numFmtId="0" fontId="7" fillId="2" borderId="13" xfId="117" applyFont="1" applyFill="1" applyBorder="1" applyAlignment="1">
      <alignment vertical="center" wrapText="1"/>
    </xf>
    <xf numFmtId="0" fontId="6" fillId="2" borderId="0" xfId="30" applyFont="1" applyFill="1" applyAlignment="1">
      <alignment vertical="center"/>
    </xf>
    <xf numFmtId="168" fontId="36" fillId="0" borderId="14" xfId="11" applyNumberFormat="1" applyFont="1" applyBorder="1" applyAlignment="1">
      <alignment horizontal="right" vertical="top"/>
    </xf>
    <xf numFmtId="0" fontId="36" fillId="2" borderId="0" xfId="0" applyFont="1" applyFill="1" applyAlignment="1">
      <alignment horizontal="left" vertical="top" wrapText="1"/>
    </xf>
    <xf numFmtId="0" fontId="37" fillId="0" borderId="0" xfId="0" applyNumberFormat="1" applyFont="1" applyFill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top"/>
    </xf>
    <xf numFmtId="170" fontId="37" fillId="2" borderId="0" xfId="0" applyNumberFormat="1" applyFont="1" applyFill="1" applyAlignment="1">
      <alignment horizontal="center" wrapText="1"/>
    </xf>
    <xf numFmtId="0" fontId="37" fillId="0" borderId="0" xfId="0" applyFont="1" applyAlignment="1">
      <alignment horizontal="center" vertical="center" wrapText="1"/>
    </xf>
    <xf numFmtId="0" fontId="38" fillId="0" borderId="14" xfId="86" applyFont="1" applyBorder="1" applyAlignment="1">
      <alignment horizontal="center" vertical="center" wrapText="1"/>
    </xf>
    <xf numFmtId="0" fontId="37" fillId="0" borderId="14" xfId="86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 wrapText="1"/>
    </xf>
    <xf numFmtId="0" fontId="8" fillId="0" borderId="0" xfId="0" applyFont="1"/>
    <xf numFmtId="0" fontId="37" fillId="0" borderId="0" xfId="0" applyFont="1" applyAlignment="1">
      <alignment horizontal="right"/>
    </xf>
    <xf numFmtId="1" fontId="54" fillId="0" borderId="1" xfId="86" applyNumberFormat="1" applyFont="1" applyBorder="1" applyAlignment="1">
      <alignment horizontal="center" vertical="center"/>
    </xf>
    <xf numFmtId="1" fontId="54" fillId="0" borderId="2" xfId="86" applyNumberFormat="1" applyFont="1" applyBorder="1" applyAlignment="1">
      <alignment horizontal="center" vertical="center"/>
    </xf>
    <xf numFmtId="0" fontId="37" fillId="2" borderId="14" xfId="87" applyFont="1" applyFill="1" applyBorder="1" applyAlignment="1">
      <alignment vertical="center" wrapText="1"/>
    </xf>
    <xf numFmtId="0" fontId="37" fillId="2" borderId="14" xfId="0" applyFont="1" applyFill="1" applyBorder="1" applyAlignment="1">
      <alignment horizontal="center" wrapText="1"/>
    </xf>
    <xf numFmtId="170" fontId="36" fillId="2" borderId="0" xfId="0" applyNumberFormat="1" applyFont="1" applyFill="1" applyBorder="1" applyAlignment="1">
      <alignment vertical="top" wrapText="1"/>
    </xf>
    <xf numFmtId="174" fontId="36" fillId="2" borderId="0" xfId="3" applyNumberFormat="1" applyFont="1" applyFill="1"/>
    <xf numFmtId="174" fontId="37" fillId="2" borderId="0" xfId="3" applyNumberFormat="1" applyFont="1" applyFill="1" applyAlignment="1">
      <alignment horizontal="right" vertical="center"/>
    </xf>
    <xf numFmtId="174" fontId="37" fillId="2" borderId="0" xfId="3" applyNumberFormat="1" applyFont="1" applyFill="1" applyAlignment="1">
      <alignment horizontal="center" wrapText="1"/>
    </xf>
    <xf numFmtId="164" fontId="36" fillId="2" borderId="0" xfId="3" applyNumberFormat="1" applyFont="1" applyFill="1" applyAlignment="1">
      <alignment horizontal="left" vertical="top" wrapText="1"/>
    </xf>
    <xf numFmtId="164" fontId="36" fillId="2" borderId="0" xfId="3" applyNumberFormat="1" applyFont="1" applyFill="1"/>
    <xf numFmtId="164" fontId="37" fillId="2" borderId="0" xfId="3" applyNumberFormat="1" applyFont="1" applyFill="1" applyAlignment="1">
      <alignment horizontal="right" vertical="center"/>
    </xf>
    <xf numFmtId="0" fontId="36" fillId="2" borderId="14" xfId="87" applyFont="1" applyFill="1" applyBorder="1" applyAlignment="1">
      <alignment vertical="center"/>
    </xf>
    <xf numFmtId="167" fontId="37" fillId="2" borderId="14" xfId="3" applyNumberFormat="1" applyFont="1" applyFill="1" applyBorder="1" applyAlignment="1">
      <alignment vertical="center" wrapText="1"/>
    </xf>
    <xf numFmtId="167" fontId="37" fillId="0" borderId="14" xfId="3" applyNumberFormat="1" applyFont="1" applyBorder="1" applyAlignment="1">
      <alignment vertical="center" wrapText="1"/>
    </xf>
    <xf numFmtId="167" fontId="36" fillId="0" borderId="14" xfId="3" applyNumberFormat="1" applyFont="1" applyBorder="1" applyAlignment="1">
      <alignment vertical="center" wrapText="1"/>
    </xf>
    <xf numFmtId="0" fontId="36" fillId="2" borderId="0" xfId="0" applyFont="1" applyFill="1" applyAlignment="1">
      <alignment horizontal="left"/>
    </xf>
    <xf numFmtId="0" fontId="37" fillId="2" borderId="0" xfId="0" applyFont="1" applyFill="1" applyAlignment="1">
      <alignment horizontal="left" wrapText="1"/>
    </xf>
    <xf numFmtId="0" fontId="37" fillId="2" borderId="14" xfId="0" applyFont="1" applyFill="1" applyBorder="1" applyAlignment="1">
      <alignment horizontal="left" wrapText="1"/>
    </xf>
    <xf numFmtId="170" fontId="36" fillId="2" borderId="0" xfId="0" applyNumberFormat="1" applyFont="1" applyFill="1" applyAlignment="1">
      <alignment horizontal="center" wrapText="1"/>
    </xf>
    <xf numFmtId="170" fontId="36" fillId="2" borderId="0" xfId="0" applyNumberFormat="1" applyFont="1" applyFill="1" applyAlignment="1">
      <alignment horizontal="center" vertical="top" wrapText="1"/>
    </xf>
    <xf numFmtId="170" fontId="37" fillId="2" borderId="0" xfId="3" applyNumberFormat="1" applyFont="1" applyFill="1" applyAlignment="1">
      <alignment horizontal="center" vertical="center"/>
    </xf>
    <xf numFmtId="0" fontId="36" fillId="2" borderId="0" xfId="0" applyFont="1" applyFill="1" applyAlignment="1">
      <alignment horizontal="center"/>
    </xf>
    <xf numFmtId="0" fontId="36" fillId="2" borderId="0" xfId="0" applyFont="1" applyFill="1" applyAlignment="1">
      <alignment horizontal="center" vertical="top" wrapText="1"/>
    </xf>
    <xf numFmtId="0" fontId="41" fillId="2" borderId="0" xfId="0" applyFont="1" applyFill="1" applyAlignment="1">
      <alignment horizontal="left" vertical="top" wrapText="1"/>
    </xf>
    <xf numFmtId="0" fontId="37" fillId="2" borderId="0" xfId="0" applyFont="1" applyFill="1" applyAlignment="1">
      <alignment horizontal="center" wrapText="1"/>
    </xf>
    <xf numFmtId="167" fontId="37" fillId="2" borderId="0" xfId="3" applyNumberFormat="1" applyFont="1" applyFill="1" applyAlignment="1">
      <alignment horizontal="right" vertical="center"/>
    </xf>
    <xf numFmtId="0" fontId="42" fillId="2" borderId="0" xfId="0" applyFont="1" applyFill="1" applyBorder="1" applyAlignment="1">
      <alignment horizontal="right" vertical="top" wrapText="1"/>
    </xf>
    <xf numFmtId="0" fontId="8" fillId="2" borderId="14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left" vertical="top" wrapText="1"/>
    </xf>
    <xf numFmtId="168" fontId="36" fillId="2" borderId="14" xfId="11" applyNumberFormat="1" applyFont="1" applyFill="1" applyBorder="1" applyAlignment="1">
      <alignment horizontal="right" vertical="top"/>
    </xf>
    <xf numFmtId="0" fontId="37" fillId="2" borderId="14" xfId="0" applyFont="1" applyFill="1" applyBorder="1" applyAlignment="1">
      <alignment horizontal="left" vertical="top" wrapText="1"/>
    </xf>
    <xf numFmtId="168" fontId="37" fillId="2" borderId="14" xfId="94" applyNumberFormat="1" applyFont="1" applyFill="1" applyBorder="1" applyAlignment="1">
      <alignment horizontal="right" vertical="top"/>
    </xf>
    <xf numFmtId="0" fontId="42" fillId="2" borderId="14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167" fontId="36" fillId="2" borderId="0" xfId="0" applyNumberFormat="1" applyFont="1" applyFill="1"/>
    <xf numFmtId="0" fontId="36" fillId="2" borderId="0" xfId="0" applyFont="1" applyFill="1" applyAlignment="1"/>
    <xf numFmtId="0" fontId="36" fillId="2" borderId="0" xfId="0" applyFont="1" applyFill="1" applyBorder="1"/>
    <xf numFmtId="0" fontId="37" fillId="2" borderId="0" xfId="0" applyFont="1" applyFill="1" applyAlignment="1">
      <alignment wrapText="1"/>
    </xf>
    <xf numFmtId="167" fontId="37" fillId="2" borderId="0" xfId="0" applyNumberFormat="1" applyFont="1" applyFill="1" applyAlignment="1">
      <alignment horizontal="center" wrapText="1"/>
    </xf>
    <xf numFmtId="0" fontId="36" fillId="2" borderId="14" xfId="0" applyFont="1" applyFill="1" applyBorder="1" applyAlignment="1">
      <alignment horizontal="center" vertical="top" wrapText="1"/>
    </xf>
    <xf numFmtId="168" fontId="37" fillId="2" borderId="0" xfId="0" applyNumberFormat="1" applyFont="1" applyFill="1"/>
    <xf numFmtId="0" fontId="37" fillId="2" borderId="0" xfId="0" applyFont="1" applyFill="1"/>
    <xf numFmtId="0" fontId="36" fillId="2" borderId="14" xfId="0" applyFont="1" applyFill="1" applyBorder="1" applyAlignment="1">
      <alignment horizontal="left" vertical="top" wrapText="1"/>
    </xf>
    <xf numFmtId="168" fontId="36" fillId="2" borderId="0" xfId="0" applyNumberFormat="1" applyFont="1" applyFill="1"/>
    <xf numFmtId="170" fontId="36" fillId="2" borderId="0" xfId="0" applyNumberFormat="1" applyFont="1" applyFill="1"/>
    <xf numFmtId="0" fontId="36" fillId="2" borderId="0" xfId="0" applyFont="1" applyFill="1" applyBorder="1" applyAlignment="1">
      <alignment vertical="center" wrapText="1"/>
    </xf>
    <xf numFmtId="169" fontId="36" fillId="2" borderId="0" xfId="0" applyNumberFormat="1" applyFont="1" applyFill="1"/>
    <xf numFmtId="175" fontId="36" fillId="2" borderId="0" xfId="0" applyNumberFormat="1" applyFont="1" applyFill="1"/>
    <xf numFmtId="176" fontId="36" fillId="2" borderId="14" xfId="11" applyNumberFormat="1" applyFont="1" applyFill="1" applyBorder="1" applyAlignment="1">
      <alignment horizontal="right" vertical="top"/>
    </xf>
    <xf numFmtId="168" fontId="37" fillId="2" borderId="14" xfId="11" applyNumberFormat="1" applyFont="1" applyFill="1" applyBorder="1" applyAlignment="1">
      <alignment horizontal="right" vertical="top"/>
    </xf>
    <xf numFmtId="167" fontId="36" fillId="2" borderId="0" xfId="3" applyNumberFormat="1" applyFont="1" applyFill="1" applyAlignment="1">
      <alignment horizontal="right" vertical="center"/>
    </xf>
    <xf numFmtId="0" fontId="10" fillId="2" borderId="0" xfId="0" applyFont="1" applyFill="1" applyAlignment="1">
      <alignment wrapText="1"/>
    </xf>
    <xf numFmtId="0" fontId="10" fillId="2" borderId="0" xfId="0" applyFont="1" applyFill="1" applyAlignment="1">
      <alignment horizontal="center" wrapText="1"/>
    </xf>
    <xf numFmtId="169" fontId="8" fillId="2" borderId="0" xfId="0" applyNumberFormat="1" applyFont="1" applyFill="1" applyBorder="1" applyAlignment="1">
      <alignment horizontal="left" vertical="top"/>
    </xf>
    <xf numFmtId="168" fontId="42" fillId="2" borderId="14" xfId="95" applyNumberFormat="1" applyFont="1" applyFill="1" applyBorder="1" applyAlignment="1">
      <alignment horizontal="right" vertical="top"/>
    </xf>
    <xf numFmtId="0" fontId="52" fillId="2" borderId="14" xfId="0" applyFont="1" applyFill="1" applyBorder="1" applyAlignment="1">
      <alignment horizontal="left" vertical="top" wrapText="1"/>
    </xf>
    <xf numFmtId="0" fontId="39" fillId="2" borderId="14" xfId="0" applyFont="1" applyFill="1" applyBorder="1" applyAlignment="1">
      <alignment horizontal="left" vertical="top" wrapText="1"/>
    </xf>
    <xf numFmtId="164" fontId="39" fillId="2" borderId="14" xfId="3" applyNumberFormat="1" applyFont="1" applyFill="1" applyBorder="1" applyAlignment="1">
      <alignment horizontal="right" vertical="top" wrapText="1"/>
    </xf>
    <xf numFmtId="164" fontId="36" fillId="2" borderId="14" xfId="3" applyNumberFormat="1" applyFont="1" applyFill="1" applyBorder="1" applyAlignment="1">
      <alignment horizontal="right" vertical="top"/>
    </xf>
    <xf numFmtId="174" fontId="39" fillId="2" borderId="14" xfId="3" applyNumberFormat="1" applyFont="1" applyFill="1" applyBorder="1" applyAlignment="1">
      <alignment horizontal="right" vertical="top" wrapText="1"/>
    </xf>
    <xf numFmtId="171" fontId="39" fillId="2" borderId="14" xfId="3" applyNumberFormat="1" applyFont="1" applyFill="1" applyBorder="1" applyAlignment="1">
      <alignment horizontal="right" vertical="top" wrapText="1"/>
    </xf>
    <xf numFmtId="164" fontId="40" fillId="2" borderId="14" xfId="3" applyNumberFormat="1" applyFont="1" applyFill="1" applyBorder="1" applyAlignment="1">
      <alignment horizontal="right" vertical="top"/>
    </xf>
    <xf numFmtId="174" fontId="36" fillId="2" borderId="14" xfId="3" applyNumberFormat="1" applyFont="1" applyFill="1" applyBorder="1" applyAlignment="1">
      <alignment horizontal="left" vertical="top" wrapText="1"/>
    </xf>
    <xf numFmtId="174" fontId="36" fillId="2" borderId="14" xfId="3" applyNumberFormat="1" applyFont="1" applyFill="1" applyBorder="1" applyAlignment="1">
      <alignment horizontal="center" vertical="top" wrapText="1"/>
    </xf>
    <xf numFmtId="168" fontId="36" fillId="2" borderId="14" xfId="11" applyNumberFormat="1" applyFont="1" applyFill="1" applyBorder="1" applyAlignment="1">
      <alignment horizontal="left" vertical="top"/>
    </xf>
    <xf numFmtId="168" fontId="36" fillId="2" borderId="14" xfId="11" applyNumberFormat="1" applyFont="1" applyFill="1" applyBorder="1" applyAlignment="1">
      <alignment horizontal="center" vertical="top" wrapText="1"/>
    </xf>
    <xf numFmtId="168" fontId="36" fillId="2" borderId="14" xfId="11" applyNumberFormat="1" applyFont="1" applyFill="1" applyBorder="1" applyAlignment="1">
      <alignment horizontal="center" vertical="top"/>
    </xf>
    <xf numFmtId="164" fontId="39" fillId="2" borderId="14" xfId="3" applyNumberFormat="1" applyFont="1" applyFill="1" applyBorder="1" applyAlignment="1">
      <alignment horizontal="center" vertical="top" wrapText="1"/>
    </xf>
    <xf numFmtId="164" fontId="36" fillId="2" borderId="14" xfId="3" applyNumberFormat="1" applyFont="1" applyFill="1" applyBorder="1" applyAlignment="1">
      <alignment horizontal="center" vertical="top"/>
    </xf>
    <xf numFmtId="174" fontId="39" fillId="2" borderId="14" xfId="3" applyNumberFormat="1" applyFont="1" applyFill="1" applyBorder="1" applyAlignment="1">
      <alignment horizontal="center" vertical="top" wrapText="1"/>
    </xf>
    <xf numFmtId="171" fontId="39" fillId="2" borderId="14" xfId="3" applyNumberFormat="1" applyFont="1" applyFill="1" applyBorder="1" applyAlignment="1">
      <alignment horizontal="center" vertical="top" wrapText="1"/>
    </xf>
    <xf numFmtId="164" fontId="40" fillId="2" borderId="14" xfId="3" applyNumberFormat="1" applyFont="1" applyFill="1" applyBorder="1" applyAlignment="1">
      <alignment horizontal="center" vertical="top" wrapText="1"/>
    </xf>
    <xf numFmtId="164" fontId="40" fillId="2" borderId="14" xfId="3" applyNumberFormat="1" applyFont="1" applyFill="1" applyBorder="1" applyAlignment="1">
      <alignment horizontal="center" vertical="top"/>
    </xf>
    <xf numFmtId="170" fontId="36" fillId="2" borderId="14" xfId="11" applyNumberFormat="1" applyFont="1" applyFill="1" applyBorder="1" applyAlignment="1">
      <alignment horizontal="center" vertical="top" wrapText="1"/>
    </xf>
    <xf numFmtId="0" fontId="0" fillId="2" borderId="18" xfId="0" applyFill="1" applyBorder="1"/>
    <xf numFmtId="0" fontId="7" fillId="2" borderId="2" xfId="72" applyFont="1" applyFill="1" applyBorder="1" applyAlignment="1">
      <alignment horizontal="center" vertical="center" wrapText="1"/>
    </xf>
    <xf numFmtId="0" fontId="7" fillId="2" borderId="13" xfId="117" applyFont="1" applyFill="1" applyBorder="1" applyAlignment="1">
      <alignment horizontal="left" vertical="center" wrapText="1"/>
    </xf>
    <xf numFmtId="0" fontId="7" fillId="2" borderId="12" xfId="117" applyFont="1" applyFill="1" applyBorder="1" applyAlignment="1">
      <alignment horizontal="left" vertical="center" wrapText="1"/>
    </xf>
    <xf numFmtId="0" fontId="7" fillId="2" borderId="22" xfId="117" applyFont="1" applyFill="1" applyBorder="1" applyAlignment="1">
      <alignment horizontal="left" vertical="center" wrapText="1"/>
    </xf>
    <xf numFmtId="0" fontId="7" fillId="2" borderId="23" xfId="72" applyFont="1" applyFill="1" applyBorder="1" applyAlignment="1">
      <alignment horizontal="center" vertical="center" wrapText="1"/>
    </xf>
    <xf numFmtId="166" fontId="7" fillId="0" borderId="22" xfId="72" applyNumberFormat="1" applyFont="1" applyBorder="1" applyAlignment="1">
      <alignment horizontal="center" vertical="center" wrapText="1"/>
    </xf>
    <xf numFmtId="0" fontId="11" fillId="2" borderId="2" xfId="72" applyFont="1" applyFill="1" applyBorder="1" applyAlignment="1">
      <alignment horizontal="center" vertical="center" wrapText="1"/>
    </xf>
    <xf numFmtId="0" fontId="55" fillId="2" borderId="18" xfId="0" applyFont="1" applyFill="1" applyBorder="1"/>
    <xf numFmtId="0" fontId="11" fillId="2" borderId="16" xfId="72" applyFont="1" applyFill="1" applyBorder="1" applyAlignment="1">
      <alignment horizontal="center" vertical="center" wrapText="1"/>
    </xf>
    <xf numFmtId="166" fontId="11" fillId="0" borderId="22" xfId="72" applyNumberFormat="1" applyFont="1" applyBorder="1" applyAlignment="1">
      <alignment horizontal="center" vertical="center" wrapText="1"/>
    </xf>
    <xf numFmtId="166" fontId="11" fillId="0" borderId="13" xfId="72" applyNumberFormat="1" applyFont="1" applyBorder="1" applyAlignment="1">
      <alignment horizontal="center" vertical="center" wrapText="1"/>
    </xf>
    <xf numFmtId="0" fontId="7" fillId="2" borderId="22" xfId="117" applyFont="1" applyFill="1" applyBorder="1" applyAlignment="1">
      <alignment vertical="center" wrapText="1"/>
    </xf>
    <xf numFmtId="170" fontId="7" fillId="2" borderId="22" xfId="117" applyNumberFormat="1" applyFont="1" applyFill="1" applyBorder="1" applyAlignment="1">
      <alignment vertical="center" wrapText="1"/>
    </xf>
    <xf numFmtId="49" fontId="7" fillId="2" borderId="2" xfId="116" applyNumberFormat="1" applyFont="1" applyFill="1" applyBorder="1" applyAlignment="1">
      <alignment horizontal="left" vertical="center" wrapText="1"/>
    </xf>
    <xf numFmtId="0" fontId="7" fillId="2" borderId="18" xfId="116" applyFont="1" applyFill="1" applyBorder="1" applyAlignment="1">
      <alignment vertical="center" wrapText="1"/>
    </xf>
    <xf numFmtId="0" fontId="7" fillId="2" borderId="16" xfId="116" applyFont="1" applyFill="1" applyBorder="1" applyAlignment="1">
      <alignment horizontal="center" vertical="center"/>
    </xf>
    <xf numFmtId="0" fontId="7" fillId="2" borderId="16" xfId="116" applyFont="1" applyFill="1" applyBorder="1" applyAlignment="1">
      <alignment horizontal="center" vertical="center" wrapText="1"/>
    </xf>
    <xf numFmtId="172" fontId="7" fillId="2" borderId="22" xfId="3" applyNumberFormat="1" applyFont="1" applyFill="1" applyBorder="1" applyAlignment="1">
      <alignment horizontal="center" vertical="center" wrapText="1"/>
    </xf>
    <xf numFmtId="0" fontId="51" fillId="0" borderId="0" xfId="0" applyFont="1"/>
    <xf numFmtId="0" fontId="51" fillId="0" borderId="0" xfId="0" applyFont="1" applyAlignment="1">
      <alignment wrapText="1"/>
    </xf>
    <xf numFmtId="0" fontId="7" fillId="2" borderId="22" xfId="116" applyFont="1" applyFill="1" applyBorder="1" applyAlignment="1">
      <alignment horizontal="center" vertical="center"/>
    </xf>
    <xf numFmtId="0" fontId="7" fillId="2" borderId="22" xfId="116" applyFont="1" applyFill="1" applyBorder="1" applyAlignment="1">
      <alignment horizontal="center" vertical="center" wrapText="1"/>
    </xf>
    <xf numFmtId="0" fontId="7" fillId="2" borderId="14" xfId="116" applyNumberFormat="1" applyFont="1" applyFill="1" applyBorder="1" applyAlignment="1" applyProtection="1">
      <alignment horizontal="left" vertical="center" wrapText="1"/>
    </xf>
    <xf numFmtId="0" fontId="7" fillId="2" borderId="14" xfId="117" applyFont="1" applyFill="1" applyBorder="1" applyAlignment="1">
      <alignment horizontal="center" vertical="center" wrapText="1"/>
    </xf>
    <xf numFmtId="0" fontId="51" fillId="0" borderId="14" xfId="0" applyFont="1" applyBorder="1" applyAlignment="1">
      <alignment horizontal="left" vertical="center" wrapText="1"/>
    </xf>
    <xf numFmtId="0" fontId="36" fillId="2" borderId="14" xfId="0" applyFont="1" applyFill="1" applyBorder="1" applyAlignment="1">
      <alignment horizontal="center" vertical="top" wrapText="1"/>
    </xf>
    <xf numFmtId="164" fontId="36" fillId="2" borderId="12" xfId="93" applyFont="1" applyFill="1" applyBorder="1" applyAlignment="1">
      <alignment horizontal="center" vertical="center" wrapText="1"/>
    </xf>
    <xf numFmtId="164" fontId="36" fillId="2" borderId="22" xfId="93" applyFont="1" applyFill="1" applyBorder="1" applyAlignment="1">
      <alignment horizontal="center" vertical="center" wrapText="1"/>
    </xf>
    <xf numFmtId="164" fontId="36" fillId="2" borderId="13" xfId="93" applyFont="1" applyFill="1" applyBorder="1" applyAlignment="1">
      <alignment horizontal="center" vertical="center" wrapText="1"/>
    </xf>
    <xf numFmtId="0" fontId="37" fillId="2" borderId="0" xfId="0" applyFont="1" applyFill="1" applyAlignment="1">
      <alignment horizontal="center" vertical="center" wrapText="1"/>
    </xf>
    <xf numFmtId="0" fontId="36" fillId="2" borderId="23" xfId="0" applyFont="1" applyFill="1" applyBorder="1" applyAlignment="1">
      <alignment horizontal="center" vertical="top" wrapText="1"/>
    </xf>
    <xf numFmtId="0" fontId="36" fillId="2" borderId="2" xfId="0" applyFont="1" applyFill="1" applyBorder="1" applyAlignment="1">
      <alignment horizontal="center" vertical="top" wrapText="1"/>
    </xf>
    <xf numFmtId="0" fontId="36" fillId="2" borderId="23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20" xfId="0" applyFont="1" applyFill="1" applyBorder="1" applyAlignment="1">
      <alignment horizontal="center" vertical="top" wrapText="1"/>
    </xf>
    <xf numFmtId="0" fontId="8" fillId="2" borderId="21" xfId="0" applyFont="1" applyFill="1" applyBorder="1" applyAlignment="1">
      <alignment horizontal="center" vertical="top" wrapText="1"/>
    </xf>
    <xf numFmtId="0" fontId="8" fillId="2" borderId="17" xfId="0" applyFont="1" applyFill="1" applyBorder="1" applyAlignment="1">
      <alignment horizontal="center" vertical="top" wrapText="1"/>
    </xf>
    <xf numFmtId="0" fontId="8" fillId="2" borderId="18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8" fillId="2" borderId="14" xfId="0" applyFont="1" applyFill="1" applyBorder="1" applyAlignment="1">
      <alignment horizontal="center" vertical="top" wrapText="1"/>
    </xf>
    <xf numFmtId="170" fontId="37" fillId="0" borderId="0" xfId="0" applyNumberFormat="1" applyFont="1" applyFill="1" applyAlignment="1">
      <alignment horizontal="right" vertical="center" wrapText="1"/>
    </xf>
    <xf numFmtId="0" fontId="37" fillId="0" borderId="0" xfId="0" applyFont="1" applyFill="1" applyAlignment="1">
      <alignment horizontal="center" wrapText="1"/>
    </xf>
    <xf numFmtId="166" fontId="36" fillId="0" borderId="0" xfId="0" applyNumberFormat="1" applyFont="1" applyFill="1" applyBorder="1" applyAlignment="1">
      <alignment horizontal="right" vertical="center" wrapText="1"/>
    </xf>
    <xf numFmtId="0" fontId="37" fillId="0" borderId="17" xfId="0" applyNumberFormat="1" applyFont="1" applyFill="1" applyBorder="1" applyAlignment="1">
      <alignment horizontal="center" vertical="center" wrapText="1"/>
    </xf>
    <xf numFmtId="0" fontId="37" fillId="0" borderId="2" xfId="0" applyNumberFormat="1" applyFont="1" applyFill="1" applyBorder="1" applyAlignment="1">
      <alignment horizontal="center" vertical="center" wrapText="1"/>
    </xf>
    <xf numFmtId="166" fontId="48" fillId="0" borderId="15" xfId="0" applyNumberFormat="1" applyFont="1" applyFill="1" applyBorder="1" applyAlignment="1">
      <alignment horizontal="right" vertical="center" wrapText="1"/>
    </xf>
    <xf numFmtId="166" fontId="48" fillId="0" borderId="2" xfId="0" applyNumberFormat="1" applyFont="1" applyFill="1" applyBorder="1" applyAlignment="1">
      <alignment horizontal="right" vertical="center" wrapText="1"/>
    </xf>
    <xf numFmtId="49" fontId="37" fillId="0" borderId="20" xfId="0" applyNumberFormat="1" applyFont="1" applyFill="1" applyBorder="1" applyAlignment="1">
      <alignment horizontal="center" vertical="center" wrapText="1"/>
    </xf>
    <xf numFmtId="49" fontId="37" fillId="0" borderId="17" xfId="0" applyNumberFormat="1" applyFont="1" applyFill="1" applyBorder="1" applyAlignment="1">
      <alignment horizontal="center" vertical="center" wrapText="1"/>
    </xf>
    <xf numFmtId="49" fontId="37" fillId="0" borderId="18" xfId="0" applyNumberFormat="1" applyFont="1" applyFill="1" applyBorder="1" applyAlignment="1">
      <alignment horizontal="center" vertical="center" wrapText="1"/>
    </xf>
    <xf numFmtId="49" fontId="37" fillId="0" borderId="19" xfId="0" applyNumberFormat="1" applyFont="1" applyFill="1" applyBorder="1" applyAlignment="1">
      <alignment horizontal="center" vertical="center" wrapText="1"/>
    </xf>
    <xf numFmtId="0" fontId="37" fillId="0" borderId="12" xfId="0" applyNumberFormat="1" applyFont="1" applyFill="1" applyBorder="1" applyAlignment="1">
      <alignment horizontal="center" vertical="center" wrapText="1"/>
    </xf>
    <xf numFmtId="0" fontId="37" fillId="0" borderId="22" xfId="0" applyNumberFormat="1" applyFont="1" applyFill="1" applyBorder="1" applyAlignment="1">
      <alignment horizontal="center" vertical="center" wrapText="1"/>
    </xf>
    <xf numFmtId="0" fontId="37" fillId="0" borderId="13" xfId="0" applyNumberFormat="1" applyFont="1" applyFill="1" applyBorder="1" applyAlignment="1">
      <alignment horizontal="center" vertical="center" wrapText="1"/>
    </xf>
    <xf numFmtId="2" fontId="37" fillId="2" borderId="0" xfId="0" applyNumberFormat="1" applyFont="1" applyFill="1" applyAlignment="1">
      <alignment horizontal="right" vertical="center" wrapText="1"/>
    </xf>
    <xf numFmtId="0" fontId="37" fillId="0" borderId="0" xfId="0" applyFont="1" applyAlignment="1">
      <alignment horizontal="center" vertical="center" wrapText="1"/>
    </xf>
    <xf numFmtId="0" fontId="38" fillId="0" borderId="14" xfId="86" applyFont="1" applyBorder="1" applyAlignment="1">
      <alignment horizontal="center" vertical="center" wrapText="1"/>
    </xf>
    <xf numFmtId="0" fontId="36" fillId="2" borderId="14" xfId="0" applyFont="1" applyFill="1" applyBorder="1" applyAlignment="1">
      <alignment horizontal="center" vertical="center" wrapText="1"/>
    </xf>
    <xf numFmtId="0" fontId="38" fillId="0" borderId="23" xfId="86" applyFont="1" applyBorder="1" applyAlignment="1">
      <alignment horizontal="center" vertical="center" wrapText="1"/>
    </xf>
    <xf numFmtId="0" fontId="38" fillId="0" borderId="2" xfId="86" applyFont="1" applyBorder="1" applyAlignment="1">
      <alignment horizontal="center" vertical="center" wrapText="1"/>
    </xf>
    <xf numFmtId="0" fontId="36" fillId="0" borderId="16" xfId="0" applyFont="1" applyBorder="1" applyAlignment="1">
      <alignment horizontal="right" vertical="center" wrapText="1"/>
    </xf>
    <xf numFmtId="1" fontId="54" fillId="0" borderId="1" xfId="86" applyNumberFormat="1" applyFont="1" applyBorder="1" applyAlignment="1">
      <alignment horizontal="center" vertical="center"/>
    </xf>
    <xf numFmtId="0" fontId="38" fillId="2" borderId="14" xfId="86" applyFont="1" applyFill="1" applyBorder="1" applyAlignment="1">
      <alignment horizontal="center" vertical="center"/>
    </xf>
    <xf numFmtId="0" fontId="37" fillId="0" borderId="14" xfId="86" applyFont="1" applyBorder="1" applyAlignment="1">
      <alignment horizontal="center" vertical="center" wrapText="1"/>
    </xf>
    <xf numFmtId="0" fontId="37" fillId="0" borderId="14" xfId="0" applyFont="1" applyBorder="1" applyAlignment="1">
      <alignment horizontal="left" vertical="center" wrapText="1"/>
    </xf>
    <xf numFmtId="0" fontId="39" fillId="2" borderId="14" xfId="0" applyFont="1" applyFill="1" applyBorder="1" applyAlignment="1">
      <alignment horizontal="left" vertical="top" wrapText="1"/>
    </xf>
    <xf numFmtId="0" fontId="52" fillId="2" borderId="14" xfId="0" applyFont="1" applyFill="1" applyBorder="1" applyAlignment="1">
      <alignment horizontal="left" vertical="top" wrapText="1"/>
    </xf>
    <xf numFmtId="174" fontId="36" fillId="2" borderId="14" xfId="3" applyNumberFormat="1" applyFont="1" applyFill="1" applyBorder="1" applyAlignment="1">
      <alignment horizontal="center" vertical="top" wrapText="1"/>
    </xf>
    <xf numFmtId="0" fontId="36" fillId="2" borderId="14" xfId="0" applyFont="1" applyFill="1" applyBorder="1" applyAlignment="1">
      <alignment horizontal="left" vertical="top" wrapText="1"/>
    </xf>
    <xf numFmtId="0" fontId="53" fillId="2" borderId="14" xfId="0" applyFont="1" applyFill="1" applyBorder="1" applyAlignment="1">
      <alignment horizontal="center" vertical="top"/>
    </xf>
    <xf numFmtId="174" fontId="36" fillId="2" borderId="12" xfId="3" applyNumberFormat="1" applyFont="1" applyFill="1" applyBorder="1" applyAlignment="1">
      <alignment horizontal="center" vertical="top" wrapText="1"/>
    </xf>
    <xf numFmtId="174" fontId="36" fillId="2" borderId="22" xfId="3" applyNumberFormat="1" applyFont="1" applyFill="1" applyBorder="1" applyAlignment="1">
      <alignment horizontal="center" vertical="top" wrapText="1"/>
    </xf>
    <xf numFmtId="174" fontId="36" fillId="2" borderId="13" xfId="3" applyNumberFormat="1" applyFont="1" applyFill="1" applyBorder="1" applyAlignment="1">
      <alignment horizontal="center" vertical="top" wrapText="1"/>
    </xf>
    <xf numFmtId="0" fontId="52" fillId="2" borderId="12" xfId="0" applyFont="1" applyFill="1" applyBorder="1" applyAlignment="1">
      <alignment horizontal="left" vertical="top" wrapText="1"/>
    </xf>
    <xf numFmtId="0" fontId="52" fillId="2" borderId="22" xfId="0" applyFont="1" applyFill="1" applyBorder="1" applyAlignment="1">
      <alignment horizontal="left" vertical="top" wrapText="1"/>
    </xf>
    <xf numFmtId="0" fontId="52" fillId="2" borderId="13" xfId="0" applyFont="1" applyFill="1" applyBorder="1" applyAlignment="1">
      <alignment horizontal="left" vertical="top" wrapText="1"/>
    </xf>
    <xf numFmtId="0" fontId="36" fillId="2" borderId="12" xfId="0" applyFont="1" applyFill="1" applyBorder="1" applyAlignment="1">
      <alignment horizontal="center" vertical="top" wrapText="1"/>
    </xf>
    <xf numFmtId="0" fontId="36" fillId="2" borderId="13" xfId="0" applyFont="1" applyFill="1" applyBorder="1" applyAlignment="1">
      <alignment horizontal="center" vertical="top" wrapText="1"/>
    </xf>
    <xf numFmtId="0" fontId="39" fillId="2" borderId="12" xfId="0" applyFont="1" applyFill="1" applyBorder="1" applyAlignment="1">
      <alignment horizontal="left" vertical="top" wrapText="1"/>
    </xf>
    <xf numFmtId="0" fontId="39" fillId="2" borderId="22" xfId="0" applyFont="1" applyFill="1" applyBorder="1" applyAlignment="1">
      <alignment horizontal="left" vertical="top" wrapText="1"/>
    </xf>
    <xf numFmtId="0" fontId="39" fillId="2" borderId="13" xfId="0" applyFont="1" applyFill="1" applyBorder="1" applyAlignment="1">
      <alignment horizontal="left" vertical="top" wrapText="1"/>
    </xf>
    <xf numFmtId="0" fontId="36" fillId="2" borderId="12" xfId="0" applyFont="1" applyFill="1" applyBorder="1" applyAlignment="1">
      <alignment horizontal="left" vertical="top" wrapText="1"/>
    </xf>
    <xf numFmtId="0" fontId="36" fillId="2" borderId="13" xfId="0" applyFont="1" applyFill="1" applyBorder="1" applyAlignment="1">
      <alignment horizontal="left" vertical="top" wrapText="1"/>
    </xf>
    <xf numFmtId="0" fontId="37" fillId="2" borderId="0" xfId="0" applyFont="1" applyFill="1" applyAlignment="1">
      <alignment horizontal="center" wrapText="1"/>
    </xf>
    <xf numFmtId="0" fontId="53" fillId="2" borderId="12" xfId="0" applyFont="1" applyFill="1" applyBorder="1" applyAlignment="1">
      <alignment horizontal="center" vertical="top"/>
    </xf>
    <xf numFmtId="0" fontId="53" fillId="2" borderId="22" xfId="0" applyFont="1" applyFill="1" applyBorder="1" applyAlignment="1">
      <alignment horizontal="center" vertical="top"/>
    </xf>
    <xf numFmtId="0" fontId="53" fillId="2" borderId="13" xfId="0" applyFont="1" applyFill="1" applyBorder="1" applyAlignment="1">
      <alignment horizontal="center" vertical="top"/>
    </xf>
    <xf numFmtId="0" fontId="37" fillId="2" borderId="14" xfId="0" applyFont="1" applyFill="1" applyBorder="1" applyAlignment="1">
      <alignment horizontal="left" vertical="top" wrapText="1"/>
    </xf>
    <xf numFmtId="170" fontId="36" fillId="2" borderId="14" xfId="0" applyNumberFormat="1" applyFont="1" applyFill="1" applyBorder="1" applyAlignment="1">
      <alignment horizontal="center" vertical="top" wrapText="1"/>
    </xf>
    <xf numFmtId="0" fontId="11" fillId="2" borderId="14" xfId="0" applyFont="1" applyFill="1" applyBorder="1" applyAlignment="1">
      <alignment horizontal="center" vertical="top"/>
    </xf>
    <xf numFmtId="0" fontId="42" fillId="2" borderId="14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top"/>
    </xf>
    <xf numFmtId="0" fontId="11" fillId="2" borderId="22" xfId="0" applyFont="1" applyFill="1" applyBorder="1" applyAlignment="1">
      <alignment horizontal="center" vertical="top"/>
    </xf>
    <xf numFmtId="0" fontId="11" fillId="2" borderId="13" xfId="0" applyFont="1" applyFill="1" applyBorder="1" applyAlignment="1">
      <alignment horizontal="center" vertical="top"/>
    </xf>
    <xf numFmtId="168" fontId="36" fillId="2" borderId="12" xfId="11" applyNumberFormat="1" applyFont="1" applyFill="1" applyBorder="1" applyAlignment="1">
      <alignment horizontal="center" vertical="top"/>
    </xf>
    <xf numFmtId="168" fontId="36" fillId="2" borderId="13" xfId="11" applyNumberFormat="1" applyFont="1" applyFill="1" applyBorder="1" applyAlignment="1">
      <alignment horizontal="center" vertical="top"/>
    </xf>
    <xf numFmtId="0" fontId="6" fillId="2" borderId="12" xfId="117" applyFont="1" applyFill="1" applyBorder="1" applyAlignment="1">
      <alignment horizontal="left" vertical="center" wrapText="1"/>
    </xf>
    <xf numFmtId="0" fontId="6" fillId="2" borderId="22" xfId="117" applyFont="1" applyFill="1" applyBorder="1" applyAlignment="1">
      <alignment horizontal="left" vertical="center" wrapText="1"/>
    </xf>
    <xf numFmtId="0" fontId="6" fillId="2" borderId="13" xfId="117" applyFont="1" applyFill="1" applyBorder="1" applyAlignment="1">
      <alignment horizontal="left" vertical="center" wrapText="1"/>
    </xf>
    <xf numFmtId="0" fontId="6" fillId="2" borderId="12" xfId="116" applyFont="1" applyFill="1" applyBorder="1" applyAlignment="1">
      <alignment horizontal="left" vertical="center" wrapText="1"/>
    </xf>
    <xf numFmtId="0" fontId="6" fillId="2" borderId="22" xfId="116" applyFont="1" applyFill="1" applyBorder="1" applyAlignment="1">
      <alignment horizontal="left" vertical="center" wrapText="1"/>
    </xf>
    <xf numFmtId="0" fontId="6" fillId="2" borderId="13" xfId="116" applyFont="1" applyFill="1" applyBorder="1" applyAlignment="1">
      <alignment horizontal="left" vertical="center" wrapText="1"/>
    </xf>
    <xf numFmtId="0" fontId="6" fillId="2" borderId="12" xfId="117" applyFont="1" applyFill="1" applyBorder="1" applyAlignment="1">
      <alignment horizontal="center" vertical="center" wrapText="1"/>
    </xf>
    <xf numFmtId="0" fontId="6" fillId="2" borderId="22" xfId="117" applyFont="1" applyFill="1" applyBorder="1" applyAlignment="1">
      <alignment horizontal="center" vertical="center" wrapText="1"/>
    </xf>
    <xf numFmtId="0" fontId="6" fillId="2" borderId="13" xfId="117" applyFont="1" applyFill="1" applyBorder="1" applyAlignment="1">
      <alignment horizontal="center" vertical="center" wrapText="1"/>
    </xf>
    <xf numFmtId="0" fontId="11" fillId="2" borderId="0" xfId="30" applyFont="1" applyFill="1" applyAlignment="1">
      <alignment horizontal="center" vertical="center" wrapText="1"/>
    </xf>
    <xf numFmtId="0" fontId="7" fillId="2" borderId="20" xfId="72" applyFont="1" applyFill="1" applyBorder="1" applyAlignment="1">
      <alignment horizontal="center" vertical="center" wrapText="1"/>
    </xf>
    <xf numFmtId="0" fontId="0" fillId="2" borderId="18" xfId="0" applyFill="1" applyBorder="1"/>
    <xf numFmtId="0" fontId="7" fillId="2" borderId="23" xfId="72" applyFont="1" applyFill="1" applyBorder="1" applyAlignment="1">
      <alignment horizontal="center" vertical="center" wrapText="1"/>
    </xf>
    <xf numFmtId="0" fontId="7" fillId="2" borderId="2" xfId="72" applyFont="1" applyFill="1" applyBorder="1" applyAlignment="1">
      <alignment horizontal="center" vertical="center" wrapText="1"/>
    </xf>
    <xf numFmtId="0" fontId="7" fillId="2" borderId="12" xfId="72" applyFont="1" applyFill="1" applyBorder="1" applyAlignment="1">
      <alignment horizontal="center" vertical="center" wrapText="1"/>
    </xf>
    <xf numFmtId="0" fontId="7" fillId="2" borderId="22" xfId="72" applyFont="1" applyFill="1" applyBorder="1" applyAlignment="1">
      <alignment horizontal="center" vertical="center" wrapText="1"/>
    </xf>
    <xf numFmtId="0" fontId="7" fillId="2" borderId="13" xfId="72" applyFont="1" applyFill="1" applyBorder="1" applyAlignment="1">
      <alignment horizontal="center" vertical="center" wrapText="1"/>
    </xf>
    <xf numFmtId="167" fontId="7" fillId="2" borderId="0" xfId="116" applyNumberFormat="1" applyFont="1" applyFill="1" applyAlignment="1">
      <alignment horizontal="center" vertical="center" wrapText="1"/>
    </xf>
  </cellXfs>
  <cellStyles count="118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15" xfId="9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2 2" xfId="112"/>
    <cellStyle name="Comma 3 2 3" xfId="59"/>
    <cellStyle name="Comma 3 2 3 2" xfId="106"/>
    <cellStyle name="Comma 3 3" xfId="22"/>
    <cellStyle name="Comma 4" xfId="6"/>
    <cellStyle name="Comma 4 2" xfId="25"/>
    <cellStyle name="Comma 5" xfId="9"/>
    <cellStyle name="Comma 5 2" xfId="19"/>
    <cellStyle name="Comma 5 2 2" xfId="105"/>
    <cellStyle name="Comma 5 3" xfId="100"/>
    <cellStyle name="Comma 6" xfId="89"/>
    <cellStyle name="Comma 6 2" xfId="111"/>
    <cellStyle name="Comma 7" xfId="115"/>
    <cellStyle name="Comma 8" xfId="13"/>
    <cellStyle name="Comma 8 2" xfId="10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0 2" xfId="109"/>
    <cellStyle name="Normal 11" xfId="88"/>
    <cellStyle name="Normal 11 2" xfId="92"/>
    <cellStyle name="Normal 11 3" xfId="110"/>
    <cellStyle name="Normal 12" xfId="15"/>
    <cellStyle name="Normal 13" xfId="99"/>
    <cellStyle name="Normal 14" xfId="114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 4" xfId="101"/>
    <cellStyle name="Normal 3_HavelvacN2axjusakN3" xfId="29"/>
    <cellStyle name="Normal 4" xfId="24"/>
    <cellStyle name="Normal 4 2" xfId="27"/>
    <cellStyle name="Normal 4 3" xfId="12"/>
    <cellStyle name="Normal 4 3 2" xfId="102"/>
    <cellStyle name="Normal 5" xfId="30"/>
    <cellStyle name="Normal 5 10" xfId="97"/>
    <cellStyle name="Normal 5 2" xfId="72"/>
    <cellStyle name="Normal 5 2 2" xfId="91"/>
    <cellStyle name="Normal 5 2 2 2" xfId="113"/>
    <cellStyle name="Normal 5 2 3" xfId="107"/>
    <cellStyle name="Normal 6" xfId="73"/>
    <cellStyle name="Normal 7" xfId="74"/>
    <cellStyle name="Normal 7 2" xfId="98"/>
    <cellStyle name="Normal 8" xfId="18"/>
    <cellStyle name="Normal 8 2" xfId="104"/>
    <cellStyle name="Normal 9" xfId="86"/>
    <cellStyle name="Normal 9 2" xfId="108"/>
    <cellStyle name="Normal_2017 PLAN VERJNAKAN.23.12.16" xfId="116"/>
    <cellStyle name="Normal_Book1_1_2010 nax" xfId="117"/>
    <cellStyle name="Note 2" xfId="75"/>
    <cellStyle name="Output 2" xfId="76"/>
    <cellStyle name="Percent 2" xfId="20"/>
    <cellStyle name="SN_241" xfId="11"/>
    <cellStyle name="SN_b" xfId="94"/>
    <cellStyle name="SN_it" xfId="95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  <cellStyle name="Обычный 2 3" xfId="96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5"/>
  <sheetViews>
    <sheetView zoomScale="95" zoomScaleNormal="95" workbookViewId="0">
      <selection activeCell="C158" sqref="C158"/>
    </sheetView>
  </sheetViews>
  <sheetFormatPr defaultRowHeight="13.5" x14ac:dyDescent="0.25"/>
  <cols>
    <col min="1" max="1" width="13" style="6" customWidth="1"/>
    <col min="2" max="2" width="16.6640625" style="6" customWidth="1"/>
    <col min="3" max="3" width="68.33203125" style="6" customWidth="1"/>
    <col min="4" max="4" width="15.83203125" style="105" customWidth="1"/>
    <col min="5" max="5" width="18.33203125" style="105" customWidth="1"/>
    <col min="6" max="6" width="18.1640625" style="105" customWidth="1"/>
    <col min="7" max="7" width="22.1640625" style="6" customWidth="1"/>
    <col min="8" max="8" width="19.83203125" style="6" customWidth="1"/>
    <col min="9" max="9" width="16.5" style="6" customWidth="1"/>
    <col min="10" max="10" width="16.83203125" style="6" customWidth="1"/>
    <col min="11" max="16384" width="9.33203125" style="6"/>
  </cols>
  <sheetData>
    <row r="1" spans="1:43" ht="14.25" x14ac:dyDescent="0.25">
      <c r="F1" s="96" t="s">
        <v>1</v>
      </c>
      <c r="G1" s="106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</row>
    <row r="2" spans="1:43" ht="91.5" customHeight="1" x14ac:dyDescent="0.25">
      <c r="A2" s="175" t="s">
        <v>517</v>
      </c>
      <c r="B2" s="175"/>
      <c r="C2" s="175"/>
      <c r="D2" s="175"/>
      <c r="E2" s="175"/>
      <c r="F2" s="175"/>
      <c r="G2" s="108"/>
      <c r="H2" s="95"/>
    </row>
    <row r="3" spans="1:43" ht="14.25" x14ac:dyDescent="0.25">
      <c r="B3" s="95"/>
      <c r="C3" s="95"/>
      <c r="D3" s="109"/>
      <c r="E3" s="109"/>
      <c r="F3" s="97" t="s">
        <v>347</v>
      </c>
      <c r="G3" s="95"/>
      <c r="H3" s="95"/>
    </row>
    <row r="4" spans="1:43" ht="48" customHeight="1" x14ac:dyDescent="0.25">
      <c r="A4" s="171" t="s">
        <v>30</v>
      </c>
      <c r="B4" s="171"/>
      <c r="C4" s="178" t="s">
        <v>31</v>
      </c>
      <c r="D4" s="172" t="s">
        <v>518</v>
      </c>
      <c r="E4" s="173"/>
      <c r="F4" s="174"/>
      <c r="G4" s="95"/>
      <c r="H4" s="95"/>
    </row>
    <row r="5" spans="1:43" ht="55.5" customHeight="1" x14ac:dyDescent="0.25">
      <c r="A5" s="171"/>
      <c r="B5" s="171"/>
      <c r="C5" s="179"/>
      <c r="D5" s="176" t="s">
        <v>17</v>
      </c>
      <c r="E5" s="176" t="s">
        <v>18</v>
      </c>
      <c r="F5" s="176" t="s">
        <v>19</v>
      </c>
    </row>
    <row r="6" spans="1:43" ht="48.75" customHeight="1" x14ac:dyDescent="0.25">
      <c r="A6" s="110" t="s">
        <v>32</v>
      </c>
      <c r="B6" s="110" t="s">
        <v>33</v>
      </c>
      <c r="C6" s="180"/>
      <c r="D6" s="177"/>
      <c r="E6" s="177"/>
      <c r="F6" s="177"/>
    </row>
    <row r="7" spans="1:43" s="112" customFormat="1" ht="14.25" x14ac:dyDescent="0.25">
      <c r="A7" s="110" t="s">
        <v>32</v>
      </c>
      <c r="B7" s="110" t="s">
        <v>33</v>
      </c>
      <c r="C7" s="110"/>
      <c r="D7" s="110"/>
      <c r="E7" s="110"/>
      <c r="F7" s="110"/>
      <c r="G7" s="111"/>
      <c r="H7" s="111"/>
      <c r="I7" s="111"/>
      <c r="J7" s="111"/>
    </row>
    <row r="8" spans="1:43" x14ac:dyDescent="0.25">
      <c r="A8" s="113"/>
      <c r="B8" s="113"/>
      <c r="C8" s="113" t="s">
        <v>34</v>
      </c>
      <c r="D8" s="100">
        <v>0</v>
      </c>
      <c r="E8" s="100">
        <v>0</v>
      </c>
      <c r="F8" s="100">
        <v>0</v>
      </c>
      <c r="G8" s="114"/>
      <c r="H8" s="114"/>
      <c r="I8" s="114"/>
      <c r="J8" s="114"/>
    </row>
    <row r="9" spans="1:43" ht="14.25" x14ac:dyDescent="0.25">
      <c r="A9" s="113"/>
      <c r="B9" s="113"/>
      <c r="C9" s="101" t="s">
        <v>39</v>
      </c>
      <c r="D9" s="102">
        <v>-2700</v>
      </c>
      <c r="E9" s="102">
        <v>-2700</v>
      </c>
      <c r="F9" s="102">
        <v>-2700</v>
      </c>
      <c r="G9" s="115"/>
      <c r="H9" s="115"/>
      <c r="I9" s="115"/>
    </row>
    <row r="10" spans="1:43" x14ac:dyDescent="0.25">
      <c r="A10" s="113" t="s">
        <v>40</v>
      </c>
      <c r="B10" s="113"/>
      <c r="C10" s="103" t="s">
        <v>23</v>
      </c>
      <c r="D10" s="100">
        <v>-2700</v>
      </c>
      <c r="E10" s="100">
        <v>-2700</v>
      </c>
      <c r="F10" s="100">
        <v>-2700</v>
      </c>
    </row>
    <row r="11" spans="1:43" ht="50.25" customHeight="1" x14ac:dyDescent="0.25">
      <c r="A11" s="113"/>
      <c r="B11" s="113"/>
      <c r="C11" s="113" t="s">
        <v>41</v>
      </c>
      <c r="D11" s="113"/>
      <c r="E11" s="113"/>
      <c r="F11" s="113"/>
    </row>
    <row r="12" spans="1:43" ht="13.5" customHeight="1" x14ac:dyDescent="0.25">
      <c r="A12" s="113"/>
      <c r="B12" s="113"/>
      <c r="C12" s="103" t="s">
        <v>24</v>
      </c>
      <c r="D12" s="113"/>
      <c r="E12" s="113"/>
      <c r="F12" s="113"/>
    </row>
    <row r="13" spans="1:43" ht="27" x14ac:dyDescent="0.25">
      <c r="A13" s="113"/>
      <c r="B13" s="113"/>
      <c r="C13" s="113" t="s">
        <v>42</v>
      </c>
      <c r="D13" s="113"/>
      <c r="E13" s="113"/>
      <c r="F13" s="113"/>
      <c r="I13" s="116"/>
    </row>
    <row r="14" spans="1:43" ht="17.25" customHeight="1" x14ac:dyDescent="0.25">
      <c r="A14" s="113"/>
      <c r="B14" s="113"/>
      <c r="C14" s="103" t="s">
        <v>25</v>
      </c>
      <c r="D14" s="113"/>
      <c r="E14" s="113"/>
      <c r="F14" s="113"/>
    </row>
    <row r="15" spans="1:43" ht="27" x14ac:dyDescent="0.25">
      <c r="A15" s="113"/>
      <c r="B15" s="113"/>
      <c r="C15" s="113" t="s">
        <v>43</v>
      </c>
      <c r="D15" s="113"/>
      <c r="E15" s="113"/>
      <c r="F15" s="113"/>
    </row>
    <row r="16" spans="1:43" x14ac:dyDescent="0.25">
      <c r="A16" s="171" t="s">
        <v>35</v>
      </c>
      <c r="B16" s="171"/>
      <c r="C16" s="171"/>
      <c r="D16" s="171"/>
      <c r="E16" s="171"/>
      <c r="F16" s="171"/>
    </row>
    <row r="17" spans="1:9" x14ac:dyDescent="0.25">
      <c r="A17" s="113"/>
      <c r="B17" s="113" t="s">
        <v>36</v>
      </c>
      <c r="C17" s="103" t="s">
        <v>15</v>
      </c>
      <c r="D17" s="100">
        <v>-2700</v>
      </c>
      <c r="E17" s="100">
        <v>-2700</v>
      </c>
      <c r="F17" s="100">
        <v>-2700</v>
      </c>
    </row>
    <row r="18" spans="1:9" ht="27" x14ac:dyDescent="0.25">
      <c r="A18" s="113"/>
      <c r="B18" s="113"/>
      <c r="C18" s="113" t="s">
        <v>44</v>
      </c>
      <c r="D18" s="113"/>
      <c r="E18" s="113"/>
      <c r="F18" s="113"/>
    </row>
    <row r="19" spans="1:9" x14ac:dyDescent="0.25">
      <c r="A19" s="113"/>
      <c r="B19" s="113"/>
      <c r="C19" s="103" t="s">
        <v>5</v>
      </c>
      <c r="D19" s="113"/>
      <c r="E19" s="113"/>
      <c r="F19" s="113"/>
      <c r="I19" s="117"/>
    </row>
    <row r="20" spans="1:9" ht="39" customHeight="1" x14ac:dyDescent="0.25">
      <c r="A20" s="113"/>
      <c r="B20" s="113"/>
      <c r="C20" s="113" t="s">
        <v>45</v>
      </c>
      <c r="D20" s="113"/>
      <c r="E20" s="113"/>
      <c r="F20" s="113"/>
    </row>
    <row r="21" spans="1:9" x14ac:dyDescent="0.25">
      <c r="A21" s="113"/>
      <c r="B21" s="113"/>
      <c r="C21" s="103" t="s">
        <v>7</v>
      </c>
      <c r="D21" s="113"/>
      <c r="E21" s="113"/>
      <c r="F21" s="113"/>
    </row>
    <row r="22" spans="1:9" ht="84.75" customHeight="1" x14ac:dyDescent="0.25">
      <c r="A22" s="113"/>
      <c r="B22" s="113"/>
      <c r="C22" s="113" t="s">
        <v>26</v>
      </c>
      <c r="D22" s="113"/>
      <c r="E22" s="113"/>
      <c r="F22" s="113"/>
    </row>
    <row r="23" spans="1:9" ht="19.5" customHeight="1" x14ac:dyDescent="0.25">
      <c r="A23" s="113"/>
      <c r="B23" s="113"/>
      <c r="C23" s="101" t="s">
        <v>48</v>
      </c>
      <c r="D23" s="102">
        <v>-5223.7</v>
      </c>
      <c r="E23" s="102">
        <v>-5223.7</v>
      </c>
      <c r="F23" s="102">
        <v>-5223.7</v>
      </c>
    </row>
    <row r="24" spans="1:9" ht="57" customHeight="1" x14ac:dyDescent="0.25">
      <c r="A24" s="113" t="s">
        <v>49</v>
      </c>
      <c r="B24" s="113"/>
      <c r="C24" s="103" t="s">
        <v>23</v>
      </c>
      <c r="D24" s="100">
        <v>-5223.7</v>
      </c>
      <c r="E24" s="100">
        <v>-5223.7</v>
      </c>
      <c r="F24" s="100">
        <v>-5223.7</v>
      </c>
    </row>
    <row r="25" spans="1:9" ht="21.75" customHeight="1" x14ac:dyDescent="0.25">
      <c r="A25" s="113"/>
      <c r="B25" s="113"/>
      <c r="C25" s="113" t="s">
        <v>50</v>
      </c>
      <c r="D25" s="113"/>
      <c r="E25" s="113"/>
      <c r="F25" s="113"/>
    </row>
    <row r="26" spans="1:9" ht="39" customHeight="1" x14ac:dyDescent="0.25">
      <c r="A26" s="113"/>
      <c r="B26" s="113"/>
      <c r="C26" s="103" t="s">
        <v>24</v>
      </c>
      <c r="D26" s="113"/>
      <c r="E26" s="113"/>
      <c r="F26" s="113"/>
    </row>
    <row r="27" spans="1:9" s="112" customFormat="1" ht="40.5" x14ac:dyDescent="0.25">
      <c r="A27" s="113"/>
      <c r="B27" s="113"/>
      <c r="C27" s="113" t="s">
        <v>51</v>
      </c>
      <c r="D27" s="113"/>
      <c r="E27" s="113"/>
      <c r="F27" s="113"/>
    </row>
    <row r="28" spans="1:9" s="61" customFormat="1" ht="13.5" customHeight="1" x14ac:dyDescent="0.2">
      <c r="A28" s="113"/>
      <c r="B28" s="113"/>
      <c r="C28" s="103" t="s">
        <v>25</v>
      </c>
      <c r="D28" s="113"/>
      <c r="E28" s="113"/>
      <c r="F28" s="113"/>
    </row>
    <row r="29" spans="1:9" s="61" customFormat="1" ht="27" x14ac:dyDescent="0.2">
      <c r="A29" s="113"/>
      <c r="B29" s="113"/>
      <c r="C29" s="113" t="s">
        <v>52</v>
      </c>
      <c r="D29" s="113"/>
      <c r="E29" s="113"/>
      <c r="F29" s="113"/>
    </row>
    <row r="30" spans="1:9" s="61" customFormat="1" x14ac:dyDescent="0.2">
      <c r="A30" s="171" t="s">
        <v>35</v>
      </c>
      <c r="B30" s="171"/>
      <c r="C30" s="171"/>
      <c r="D30" s="171"/>
      <c r="E30" s="171"/>
      <c r="F30" s="171"/>
    </row>
    <row r="31" spans="1:9" s="61" customFormat="1" x14ac:dyDescent="0.2">
      <c r="A31" s="113"/>
      <c r="B31" s="113" t="s">
        <v>36</v>
      </c>
      <c r="C31" s="103" t="s">
        <v>15</v>
      </c>
      <c r="D31" s="100">
        <v>-5223.7</v>
      </c>
      <c r="E31" s="100">
        <v>-5223.7</v>
      </c>
      <c r="F31" s="100">
        <v>-5223.7</v>
      </c>
    </row>
    <row r="32" spans="1:9" s="61" customFormat="1" ht="40.5" x14ac:dyDescent="0.2">
      <c r="A32" s="113"/>
      <c r="B32" s="113"/>
      <c r="C32" s="113" t="s">
        <v>51</v>
      </c>
      <c r="D32" s="113"/>
      <c r="E32" s="113"/>
      <c r="F32" s="113"/>
    </row>
    <row r="33" spans="1:6" s="61" customFormat="1" x14ac:dyDescent="0.2">
      <c r="A33" s="113"/>
      <c r="B33" s="113"/>
      <c r="C33" s="103" t="s">
        <v>5</v>
      </c>
      <c r="D33" s="113"/>
      <c r="E33" s="113"/>
      <c r="F33" s="113"/>
    </row>
    <row r="34" spans="1:6" s="61" customFormat="1" ht="40.5" x14ac:dyDescent="0.2">
      <c r="A34" s="113"/>
      <c r="B34" s="113"/>
      <c r="C34" s="113" t="s">
        <v>53</v>
      </c>
      <c r="D34" s="113"/>
      <c r="E34" s="113"/>
      <c r="F34" s="113"/>
    </row>
    <row r="35" spans="1:6" s="61" customFormat="1" x14ac:dyDescent="0.2">
      <c r="A35" s="113"/>
      <c r="B35" s="113"/>
      <c r="C35" s="103" t="s">
        <v>7</v>
      </c>
      <c r="D35" s="113"/>
      <c r="E35" s="113"/>
      <c r="F35" s="113"/>
    </row>
    <row r="36" spans="1:6" s="61" customFormat="1" x14ac:dyDescent="0.2">
      <c r="A36" s="113"/>
      <c r="B36" s="113"/>
      <c r="C36" s="113" t="s">
        <v>26</v>
      </c>
      <c r="D36" s="113"/>
      <c r="E36" s="113"/>
      <c r="F36" s="113"/>
    </row>
    <row r="37" spans="1:6" s="61" customFormat="1" ht="14.25" x14ac:dyDescent="0.2">
      <c r="A37" s="113"/>
      <c r="B37" s="113"/>
      <c r="C37" s="101" t="s">
        <v>349</v>
      </c>
      <c r="D37" s="102">
        <v>-58750</v>
      </c>
      <c r="E37" s="102">
        <v>-58750</v>
      </c>
      <c r="F37" s="102">
        <v>-58750</v>
      </c>
    </row>
    <row r="38" spans="1:6" s="61" customFormat="1" ht="12.75" customHeight="1" x14ac:dyDescent="0.2">
      <c r="A38" s="113" t="s">
        <v>350</v>
      </c>
      <c r="B38" s="113"/>
      <c r="C38" s="103" t="s">
        <v>23</v>
      </c>
      <c r="D38" s="100">
        <v>-52750</v>
      </c>
      <c r="E38" s="100">
        <v>-52750</v>
      </c>
      <c r="F38" s="100">
        <v>-52750</v>
      </c>
    </row>
    <row r="39" spans="1:6" ht="27" x14ac:dyDescent="0.25">
      <c r="A39" s="113"/>
      <c r="B39" s="113"/>
      <c r="C39" s="113" t="s">
        <v>351</v>
      </c>
      <c r="D39" s="113"/>
      <c r="E39" s="113"/>
      <c r="F39" s="113"/>
    </row>
    <row r="40" spans="1:6" x14ac:dyDescent="0.25">
      <c r="A40" s="113"/>
      <c r="B40" s="113"/>
      <c r="C40" s="103" t="s">
        <v>24</v>
      </c>
      <c r="D40" s="113"/>
      <c r="E40" s="113"/>
      <c r="F40" s="113"/>
    </row>
    <row r="41" spans="1:6" ht="54" x14ac:dyDescent="0.25">
      <c r="A41" s="113"/>
      <c r="B41" s="113"/>
      <c r="C41" s="113" t="s">
        <v>352</v>
      </c>
      <c r="D41" s="113"/>
      <c r="E41" s="113"/>
      <c r="F41" s="113"/>
    </row>
    <row r="42" spans="1:6" x14ac:dyDescent="0.25">
      <c r="A42" s="113"/>
      <c r="B42" s="113"/>
      <c r="C42" s="103" t="s">
        <v>25</v>
      </c>
      <c r="D42" s="113"/>
      <c r="E42" s="113"/>
      <c r="F42" s="113"/>
    </row>
    <row r="43" spans="1:6" ht="81" x14ac:dyDescent="0.25">
      <c r="A43" s="113"/>
      <c r="B43" s="113"/>
      <c r="C43" s="113" t="s">
        <v>353</v>
      </c>
      <c r="D43" s="113"/>
      <c r="E43" s="113"/>
      <c r="F43" s="113"/>
    </row>
    <row r="44" spans="1:6" x14ac:dyDescent="0.25">
      <c r="A44" s="171" t="s">
        <v>35</v>
      </c>
      <c r="B44" s="171"/>
      <c r="C44" s="171"/>
      <c r="D44" s="171"/>
      <c r="E44" s="171"/>
      <c r="F44" s="171"/>
    </row>
    <row r="45" spans="1:6" x14ac:dyDescent="0.25">
      <c r="A45" s="113"/>
      <c r="B45" s="113" t="s">
        <v>36</v>
      </c>
      <c r="C45" s="103" t="s">
        <v>15</v>
      </c>
      <c r="D45" s="100">
        <v>-20000</v>
      </c>
      <c r="E45" s="100">
        <v>-20000</v>
      </c>
      <c r="F45" s="100">
        <v>-20000</v>
      </c>
    </row>
    <row r="46" spans="1:6" ht="27" x14ac:dyDescent="0.25">
      <c r="A46" s="113"/>
      <c r="B46" s="113"/>
      <c r="C46" s="113" t="s">
        <v>354</v>
      </c>
      <c r="D46" s="113"/>
      <c r="E46" s="113"/>
      <c r="F46" s="113"/>
    </row>
    <row r="47" spans="1:6" x14ac:dyDescent="0.25">
      <c r="A47" s="113"/>
      <c r="B47" s="113"/>
      <c r="C47" s="103" t="s">
        <v>5</v>
      </c>
      <c r="D47" s="113"/>
      <c r="E47" s="113"/>
      <c r="F47" s="113"/>
    </row>
    <row r="48" spans="1:6" ht="54" x14ac:dyDescent="0.25">
      <c r="A48" s="113"/>
      <c r="B48" s="113"/>
      <c r="C48" s="113" t="s">
        <v>355</v>
      </c>
      <c r="D48" s="113"/>
      <c r="E48" s="113"/>
      <c r="F48" s="113"/>
    </row>
    <row r="49" spans="1:6" x14ac:dyDescent="0.25">
      <c r="A49" s="113"/>
      <c r="B49" s="113"/>
      <c r="C49" s="103" t="s">
        <v>7</v>
      </c>
      <c r="D49" s="113"/>
      <c r="E49" s="113"/>
      <c r="F49" s="113"/>
    </row>
    <row r="50" spans="1:6" x14ac:dyDescent="0.25">
      <c r="A50" s="113"/>
      <c r="B50" s="113"/>
      <c r="C50" s="113" t="s">
        <v>26</v>
      </c>
      <c r="D50" s="113"/>
      <c r="E50" s="113"/>
      <c r="F50" s="113"/>
    </row>
    <row r="51" spans="1:6" x14ac:dyDescent="0.25">
      <c r="A51" s="113"/>
      <c r="B51" s="113" t="s">
        <v>47</v>
      </c>
      <c r="C51" s="103" t="s">
        <v>15</v>
      </c>
      <c r="D51" s="100">
        <v>-32750</v>
      </c>
      <c r="E51" s="100">
        <v>-32750</v>
      </c>
      <c r="F51" s="100">
        <v>-32750</v>
      </c>
    </row>
    <row r="52" spans="1:6" ht="13.5" customHeight="1" x14ac:dyDescent="0.25">
      <c r="A52" s="113"/>
      <c r="B52" s="113"/>
      <c r="C52" s="113" t="s">
        <v>356</v>
      </c>
      <c r="D52" s="113"/>
      <c r="E52" s="113"/>
      <c r="F52" s="113"/>
    </row>
    <row r="53" spans="1:6" x14ac:dyDescent="0.25">
      <c r="A53" s="113"/>
      <c r="B53" s="113"/>
      <c r="C53" s="103" t="s">
        <v>5</v>
      </c>
      <c r="D53" s="113"/>
      <c r="E53" s="113"/>
      <c r="F53" s="113"/>
    </row>
    <row r="54" spans="1:6" ht="13.5" customHeight="1" x14ac:dyDescent="0.25">
      <c r="A54" s="113"/>
      <c r="B54" s="113"/>
      <c r="C54" s="113" t="s">
        <v>357</v>
      </c>
      <c r="D54" s="113"/>
      <c r="E54" s="113"/>
      <c r="F54" s="113"/>
    </row>
    <row r="55" spans="1:6" x14ac:dyDescent="0.25">
      <c r="A55" s="113"/>
      <c r="B55" s="113"/>
      <c r="C55" s="103" t="s">
        <v>7</v>
      </c>
      <c r="D55" s="113"/>
      <c r="E55" s="113"/>
      <c r="F55" s="113"/>
    </row>
    <row r="56" spans="1:6" x14ac:dyDescent="0.25">
      <c r="A56" s="113"/>
      <c r="B56" s="113"/>
      <c r="C56" s="113" t="s">
        <v>26</v>
      </c>
      <c r="D56" s="113"/>
      <c r="E56" s="113"/>
      <c r="F56" s="113"/>
    </row>
    <row r="57" spans="1:6" x14ac:dyDescent="0.25">
      <c r="A57" s="113" t="s">
        <v>358</v>
      </c>
      <c r="B57" s="113"/>
      <c r="C57" s="103" t="s">
        <v>23</v>
      </c>
      <c r="D57" s="100">
        <v>-6000</v>
      </c>
      <c r="E57" s="100">
        <v>-6000</v>
      </c>
      <c r="F57" s="100">
        <v>-6000</v>
      </c>
    </row>
    <row r="58" spans="1:6" ht="40.5" x14ac:dyDescent="0.25">
      <c r="A58" s="113"/>
      <c r="B58" s="113"/>
      <c r="C58" s="113" t="s">
        <v>359</v>
      </c>
      <c r="D58" s="113"/>
      <c r="E58" s="113"/>
      <c r="F58" s="113"/>
    </row>
    <row r="59" spans="1:6" x14ac:dyDescent="0.25">
      <c r="A59" s="113"/>
      <c r="B59" s="113"/>
      <c r="C59" s="103" t="s">
        <v>24</v>
      </c>
      <c r="D59" s="113"/>
      <c r="E59" s="113"/>
      <c r="F59" s="113"/>
    </row>
    <row r="60" spans="1:6" ht="40.5" x14ac:dyDescent="0.25">
      <c r="A60" s="113"/>
      <c r="B60" s="113"/>
      <c r="C60" s="113" t="s">
        <v>360</v>
      </c>
      <c r="D60" s="113"/>
      <c r="E60" s="113"/>
      <c r="F60" s="113"/>
    </row>
    <row r="61" spans="1:6" x14ac:dyDescent="0.25">
      <c r="A61" s="113"/>
      <c r="B61" s="113"/>
      <c r="C61" s="103" t="s">
        <v>25</v>
      </c>
      <c r="D61" s="113"/>
      <c r="E61" s="113"/>
      <c r="F61" s="113"/>
    </row>
    <row r="62" spans="1:6" ht="54" x14ac:dyDescent="0.25">
      <c r="A62" s="113"/>
      <c r="B62" s="113"/>
      <c r="C62" s="113" t="s">
        <v>361</v>
      </c>
      <c r="D62" s="113"/>
      <c r="E62" s="113"/>
      <c r="F62" s="113"/>
    </row>
    <row r="63" spans="1:6" x14ac:dyDescent="0.25">
      <c r="A63" s="171" t="s">
        <v>35</v>
      </c>
      <c r="B63" s="171"/>
      <c r="C63" s="171"/>
      <c r="D63" s="171"/>
      <c r="E63" s="171"/>
      <c r="F63" s="171"/>
    </row>
    <row r="64" spans="1:6" x14ac:dyDescent="0.25">
      <c r="A64" s="113"/>
      <c r="B64" s="113" t="s">
        <v>36</v>
      </c>
      <c r="C64" s="103" t="s">
        <v>15</v>
      </c>
      <c r="D64" s="100">
        <v>-6000</v>
      </c>
      <c r="E64" s="100">
        <v>-6000</v>
      </c>
      <c r="F64" s="100">
        <v>-6000</v>
      </c>
    </row>
    <row r="65" spans="1:6" ht="40.5" x14ac:dyDescent="0.25">
      <c r="A65" s="113"/>
      <c r="B65" s="113"/>
      <c r="C65" s="113" t="s">
        <v>359</v>
      </c>
      <c r="D65" s="113"/>
      <c r="E65" s="113"/>
      <c r="F65" s="113"/>
    </row>
    <row r="66" spans="1:6" x14ac:dyDescent="0.25">
      <c r="A66" s="113"/>
      <c r="B66" s="113"/>
      <c r="C66" s="103" t="s">
        <v>5</v>
      </c>
      <c r="D66" s="113"/>
      <c r="E66" s="113"/>
      <c r="F66" s="113"/>
    </row>
    <row r="67" spans="1:6" ht="54" x14ac:dyDescent="0.25">
      <c r="A67" s="113"/>
      <c r="B67" s="113"/>
      <c r="C67" s="113" t="s">
        <v>362</v>
      </c>
      <c r="D67" s="113"/>
      <c r="E67" s="113"/>
      <c r="F67" s="113"/>
    </row>
    <row r="68" spans="1:6" x14ac:dyDescent="0.25">
      <c r="A68" s="113"/>
      <c r="B68" s="113"/>
      <c r="C68" s="103" t="s">
        <v>7</v>
      </c>
      <c r="D68" s="113"/>
      <c r="E68" s="113"/>
      <c r="F68" s="113"/>
    </row>
    <row r="69" spans="1:6" x14ac:dyDescent="0.25">
      <c r="A69" s="113"/>
      <c r="B69" s="113"/>
      <c r="C69" s="113" t="s">
        <v>26</v>
      </c>
      <c r="D69" s="113"/>
      <c r="E69" s="113"/>
      <c r="F69" s="113"/>
    </row>
    <row r="70" spans="1:6" ht="28.5" x14ac:dyDescent="0.25">
      <c r="A70" s="113"/>
      <c r="B70" s="113"/>
      <c r="C70" s="101" t="s">
        <v>363</v>
      </c>
      <c r="D70" s="102">
        <v>-69000</v>
      </c>
      <c r="E70" s="102">
        <v>-69000</v>
      </c>
      <c r="F70" s="102">
        <v>-101000</v>
      </c>
    </row>
    <row r="71" spans="1:6" x14ac:dyDescent="0.25">
      <c r="A71" s="113" t="s">
        <v>364</v>
      </c>
      <c r="B71" s="113"/>
      <c r="C71" s="103" t="s">
        <v>23</v>
      </c>
      <c r="D71" s="100">
        <v>-69000</v>
      </c>
      <c r="E71" s="100">
        <v>-69000</v>
      </c>
      <c r="F71" s="100">
        <v>-86000</v>
      </c>
    </row>
    <row r="72" spans="1:6" ht="27" x14ac:dyDescent="0.25">
      <c r="A72" s="113"/>
      <c r="B72" s="113"/>
      <c r="C72" s="113" t="s">
        <v>365</v>
      </c>
      <c r="D72" s="113"/>
      <c r="E72" s="113"/>
      <c r="F72" s="113"/>
    </row>
    <row r="73" spans="1:6" x14ac:dyDescent="0.25">
      <c r="A73" s="113"/>
      <c r="B73" s="113"/>
      <c r="C73" s="103" t="s">
        <v>24</v>
      </c>
      <c r="D73" s="113"/>
      <c r="E73" s="113"/>
      <c r="F73" s="113"/>
    </row>
    <row r="74" spans="1:6" x14ac:dyDescent="0.25">
      <c r="A74" s="113"/>
      <c r="B74" s="113"/>
      <c r="C74" s="113" t="s">
        <v>366</v>
      </c>
      <c r="D74" s="113"/>
      <c r="E74" s="113"/>
      <c r="F74" s="113"/>
    </row>
    <row r="75" spans="1:6" x14ac:dyDescent="0.25">
      <c r="A75" s="113"/>
      <c r="B75" s="113"/>
      <c r="C75" s="103" t="s">
        <v>25</v>
      </c>
      <c r="D75" s="113"/>
      <c r="E75" s="113"/>
      <c r="F75" s="113"/>
    </row>
    <row r="76" spans="1:6" x14ac:dyDescent="0.25">
      <c r="A76" s="113"/>
      <c r="B76" s="113"/>
      <c r="C76" s="113" t="s">
        <v>367</v>
      </c>
      <c r="D76" s="113"/>
      <c r="E76" s="113"/>
      <c r="F76" s="113"/>
    </row>
    <row r="77" spans="1:6" x14ac:dyDescent="0.25">
      <c r="A77" s="171" t="s">
        <v>35</v>
      </c>
      <c r="B77" s="171"/>
      <c r="C77" s="171"/>
      <c r="D77" s="171"/>
      <c r="E77" s="171"/>
      <c r="F77" s="171"/>
    </row>
    <row r="78" spans="1:6" ht="13.5" customHeight="1" x14ac:dyDescent="0.25">
      <c r="A78" s="113"/>
      <c r="B78" s="113" t="s">
        <v>38</v>
      </c>
      <c r="C78" s="103" t="s">
        <v>15</v>
      </c>
      <c r="D78" s="100">
        <v>-18000</v>
      </c>
      <c r="E78" s="100">
        <v>-18000</v>
      </c>
      <c r="F78" s="100">
        <v>-18000</v>
      </c>
    </row>
    <row r="79" spans="1:6" x14ac:dyDescent="0.25">
      <c r="A79" s="113"/>
      <c r="B79" s="113"/>
      <c r="C79" s="113" t="s">
        <v>368</v>
      </c>
      <c r="D79" s="113"/>
      <c r="E79" s="113"/>
      <c r="F79" s="113"/>
    </row>
    <row r="80" spans="1:6" ht="13.5" customHeight="1" x14ac:dyDescent="0.25">
      <c r="A80" s="113"/>
      <c r="B80" s="113"/>
      <c r="C80" s="103" t="s">
        <v>5</v>
      </c>
      <c r="D80" s="113"/>
      <c r="E80" s="113"/>
      <c r="F80" s="113"/>
    </row>
    <row r="81" spans="1:6" ht="54" x14ac:dyDescent="0.25">
      <c r="A81" s="113"/>
      <c r="B81" s="113"/>
      <c r="C81" s="113" t="s">
        <v>369</v>
      </c>
      <c r="D81" s="113"/>
      <c r="E81" s="113"/>
      <c r="F81" s="113"/>
    </row>
    <row r="82" spans="1:6" x14ac:dyDescent="0.25">
      <c r="A82" s="113"/>
      <c r="B82" s="113"/>
      <c r="C82" s="103" t="s">
        <v>7</v>
      </c>
      <c r="D82" s="113"/>
      <c r="E82" s="113"/>
      <c r="F82" s="113"/>
    </row>
    <row r="83" spans="1:6" x14ac:dyDescent="0.25">
      <c r="A83" s="113"/>
      <c r="B83" s="113"/>
      <c r="C83" s="113" t="s">
        <v>26</v>
      </c>
      <c r="D83" s="113"/>
      <c r="E83" s="113"/>
      <c r="F83" s="113"/>
    </row>
    <row r="84" spans="1:6" x14ac:dyDescent="0.25">
      <c r="A84" s="113"/>
      <c r="B84" s="113" t="s">
        <v>46</v>
      </c>
      <c r="C84" s="103" t="s">
        <v>15</v>
      </c>
      <c r="D84" s="100">
        <v>-51000</v>
      </c>
      <c r="E84" s="100">
        <v>-51000</v>
      </c>
      <c r="F84" s="100">
        <v>-68000</v>
      </c>
    </row>
    <row r="85" spans="1:6" ht="40.5" x14ac:dyDescent="0.25">
      <c r="A85" s="113"/>
      <c r="B85" s="113"/>
      <c r="C85" s="113" t="s">
        <v>370</v>
      </c>
      <c r="D85" s="113"/>
      <c r="E85" s="113"/>
      <c r="F85" s="113"/>
    </row>
    <row r="86" spans="1:6" x14ac:dyDescent="0.25">
      <c r="A86" s="113"/>
      <c r="B86" s="113"/>
      <c r="C86" s="103" t="s">
        <v>5</v>
      </c>
      <c r="D86" s="113"/>
      <c r="E86" s="113"/>
      <c r="F86" s="113"/>
    </row>
    <row r="87" spans="1:6" ht="40.5" x14ac:dyDescent="0.25">
      <c r="A87" s="113"/>
      <c r="B87" s="113"/>
      <c r="C87" s="113" t="s">
        <v>371</v>
      </c>
      <c r="D87" s="113"/>
      <c r="E87" s="113"/>
      <c r="F87" s="113"/>
    </row>
    <row r="88" spans="1:6" x14ac:dyDescent="0.25">
      <c r="A88" s="113"/>
      <c r="B88" s="113"/>
      <c r="C88" s="103" t="s">
        <v>7</v>
      </c>
      <c r="D88" s="113"/>
      <c r="E88" s="113"/>
      <c r="F88" s="113"/>
    </row>
    <row r="89" spans="1:6" x14ac:dyDescent="0.25">
      <c r="A89" s="113"/>
      <c r="B89" s="113"/>
      <c r="C89" s="113" t="s">
        <v>26</v>
      </c>
      <c r="D89" s="113"/>
      <c r="E89" s="113"/>
      <c r="F89" s="113"/>
    </row>
    <row r="90" spans="1:6" x14ac:dyDescent="0.25">
      <c r="A90" s="113" t="s">
        <v>372</v>
      </c>
      <c r="B90" s="113"/>
      <c r="C90" s="103" t="s">
        <v>23</v>
      </c>
      <c r="D90" s="100">
        <v>0</v>
      </c>
      <c r="E90" s="100">
        <v>0</v>
      </c>
      <c r="F90" s="100">
        <v>-15000</v>
      </c>
    </row>
    <row r="91" spans="1:6" x14ac:dyDescent="0.25">
      <c r="A91" s="113"/>
      <c r="B91" s="113"/>
      <c r="C91" s="113" t="s">
        <v>373</v>
      </c>
      <c r="D91" s="113"/>
      <c r="E91" s="113"/>
      <c r="F91" s="113"/>
    </row>
    <row r="92" spans="1:6" ht="13.5" customHeight="1" x14ac:dyDescent="0.25">
      <c r="A92" s="113"/>
      <c r="B92" s="113"/>
      <c r="C92" s="103" t="s">
        <v>24</v>
      </c>
      <c r="D92" s="113"/>
      <c r="E92" s="113"/>
      <c r="F92" s="113"/>
    </row>
    <row r="93" spans="1:6" ht="27" x14ac:dyDescent="0.25">
      <c r="A93" s="113"/>
      <c r="B93" s="113"/>
      <c r="C93" s="113" t="s">
        <v>374</v>
      </c>
      <c r="D93" s="113"/>
      <c r="E93" s="113"/>
      <c r="F93" s="113"/>
    </row>
    <row r="94" spans="1:6" ht="13.5" customHeight="1" x14ac:dyDescent="0.25">
      <c r="A94" s="113"/>
      <c r="B94" s="113"/>
      <c r="C94" s="103" t="s">
        <v>25</v>
      </c>
      <c r="D94" s="113"/>
      <c r="E94" s="113"/>
      <c r="F94" s="113"/>
    </row>
    <row r="95" spans="1:6" ht="27" x14ac:dyDescent="0.25">
      <c r="A95" s="113"/>
      <c r="B95" s="113"/>
      <c r="C95" s="113" t="s">
        <v>375</v>
      </c>
      <c r="D95" s="113"/>
      <c r="E95" s="113"/>
      <c r="F95" s="113"/>
    </row>
    <row r="96" spans="1:6" x14ac:dyDescent="0.25">
      <c r="A96" s="171" t="s">
        <v>35</v>
      </c>
      <c r="B96" s="171"/>
      <c r="C96" s="171"/>
      <c r="D96" s="171"/>
      <c r="E96" s="171"/>
      <c r="F96" s="171"/>
    </row>
    <row r="97" spans="1:6" x14ac:dyDescent="0.25">
      <c r="A97" s="113"/>
      <c r="B97" s="113" t="s">
        <v>47</v>
      </c>
      <c r="C97" s="103" t="s">
        <v>15</v>
      </c>
      <c r="D97" s="100">
        <v>0</v>
      </c>
      <c r="E97" s="100">
        <v>0</v>
      </c>
      <c r="F97" s="100">
        <v>-15000</v>
      </c>
    </row>
    <row r="98" spans="1:6" ht="27" x14ac:dyDescent="0.25">
      <c r="A98" s="113"/>
      <c r="B98" s="113"/>
      <c r="C98" s="113" t="s">
        <v>376</v>
      </c>
      <c r="D98" s="113"/>
      <c r="E98" s="113"/>
      <c r="F98" s="113"/>
    </row>
    <row r="99" spans="1:6" x14ac:dyDescent="0.25">
      <c r="A99" s="113"/>
      <c r="B99" s="113"/>
      <c r="C99" s="103" t="s">
        <v>5</v>
      </c>
      <c r="D99" s="113"/>
      <c r="E99" s="113"/>
      <c r="F99" s="113"/>
    </row>
    <row r="100" spans="1:6" ht="54" x14ac:dyDescent="0.25">
      <c r="A100" s="113"/>
      <c r="B100" s="113"/>
      <c r="C100" s="113" t="s">
        <v>377</v>
      </c>
      <c r="D100" s="113"/>
      <c r="E100" s="113"/>
      <c r="F100" s="113"/>
    </row>
    <row r="101" spans="1:6" x14ac:dyDescent="0.25">
      <c r="A101" s="113"/>
      <c r="B101" s="113"/>
      <c r="C101" s="103" t="s">
        <v>7</v>
      </c>
      <c r="D101" s="113"/>
      <c r="E101" s="113"/>
      <c r="F101" s="113"/>
    </row>
    <row r="102" spans="1:6" x14ac:dyDescent="0.25">
      <c r="A102" s="113"/>
      <c r="B102" s="113"/>
      <c r="C102" s="113" t="s">
        <v>26</v>
      </c>
      <c r="D102" s="113"/>
      <c r="E102" s="113"/>
      <c r="F102" s="113"/>
    </row>
    <row r="103" spans="1:6" ht="14.25" x14ac:dyDescent="0.25">
      <c r="A103" s="113"/>
      <c r="B103" s="113"/>
      <c r="C103" s="101" t="s">
        <v>54</v>
      </c>
      <c r="D103" s="102">
        <v>-3091</v>
      </c>
      <c r="E103" s="102">
        <v>-3091</v>
      </c>
      <c r="F103" s="102">
        <v>-3091</v>
      </c>
    </row>
    <row r="104" spans="1:6" x14ac:dyDescent="0.25">
      <c r="A104" s="113" t="s">
        <v>55</v>
      </c>
      <c r="B104" s="113"/>
      <c r="C104" s="103" t="s">
        <v>23</v>
      </c>
      <c r="D104" s="100">
        <v>-3091</v>
      </c>
      <c r="E104" s="100">
        <v>-3091</v>
      </c>
      <c r="F104" s="100">
        <v>-3091</v>
      </c>
    </row>
    <row r="105" spans="1:6" ht="27" x14ac:dyDescent="0.25">
      <c r="A105" s="113"/>
      <c r="B105" s="113"/>
      <c r="C105" s="113" t="s">
        <v>56</v>
      </c>
      <c r="D105" s="113"/>
      <c r="E105" s="113"/>
      <c r="F105" s="113"/>
    </row>
    <row r="106" spans="1:6" x14ac:dyDescent="0.25">
      <c r="A106" s="113"/>
      <c r="B106" s="113"/>
      <c r="C106" s="103" t="s">
        <v>24</v>
      </c>
      <c r="D106" s="113"/>
      <c r="E106" s="113"/>
      <c r="F106" s="113"/>
    </row>
    <row r="107" spans="1:6" ht="40.5" customHeight="1" x14ac:dyDescent="0.25">
      <c r="A107" s="113"/>
      <c r="B107" s="113"/>
      <c r="C107" s="113" t="s">
        <v>57</v>
      </c>
      <c r="D107" s="113"/>
      <c r="E107" s="113"/>
      <c r="F107" s="113"/>
    </row>
    <row r="108" spans="1:6" x14ac:dyDescent="0.25">
      <c r="A108" s="113"/>
      <c r="B108" s="113"/>
      <c r="C108" s="103" t="s">
        <v>25</v>
      </c>
      <c r="D108" s="113"/>
      <c r="E108" s="113"/>
      <c r="F108" s="113"/>
    </row>
    <row r="109" spans="1:6" ht="27" x14ac:dyDescent="0.25">
      <c r="A109" s="113"/>
      <c r="B109" s="113"/>
      <c r="C109" s="113" t="s">
        <v>58</v>
      </c>
      <c r="D109" s="113"/>
      <c r="E109" s="113"/>
      <c r="F109" s="113"/>
    </row>
    <row r="110" spans="1:6" x14ac:dyDescent="0.25">
      <c r="A110" s="171" t="s">
        <v>35</v>
      </c>
      <c r="B110" s="171"/>
      <c r="C110" s="171"/>
      <c r="D110" s="171"/>
      <c r="E110" s="171"/>
      <c r="F110" s="171"/>
    </row>
    <row r="111" spans="1:6" x14ac:dyDescent="0.25">
      <c r="A111" s="113"/>
      <c r="B111" s="113" t="s">
        <v>36</v>
      </c>
      <c r="C111" s="103" t="s">
        <v>15</v>
      </c>
      <c r="D111" s="100">
        <v>-3091</v>
      </c>
      <c r="E111" s="100">
        <v>-3091</v>
      </c>
      <c r="F111" s="100">
        <v>-3091</v>
      </c>
    </row>
    <row r="112" spans="1:6" ht="54" x14ac:dyDescent="0.25">
      <c r="A112" s="113"/>
      <c r="B112" s="113"/>
      <c r="C112" s="113" t="s">
        <v>59</v>
      </c>
      <c r="D112" s="113"/>
      <c r="E112" s="113"/>
      <c r="F112" s="113"/>
    </row>
    <row r="113" spans="1:6" ht="40.5" customHeight="1" x14ac:dyDescent="0.25">
      <c r="A113" s="113"/>
      <c r="B113" s="113"/>
      <c r="C113" s="103" t="s">
        <v>5</v>
      </c>
      <c r="D113" s="113"/>
      <c r="E113" s="113"/>
      <c r="F113" s="113"/>
    </row>
    <row r="114" spans="1:6" ht="67.5" x14ac:dyDescent="0.25">
      <c r="A114" s="113"/>
      <c r="B114" s="113"/>
      <c r="C114" s="113" t="s">
        <v>60</v>
      </c>
      <c r="D114" s="113"/>
      <c r="E114" s="113"/>
      <c r="F114" s="113"/>
    </row>
    <row r="115" spans="1:6" x14ac:dyDescent="0.25">
      <c r="A115" s="113"/>
      <c r="B115" s="113"/>
      <c r="C115" s="103" t="s">
        <v>7</v>
      </c>
      <c r="D115" s="113"/>
      <c r="E115" s="113"/>
      <c r="F115" s="113"/>
    </row>
    <row r="116" spans="1:6" x14ac:dyDescent="0.25">
      <c r="A116" s="113"/>
      <c r="B116" s="113"/>
      <c r="C116" s="113" t="s">
        <v>26</v>
      </c>
      <c r="D116" s="113"/>
      <c r="E116" s="113"/>
      <c r="F116" s="113"/>
    </row>
    <row r="117" spans="1:6" ht="14.25" x14ac:dyDescent="0.25">
      <c r="A117" s="113"/>
      <c r="B117" s="113"/>
      <c r="C117" s="101" t="s">
        <v>61</v>
      </c>
      <c r="D117" s="102">
        <v>-2300</v>
      </c>
      <c r="E117" s="102">
        <v>-2300</v>
      </c>
      <c r="F117" s="102">
        <v>-2300</v>
      </c>
    </row>
    <row r="118" spans="1:6" x14ac:dyDescent="0.25">
      <c r="A118" s="113" t="s">
        <v>62</v>
      </c>
      <c r="B118" s="113"/>
      <c r="C118" s="103" t="s">
        <v>23</v>
      </c>
      <c r="D118" s="100">
        <v>-2300</v>
      </c>
      <c r="E118" s="100">
        <v>-2300</v>
      </c>
      <c r="F118" s="100">
        <v>-2300</v>
      </c>
    </row>
    <row r="119" spans="1:6" ht="40.5" customHeight="1" x14ac:dyDescent="0.25">
      <c r="A119" s="113"/>
      <c r="B119" s="113"/>
      <c r="C119" s="113" t="s">
        <v>63</v>
      </c>
      <c r="D119" s="113"/>
      <c r="E119" s="113"/>
      <c r="F119" s="113"/>
    </row>
    <row r="120" spans="1:6" x14ac:dyDescent="0.25">
      <c r="A120" s="113"/>
      <c r="B120" s="113"/>
      <c r="C120" s="103" t="s">
        <v>24</v>
      </c>
      <c r="D120" s="113"/>
      <c r="E120" s="113"/>
      <c r="F120" s="113"/>
    </row>
    <row r="121" spans="1:6" ht="27" x14ac:dyDescent="0.25">
      <c r="A121" s="113"/>
      <c r="B121" s="113"/>
      <c r="C121" s="113" t="s">
        <v>64</v>
      </c>
      <c r="D121" s="113"/>
      <c r="E121" s="113"/>
      <c r="F121" s="113"/>
    </row>
    <row r="122" spans="1:6" x14ac:dyDescent="0.25">
      <c r="A122" s="113"/>
      <c r="B122" s="113"/>
      <c r="C122" s="103" t="s">
        <v>25</v>
      </c>
      <c r="D122" s="113"/>
      <c r="E122" s="113"/>
      <c r="F122" s="113"/>
    </row>
    <row r="123" spans="1:6" ht="40.5" x14ac:dyDescent="0.25">
      <c r="A123" s="113"/>
      <c r="B123" s="113"/>
      <c r="C123" s="113" t="s">
        <v>65</v>
      </c>
      <c r="D123" s="113"/>
      <c r="E123" s="113"/>
      <c r="F123" s="113"/>
    </row>
    <row r="124" spans="1:6" x14ac:dyDescent="0.25">
      <c r="A124" s="171" t="s">
        <v>35</v>
      </c>
      <c r="B124" s="171"/>
      <c r="C124" s="171"/>
      <c r="D124" s="171"/>
      <c r="E124" s="171"/>
      <c r="F124" s="171"/>
    </row>
    <row r="125" spans="1:6" ht="40.5" customHeight="1" x14ac:dyDescent="0.25">
      <c r="A125" s="113"/>
      <c r="B125" s="113" t="s">
        <v>36</v>
      </c>
      <c r="C125" s="103" t="s">
        <v>15</v>
      </c>
      <c r="D125" s="100">
        <v>-2300</v>
      </c>
      <c r="E125" s="100">
        <v>-2300</v>
      </c>
      <c r="F125" s="100">
        <v>-2300</v>
      </c>
    </row>
    <row r="126" spans="1:6" ht="27" x14ac:dyDescent="0.25">
      <c r="A126" s="113"/>
      <c r="B126" s="113"/>
      <c r="C126" s="113" t="s">
        <v>66</v>
      </c>
      <c r="D126" s="113"/>
      <c r="E126" s="113"/>
      <c r="F126" s="113"/>
    </row>
    <row r="127" spans="1:6" x14ac:dyDescent="0.25">
      <c r="A127" s="113"/>
      <c r="B127" s="113"/>
      <c r="C127" s="103" t="s">
        <v>5</v>
      </c>
      <c r="D127" s="113"/>
      <c r="E127" s="113"/>
      <c r="F127" s="113"/>
    </row>
    <row r="128" spans="1:6" ht="67.5" x14ac:dyDescent="0.25">
      <c r="A128" s="113"/>
      <c r="B128" s="113"/>
      <c r="C128" s="113" t="s">
        <v>67</v>
      </c>
      <c r="D128" s="113"/>
      <c r="E128" s="113"/>
      <c r="F128" s="113"/>
    </row>
    <row r="129" spans="1:6" x14ac:dyDescent="0.25">
      <c r="A129" s="113"/>
      <c r="B129" s="113"/>
      <c r="C129" s="103" t="s">
        <v>7</v>
      </c>
      <c r="D129" s="113"/>
      <c r="E129" s="113"/>
      <c r="F129" s="113"/>
    </row>
    <row r="130" spans="1:6" x14ac:dyDescent="0.25">
      <c r="A130" s="113"/>
      <c r="B130" s="113"/>
      <c r="C130" s="113" t="s">
        <v>26</v>
      </c>
      <c r="D130" s="113"/>
      <c r="E130" s="113"/>
      <c r="F130" s="113"/>
    </row>
    <row r="131" spans="1:6" ht="40.5" customHeight="1" x14ac:dyDescent="0.25">
      <c r="A131" s="113"/>
      <c r="B131" s="113"/>
      <c r="C131" s="101" t="s">
        <v>68</v>
      </c>
      <c r="D131" s="102">
        <v>-25564.6</v>
      </c>
      <c r="E131" s="102">
        <v>-25564.6</v>
      </c>
      <c r="F131" s="102">
        <v>-26100</v>
      </c>
    </row>
    <row r="132" spans="1:6" x14ac:dyDescent="0.25">
      <c r="A132" s="113" t="s">
        <v>69</v>
      </c>
      <c r="B132" s="113"/>
      <c r="C132" s="103" t="s">
        <v>23</v>
      </c>
      <c r="D132" s="100">
        <v>-25564.6</v>
      </c>
      <c r="E132" s="100">
        <v>-25564.6</v>
      </c>
      <c r="F132" s="100">
        <v>-26100</v>
      </c>
    </row>
    <row r="133" spans="1:6" x14ac:dyDescent="0.25">
      <c r="A133" s="113"/>
      <c r="B133" s="113"/>
      <c r="C133" s="113" t="s">
        <v>70</v>
      </c>
      <c r="D133" s="113"/>
      <c r="E133" s="113"/>
      <c r="F133" s="113"/>
    </row>
    <row r="134" spans="1:6" x14ac:dyDescent="0.25">
      <c r="A134" s="113"/>
      <c r="B134" s="113"/>
      <c r="C134" s="103" t="s">
        <v>24</v>
      </c>
      <c r="D134" s="113"/>
      <c r="E134" s="113"/>
      <c r="F134" s="113"/>
    </row>
    <row r="135" spans="1:6" ht="27" x14ac:dyDescent="0.25">
      <c r="A135" s="113"/>
      <c r="B135" s="113"/>
      <c r="C135" s="113" t="s">
        <v>71</v>
      </c>
      <c r="D135" s="113"/>
      <c r="E135" s="113"/>
      <c r="F135" s="113"/>
    </row>
    <row r="136" spans="1:6" x14ac:dyDescent="0.25">
      <c r="A136" s="113"/>
      <c r="B136" s="113"/>
      <c r="C136" s="103" t="s">
        <v>25</v>
      </c>
      <c r="D136" s="113"/>
      <c r="E136" s="113"/>
      <c r="F136" s="113"/>
    </row>
    <row r="137" spans="1:6" ht="40.5" customHeight="1" x14ac:dyDescent="0.25">
      <c r="A137" s="113"/>
      <c r="B137" s="113"/>
      <c r="C137" s="113" t="s">
        <v>72</v>
      </c>
      <c r="D137" s="113"/>
      <c r="E137" s="113"/>
      <c r="F137" s="113"/>
    </row>
    <row r="138" spans="1:6" x14ac:dyDescent="0.25">
      <c r="A138" s="171" t="s">
        <v>35</v>
      </c>
      <c r="B138" s="171"/>
      <c r="C138" s="171"/>
      <c r="D138" s="171"/>
      <c r="E138" s="171"/>
      <c r="F138" s="171"/>
    </row>
    <row r="139" spans="1:6" x14ac:dyDescent="0.25">
      <c r="A139" s="113"/>
      <c r="B139" s="113" t="s">
        <v>36</v>
      </c>
      <c r="C139" s="103" t="s">
        <v>15</v>
      </c>
      <c r="D139" s="100">
        <v>-25564.6</v>
      </c>
      <c r="E139" s="100">
        <v>-25564.6</v>
      </c>
      <c r="F139" s="100">
        <v>-26100</v>
      </c>
    </row>
    <row r="140" spans="1:6" x14ac:dyDescent="0.25">
      <c r="A140" s="113"/>
      <c r="B140" s="113"/>
      <c r="C140" s="113" t="s">
        <v>73</v>
      </c>
      <c r="D140" s="113"/>
      <c r="E140" s="113"/>
      <c r="F140" s="113"/>
    </row>
    <row r="141" spans="1:6" x14ac:dyDescent="0.25">
      <c r="A141" s="113"/>
      <c r="B141" s="113"/>
      <c r="C141" s="103" t="s">
        <v>5</v>
      </c>
      <c r="D141" s="113"/>
      <c r="E141" s="113"/>
      <c r="F141" s="113"/>
    </row>
    <row r="142" spans="1:6" ht="54" x14ac:dyDescent="0.25">
      <c r="A142" s="113"/>
      <c r="B142" s="113"/>
      <c r="C142" s="113" t="s">
        <v>74</v>
      </c>
      <c r="D142" s="113"/>
      <c r="E142" s="113"/>
      <c r="F142" s="113"/>
    </row>
    <row r="143" spans="1:6" x14ac:dyDescent="0.25">
      <c r="A143" s="113"/>
      <c r="B143" s="113"/>
      <c r="C143" s="103" t="s">
        <v>7</v>
      </c>
      <c r="D143" s="113"/>
      <c r="E143" s="113"/>
      <c r="F143" s="113"/>
    </row>
    <row r="144" spans="1:6" x14ac:dyDescent="0.25">
      <c r="A144" s="113"/>
      <c r="B144" s="113"/>
      <c r="C144" s="113" t="s">
        <v>26</v>
      </c>
      <c r="D144" s="113"/>
      <c r="E144" s="113"/>
      <c r="F144" s="113"/>
    </row>
    <row r="145" spans="1:6" s="112" customFormat="1" ht="14.25" x14ac:dyDescent="0.25">
      <c r="A145" s="101"/>
      <c r="B145" s="101"/>
      <c r="C145" s="101" t="s">
        <v>75</v>
      </c>
      <c r="D145" s="102">
        <v>-2907.4</v>
      </c>
      <c r="E145" s="120">
        <v>0</v>
      </c>
      <c r="F145" s="120">
        <v>0</v>
      </c>
    </row>
    <row r="146" spans="1:6" x14ac:dyDescent="0.25">
      <c r="A146" s="113" t="s">
        <v>76</v>
      </c>
      <c r="B146" s="113"/>
      <c r="C146" s="103" t="s">
        <v>23</v>
      </c>
      <c r="D146" s="100">
        <v>-2907.4</v>
      </c>
      <c r="E146" s="100">
        <v>0</v>
      </c>
      <c r="F146" s="100">
        <v>0</v>
      </c>
    </row>
    <row r="147" spans="1:6" x14ac:dyDescent="0.25">
      <c r="A147" s="113"/>
      <c r="B147" s="113"/>
      <c r="C147" s="113" t="s">
        <v>77</v>
      </c>
      <c r="D147" s="113"/>
      <c r="E147" s="113"/>
      <c r="F147" s="113"/>
    </row>
    <row r="148" spans="1:6" x14ac:dyDescent="0.25">
      <c r="A148" s="113"/>
      <c r="B148" s="113"/>
      <c r="C148" s="103" t="s">
        <v>24</v>
      </c>
      <c r="D148" s="113"/>
      <c r="E148" s="113"/>
      <c r="F148" s="113"/>
    </row>
    <row r="149" spans="1:6" ht="27" x14ac:dyDescent="0.25">
      <c r="A149" s="113"/>
      <c r="B149" s="113"/>
      <c r="C149" s="113" t="s">
        <v>78</v>
      </c>
      <c r="D149" s="113"/>
      <c r="E149" s="113"/>
      <c r="F149" s="113"/>
    </row>
    <row r="150" spans="1:6" x14ac:dyDescent="0.25">
      <c r="A150" s="113"/>
      <c r="B150" s="113"/>
      <c r="C150" s="103" t="s">
        <v>25</v>
      </c>
      <c r="D150" s="113"/>
      <c r="E150" s="113"/>
      <c r="F150" s="113"/>
    </row>
    <row r="151" spans="1:6" ht="13.5" customHeight="1" x14ac:dyDescent="0.25">
      <c r="A151" s="113"/>
      <c r="B151" s="113"/>
      <c r="C151" s="113" t="s">
        <v>79</v>
      </c>
      <c r="D151" s="113"/>
      <c r="E151" s="113"/>
      <c r="F151" s="113"/>
    </row>
    <row r="152" spans="1:6" x14ac:dyDescent="0.25">
      <c r="A152" s="171" t="s">
        <v>35</v>
      </c>
      <c r="B152" s="171"/>
      <c r="C152" s="171"/>
      <c r="D152" s="171"/>
      <c r="E152" s="171"/>
      <c r="F152" s="171"/>
    </row>
    <row r="153" spans="1:6" ht="13.5" customHeight="1" x14ac:dyDescent="0.25">
      <c r="A153" s="113"/>
      <c r="B153" s="113" t="s">
        <v>37</v>
      </c>
      <c r="C153" s="103" t="s">
        <v>15</v>
      </c>
      <c r="D153" s="100">
        <v>-2907.4</v>
      </c>
      <c r="E153" s="100">
        <v>0</v>
      </c>
      <c r="F153" s="100">
        <v>0</v>
      </c>
    </row>
    <row r="154" spans="1:6" ht="27" x14ac:dyDescent="0.25">
      <c r="A154" s="113"/>
      <c r="B154" s="113"/>
      <c r="C154" s="113" t="s">
        <v>80</v>
      </c>
      <c r="D154" s="113"/>
      <c r="E154" s="113"/>
      <c r="F154" s="113"/>
    </row>
    <row r="155" spans="1:6" x14ac:dyDescent="0.25">
      <c r="A155" s="113"/>
      <c r="B155" s="113"/>
      <c r="C155" s="103" t="s">
        <v>5</v>
      </c>
      <c r="D155" s="113"/>
      <c r="E155" s="113"/>
      <c r="F155" s="113"/>
    </row>
    <row r="156" spans="1:6" ht="40.5" x14ac:dyDescent="0.25">
      <c r="A156" s="113"/>
      <c r="B156" s="113"/>
      <c r="C156" s="113" t="s">
        <v>81</v>
      </c>
      <c r="D156" s="113"/>
      <c r="E156" s="113"/>
      <c r="F156" s="113"/>
    </row>
    <row r="157" spans="1:6" x14ac:dyDescent="0.25">
      <c r="A157" s="113"/>
      <c r="B157" s="113"/>
      <c r="C157" s="103" t="s">
        <v>7</v>
      </c>
      <c r="D157" s="113"/>
      <c r="E157" s="113"/>
      <c r="F157" s="113"/>
    </row>
    <row r="158" spans="1:6" ht="27" x14ac:dyDescent="0.25">
      <c r="A158" s="113"/>
      <c r="B158" s="113"/>
      <c r="C158" s="113" t="s">
        <v>8</v>
      </c>
      <c r="D158" s="113"/>
      <c r="E158" s="113"/>
      <c r="F158" s="113"/>
    </row>
    <row r="159" spans="1:6" ht="14.25" x14ac:dyDescent="0.25">
      <c r="A159" s="113"/>
      <c r="B159" s="113"/>
      <c r="C159" s="101" t="s">
        <v>83</v>
      </c>
      <c r="D159" s="102">
        <v>-590.70000000000005</v>
      </c>
      <c r="E159" s="102">
        <v>-590.70000000000005</v>
      </c>
      <c r="F159" s="102">
        <v>-590.70000000000005</v>
      </c>
    </row>
    <row r="160" spans="1:6" x14ac:dyDescent="0.25">
      <c r="A160" s="113" t="s">
        <v>84</v>
      </c>
      <c r="B160" s="113"/>
      <c r="C160" s="103" t="s">
        <v>23</v>
      </c>
      <c r="D160" s="100">
        <v>-590.70000000000005</v>
      </c>
      <c r="E160" s="100">
        <v>-590.70000000000005</v>
      </c>
      <c r="F160" s="100">
        <v>-590.70000000000005</v>
      </c>
    </row>
    <row r="161" spans="1:6" x14ac:dyDescent="0.25">
      <c r="A161" s="113"/>
      <c r="B161" s="113"/>
      <c r="C161" s="113" t="s">
        <v>85</v>
      </c>
      <c r="D161" s="113"/>
      <c r="E161" s="113"/>
      <c r="F161" s="113"/>
    </row>
    <row r="162" spans="1:6" x14ac:dyDescent="0.25">
      <c r="A162" s="113"/>
      <c r="B162" s="113"/>
      <c r="C162" s="103" t="s">
        <v>24</v>
      </c>
      <c r="D162" s="113"/>
      <c r="E162" s="113"/>
      <c r="F162" s="113"/>
    </row>
    <row r="163" spans="1:6" ht="27" x14ac:dyDescent="0.25">
      <c r="A163" s="113"/>
      <c r="B163" s="113"/>
      <c r="C163" s="113" t="s">
        <v>86</v>
      </c>
      <c r="D163" s="113"/>
      <c r="E163" s="113"/>
      <c r="F163" s="113"/>
    </row>
    <row r="164" spans="1:6" ht="13.5" customHeight="1" x14ac:dyDescent="0.25">
      <c r="A164" s="113"/>
      <c r="B164" s="113"/>
      <c r="C164" s="103" t="s">
        <v>25</v>
      </c>
      <c r="D164" s="113"/>
      <c r="E164" s="113"/>
      <c r="F164" s="113"/>
    </row>
    <row r="165" spans="1:6" ht="40.5" x14ac:dyDescent="0.25">
      <c r="A165" s="113"/>
      <c r="B165" s="113"/>
      <c r="C165" s="113" t="s">
        <v>87</v>
      </c>
      <c r="D165" s="113"/>
      <c r="E165" s="113"/>
      <c r="F165" s="113"/>
    </row>
    <row r="166" spans="1:6" ht="13.5" customHeight="1" x14ac:dyDescent="0.25">
      <c r="A166" s="171" t="s">
        <v>35</v>
      </c>
      <c r="B166" s="171"/>
      <c r="C166" s="171"/>
      <c r="D166" s="171"/>
      <c r="E166" s="171"/>
      <c r="F166" s="171"/>
    </row>
    <row r="167" spans="1:6" x14ac:dyDescent="0.25">
      <c r="A167" s="113"/>
      <c r="B167" s="113" t="s">
        <v>36</v>
      </c>
      <c r="C167" s="103" t="s">
        <v>15</v>
      </c>
      <c r="D167" s="100">
        <v>-590.70000000000005</v>
      </c>
      <c r="E167" s="100">
        <v>-590.70000000000005</v>
      </c>
      <c r="F167" s="100">
        <v>-590.70000000000005</v>
      </c>
    </row>
    <row r="168" spans="1:6" ht="27" x14ac:dyDescent="0.25">
      <c r="A168" s="113"/>
      <c r="B168" s="113"/>
      <c r="C168" s="113" t="s">
        <v>88</v>
      </c>
      <c r="D168" s="113"/>
      <c r="E168" s="113"/>
      <c r="F168" s="113"/>
    </row>
    <row r="169" spans="1:6" x14ac:dyDescent="0.25">
      <c r="A169" s="113"/>
      <c r="B169" s="113"/>
      <c r="C169" s="103" t="s">
        <v>5</v>
      </c>
      <c r="D169" s="113"/>
      <c r="E169" s="113"/>
      <c r="F169" s="113"/>
    </row>
    <row r="170" spans="1:6" ht="67.5" x14ac:dyDescent="0.25">
      <c r="A170" s="113"/>
      <c r="B170" s="113"/>
      <c r="C170" s="113" t="s">
        <v>82</v>
      </c>
      <c r="D170" s="113"/>
      <c r="E170" s="113"/>
      <c r="F170" s="113"/>
    </row>
    <row r="171" spans="1:6" x14ac:dyDescent="0.25">
      <c r="A171" s="113"/>
      <c r="B171" s="113"/>
      <c r="C171" s="103" t="s">
        <v>7</v>
      </c>
      <c r="D171" s="113"/>
      <c r="E171" s="113"/>
      <c r="F171" s="113"/>
    </row>
    <row r="172" spans="1:6" x14ac:dyDescent="0.25">
      <c r="A172" s="113"/>
      <c r="B172" s="113"/>
      <c r="C172" s="113" t="s">
        <v>26</v>
      </c>
      <c r="D172" s="113"/>
      <c r="E172" s="113"/>
      <c r="F172" s="113"/>
    </row>
    <row r="173" spans="1:6" ht="14.25" x14ac:dyDescent="0.25">
      <c r="A173" s="113"/>
      <c r="B173" s="113"/>
      <c r="C173" s="101" t="s">
        <v>89</v>
      </c>
      <c r="D173" s="102">
        <v>-1740.7</v>
      </c>
      <c r="E173" s="102">
        <v>-1740.7</v>
      </c>
      <c r="F173" s="102">
        <v>-1740.7</v>
      </c>
    </row>
    <row r="174" spans="1:6" x14ac:dyDescent="0.25">
      <c r="A174" s="113" t="s">
        <v>90</v>
      </c>
      <c r="B174" s="113"/>
      <c r="C174" s="103" t="s">
        <v>23</v>
      </c>
      <c r="D174" s="100">
        <v>-1740.7</v>
      </c>
      <c r="E174" s="100">
        <v>-1740.7</v>
      </c>
      <c r="F174" s="100">
        <v>-1740.7</v>
      </c>
    </row>
    <row r="175" spans="1:6" x14ac:dyDescent="0.25">
      <c r="A175" s="113"/>
      <c r="B175" s="113"/>
      <c r="C175" s="113" t="s">
        <v>91</v>
      </c>
      <c r="D175" s="113"/>
      <c r="E175" s="113"/>
      <c r="F175" s="113"/>
    </row>
    <row r="176" spans="1:6" x14ac:dyDescent="0.25">
      <c r="A176" s="113"/>
      <c r="B176" s="113"/>
      <c r="C176" s="103" t="s">
        <v>24</v>
      </c>
      <c r="D176" s="113"/>
      <c r="E176" s="113"/>
      <c r="F176" s="113"/>
    </row>
    <row r="177" spans="1:6" ht="27" x14ac:dyDescent="0.25">
      <c r="A177" s="113"/>
      <c r="B177" s="113"/>
      <c r="C177" s="113" t="s">
        <v>92</v>
      </c>
      <c r="D177" s="113"/>
      <c r="E177" s="113"/>
      <c r="F177" s="113"/>
    </row>
    <row r="178" spans="1:6" ht="13.5" customHeight="1" x14ac:dyDescent="0.25">
      <c r="A178" s="113"/>
      <c r="B178" s="113"/>
      <c r="C178" s="103" t="s">
        <v>25</v>
      </c>
      <c r="D178" s="113"/>
      <c r="E178" s="113"/>
      <c r="F178" s="113"/>
    </row>
    <row r="179" spans="1:6" ht="40.5" x14ac:dyDescent="0.25">
      <c r="A179" s="113"/>
      <c r="B179" s="113"/>
      <c r="C179" s="113" t="s">
        <v>93</v>
      </c>
      <c r="D179" s="113"/>
      <c r="E179" s="113"/>
      <c r="F179" s="113"/>
    </row>
    <row r="180" spans="1:6" ht="13.5" customHeight="1" x14ac:dyDescent="0.25">
      <c r="A180" s="171" t="s">
        <v>35</v>
      </c>
      <c r="B180" s="171"/>
      <c r="C180" s="171"/>
      <c r="D180" s="171"/>
      <c r="E180" s="171"/>
      <c r="F180" s="171"/>
    </row>
    <row r="181" spans="1:6" x14ac:dyDescent="0.25">
      <c r="A181" s="113"/>
      <c r="B181" s="113" t="s">
        <v>36</v>
      </c>
      <c r="C181" s="103" t="s">
        <v>15</v>
      </c>
      <c r="D181" s="100">
        <v>-1740.7</v>
      </c>
      <c r="E181" s="100">
        <v>-1740.7</v>
      </c>
      <c r="F181" s="100">
        <v>-1740.7</v>
      </c>
    </row>
    <row r="182" spans="1:6" ht="27" x14ac:dyDescent="0.25">
      <c r="A182" s="113"/>
      <c r="B182" s="113"/>
      <c r="C182" s="113" t="s">
        <v>94</v>
      </c>
      <c r="D182" s="113"/>
      <c r="E182" s="113"/>
      <c r="F182" s="113"/>
    </row>
    <row r="183" spans="1:6" x14ac:dyDescent="0.25">
      <c r="A183" s="113"/>
      <c r="B183" s="113"/>
      <c r="C183" s="103" t="s">
        <v>5</v>
      </c>
      <c r="D183" s="113"/>
      <c r="E183" s="113"/>
      <c r="F183" s="113"/>
    </row>
    <row r="184" spans="1:6" ht="67.5" x14ac:dyDescent="0.25">
      <c r="A184" s="113"/>
      <c r="B184" s="113"/>
      <c r="C184" s="113" t="s">
        <v>82</v>
      </c>
      <c r="D184" s="113"/>
      <c r="E184" s="113"/>
      <c r="F184" s="113"/>
    </row>
    <row r="185" spans="1:6" x14ac:dyDescent="0.25">
      <c r="A185" s="113"/>
      <c r="B185" s="113"/>
      <c r="C185" s="103" t="s">
        <v>7</v>
      </c>
      <c r="D185" s="113"/>
      <c r="E185" s="113"/>
      <c r="F185" s="113"/>
    </row>
    <row r="186" spans="1:6" x14ac:dyDescent="0.25">
      <c r="A186" s="113"/>
      <c r="B186" s="113"/>
      <c r="C186" s="113" t="s">
        <v>26</v>
      </c>
      <c r="D186" s="113"/>
      <c r="E186" s="113"/>
      <c r="F186" s="113"/>
    </row>
    <row r="187" spans="1:6" ht="14.25" x14ac:dyDescent="0.25">
      <c r="A187" s="113"/>
      <c r="B187" s="113"/>
      <c r="C187" s="101" t="s">
        <v>95</v>
      </c>
      <c r="D187" s="102">
        <v>-24.8</v>
      </c>
      <c r="E187" s="102">
        <v>-24.8</v>
      </c>
      <c r="F187" s="102">
        <v>-24.8</v>
      </c>
    </row>
    <row r="188" spans="1:6" x14ac:dyDescent="0.25">
      <c r="A188" s="113" t="s">
        <v>96</v>
      </c>
      <c r="B188" s="113"/>
      <c r="C188" s="103" t="s">
        <v>23</v>
      </c>
      <c r="D188" s="100">
        <v>-24.8</v>
      </c>
      <c r="E188" s="100">
        <v>-24.8</v>
      </c>
      <c r="F188" s="100">
        <v>-24.8</v>
      </c>
    </row>
    <row r="189" spans="1:6" x14ac:dyDescent="0.25">
      <c r="A189" s="113"/>
      <c r="B189" s="113"/>
      <c r="C189" s="113" t="s">
        <v>97</v>
      </c>
      <c r="D189" s="113"/>
      <c r="E189" s="113"/>
      <c r="F189" s="113"/>
    </row>
    <row r="190" spans="1:6" x14ac:dyDescent="0.25">
      <c r="A190" s="113"/>
      <c r="B190" s="113"/>
      <c r="C190" s="103" t="s">
        <v>24</v>
      </c>
      <c r="D190" s="113"/>
      <c r="E190" s="113"/>
      <c r="F190" s="113"/>
    </row>
    <row r="191" spans="1:6" ht="27" x14ac:dyDescent="0.25">
      <c r="A191" s="113"/>
      <c r="B191" s="113"/>
      <c r="C191" s="113" t="s">
        <v>98</v>
      </c>
      <c r="D191" s="113"/>
      <c r="E191" s="113"/>
      <c r="F191" s="113"/>
    </row>
    <row r="192" spans="1:6" x14ac:dyDescent="0.25">
      <c r="A192" s="113"/>
      <c r="B192" s="113"/>
      <c r="C192" s="103" t="s">
        <v>25</v>
      </c>
      <c r="D192" s="113"/>
      <c r="E192" s="113"/>
      <c r="F192" s="113"/>
    </row>
    <row r="193" spans="1:6" ht="40.5" x14ac:dyDescent="0.25">
      <c r="A193" s="113"/>
      <c r="B193" s="113"/>
      <c r="C193" s="113" t="s">
        <v>99</v>
      </c>
      <c r="D193" s="113"/>
      <c r="E193" s="113"/>
      <c r="F193" s="113"/>
    </row>
    <row r="194" spans="1:6" x14ac:dyDescent="0.25">
      <c r="A194" s="171" t="s">
        <v>35</v>
      </c>
      <c r="B194" s="171"/>
      <c r="C194" s="171"/>
      <c r="D194" s="171"/>
      <c r="E194" s="171"/>
      <c r="F194" s="171"/>
    </row>
    <row r="195" spans="1:6" x14ac:dyDescent="0.25">
      <c r="A195" s="113"/>
      <c r="B195" s="113" t="s">
        <v>36</v>
      </c>
      <c r="C195" s="103" t="s">
        <v>15</v>
      </c>
      <c r="D195" s="100">
        <v>-24.8</v>
      </c>
      <c r="E195" s="100">
        <v>-24.8</v>
      </c>
      <c r="F195" s="100">
        <v>-24.8</v>
      </c>
    </row>
    <row r="196" spans="1:6" ht="27" x14ac:dyDescent="0.25">
      <c r="A196" s="113"/>
      <c r="B196" s="113"/>
      <c r="C196" s="113" t="s">
        <v>100</v>
      </c>
      <c r="D196" s="113"/>
      <c r="E196" s="113"/>
      <c r="F196" s="113"/>
    </row>
    <row r="197" spans="1:6" x14ac:dyDescent="0.25">
      <c r="A197" s="113"/>
      <c r="B197" s="113"/>
      <c r="C197" s="103" t="s">
        <v>5</v>
      </c>
      <c r="D197" s="113"/>
      <c r="E197" s="113"/>
      <c r="F197" s="113"/>
    </row>
    <row r="198" spans="1:6" ht="67.5" x14ac:dyDescent="0.25">
      <c r="A198" s="113"/>
      <c r="B198" s="113"/>
      <c r="C198" s="113" t="s">
        <v>82</v>
      </c>
      <c r="D198" s="113"/>
      <c r="E198" s="113"/>
      <c r="F198" s="113"/>
    </row>
    <row r="199" spans="1:6" x14ac:dyDescent="0.25">
      <c r="A199" s="113"/>
      <c r="B199" s="113"/>
      <c r="C199" s="103" t="s">
        <v>7</v>
      </c>
      <c r="D199" s="113"/>
      <c r="E199" s="113"/>
      <c r="F199" s="113"/>
    </row>
    <row r="200" spans="1:6" x14ac:dyDescent="0.25">
      <c r="A200" s="113"/>
      <c r="B200" s="113"/>
      <c r="C200" s="113" t="s">
        <v>26</v>
      </c>
      <c r="D200" s="113"/>
      <c r="E200" s="113"/>
      <c r="F200" s="113"/>
    </row>
    <row r="201" spans="1:6" ht="14.25" x14ac:dyDescent="0.25">
      <c r="A201" s="113"/>
      <c r="B201" s="113"/>
      <c r="C201" s="101" t="s">
        <v>101</v>
      </c>
      <c r="D201" s="102">
        <f>D209</f>
        <v>171892.9</v>
      </c>
      <c r="E201" s="102">
        <f t="shared" ref="E201:F201" si="0">E209</f>
        <v>168985.5</v>
      </c>
      <c r="F201" s="102">
        <f t="shared" si="0"/>
        <v>201520.9</v>
      </c>
    </row>
    <row r="202" spans="1:6" x14ac:dyDescent="0.25">
      <c r="A202" s="113" t="s">
        <v>102</v>
      </c>
      <c r="B202" s="113"/>
      <c r="C202" s="103" t="s">
        <v>23</v>
      </c>
      <c r="D202" s="100">
        <f>D209</f>
        <v>171892.9</v>
      </c>
      <c r="E202" s="100">
        <f t="shared" ref="E202:F202" si="1">E209</f>
        <v>168985.5</v>
      </c>
      <c r="F202" s="100">
        <f t="shared" si="1"/>
        <v>201520.9</v>
      </c>
    </row>
    <row r="203" spans="1:6" x14ac:dyDescent="0.25">
      <c r="A203" s="113"/>
      <c r="B203" s="113"/>
      <c r="C203" s="113" t="s">
        <v>103</v>
      </c>
      <c r="D203" s="113"/>
      <c r="E203" s="113"/>
      <c r="F203" s="113"/>
    </row>
    <row r="204" spans="1:6" ht="13.5" customHeight="1" x14ac:dyDescent="0.25">
      <c r="A204" s="113"/>
      <c r="B204" s="113"/>
      <c r="C204" s="103" t="s">
        <v>24</v>
      </c>
      <c r="D204" s="113"/>
      <c r="E204" s="113"/>
      <c r="F204" s="113"/>
    </row>
    <row r="205" spans="1:6" ht="40.5" x14ac:dyDescent="0.25">
      <c r="A205" s="113"/>
      <c r="B205" s="113"/>
      <c r="C205" s="113" t="s">
        <v>104</v>
      </c>
      <c r="D205" s="113"/>
      <c r="E205" s="113"/>
      <c r="F205" s="113"/>
    </row>
    <row r="206" spans="1:6" ht="13.5" customHeight="1" x14ac:dyDescent="0.25">
      <c r="A206" s="113"/>
      <c r="B206" s="113"/>
      <c r="C206" s="103" t="s">
        <v>25</v>
      </c>
      <c r="D206" s="113"/>
      <c r="E206" s="113"/>
      <c r="F206" s="113"/>
    </row>
    <row r="207" spans="1:6" ht="27" x14ac:dyDescent="0.25">
      <c r="A207" s="113"/>
      <c r="B207" s="113"/>
      <c r="C207" s="113" t="s">
        <v>105</v>
      </c>
      <c r="D207" s="113"/>
      <c r="E207" s="113"/>
      <c r="F207" s="113"/>
    </row>
    <row r="208" spans="1:6" x14ac:dyDescent="0.25">
      <c r="A208" s="171" t="s">
        <v>35</v>
      </c>
      <c r="B208" s="171"/>
      <c r="C208" s="171"/>
      <c r="D208" s="171"/>
      <c r="E208" s="171"/>
      <c r="F208" s="171"/>
    </row>
    <row r="209" spans="1:6" x14ac:dyDescent="0.25">
      <c r="A209" s="113"/>
      <c r="B209" s="113" t="s">
        <v>36</v>
      </c>
      <c r="C209" s="103" t="s">
        <v>15</v>
      </c>
      <c r="D209" s="100">
        <v>171892.9</v>
      </c>
      <c r="E209" s="100">
        <v>168985.5</v>
      </c>
      <c r="F209" s="100">
        <v>201520.9</v>
      </c>
    </row>
    <row r="210" spans="1:6" x14ac:dyDescent="0.25">
      <c r="A210" s="113"/>
      <c r="B210" s="113"/>
      <c r="C210" s="113" t="s">
        <v>103</v>
      </c>
      <c r="D210" s="113"/>
      <c r="E210" s="113"/>
      <c r="F210" s="113"/>
    </row>
    <row r="211" spans="1:6" x14ac:dyDescent="0.25">
      <c r="A211" s="113"/>
      <c r="B211" s="113"/>
      <c r="C211" s="103" t="s">
        <v>5</v>
      </c>
      <c r="D211" s="113"/>
      <c r="E211" s="113"/>
      <c r="F211" s="113"/>
    </row>
    <row r="212" spans="1:6" ht="54" x14ac:dyDescent="0.25">
      <c r="A212" s="113"/>
      <c r="B212" s="113"/>
      <c r="C212" s="113" t="s">
        <v>106</v>
      </c>
      <c r="D212" s="113"/>
      <c r="E212" s="113"/>
      <c r="F212" s="113"/>
    </row>
    <row r="214" spans="1:6" x14ac:dyDescent="0.25">
      <c r="D214" s="118"/>
      <c r="E214" s="118"/>
      <c r="F214" s="118"/>
    </row>
    <row r="215" spans="1:6" x14ac:dyDescent="0.25">
      <c r="D215" s="118"/>
      <c r="E215" s="118"/>
      <c r="F215" s="118"/>
    </row>
  </sheetData>
  <mergeCells count="21">
    <mergeCell ref="A2:F2"/>
    <mergeCell ref="D5:D6"/>
    <mergeCell ref="E5:E6"/>
    <mergeCell ref="F5:F6"/>
    <mergeCell ref="A4:B5"/>
    <mergeCell ref="C4:C6"/>
    <mergeCell ref="A208:F208"/>
    <mergeCell ref="D4:F4"/>
    <mergeCell ref="A16:F16"/>
    <mergeCell ref="A30:F30"/>
    <mergeCell ref="A44:F44"/>
    <mergeCell ref="A63:F63"/>
    <mergeCell ref="A77:F77"/>
    <mergeCell ref="A166:F166"/>
    <mergeCell ref="A96:F96"/>
    <mergeCell ref="A110:F110"/>
    <mergeCell ref="A124:F124"/>
    <mergeCell ref="A138:F138"/>
    <mergeCell ref="A152:F152"/>
    <mergeCell ref="A180:F180"/>
    <mergeCell ref="A194:F194"/>
  </mergeCells>
  <pageMargins left="0.59" right="0.26" top="0.44" bottom="0.31" header="0.15748031496063" footer="0.15748031496063"/>
  <pageSetup scale="63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zoomScale="82" zoomScaleNormal="82" zoomScaleSheetLayoutView="100" workbookViewId="0">
      <selection activeCell="F13" sqref="F13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23.33203125" style="2" customWidth="1"/>
    <col min="9" max="9" width="19" style="2" customWidth="1"/>
    <col min="10" max="10" width="23" style="2" customWidth="1"/>
    <col min="11" max="11" width="22.6640625" style="2" customWidth="1"/>
    <col min="12" max="12" width="17.83203125" style="2" bestFit="1" customWidth="1"/>
    <col min="13" max="16384" width="9.33203125" style="2"/>
  </cols>
  <sheetData>
    <row r="1" spans="1:10" ht="16.5" customHeight="1" x14ac:dyDescent="0.2">
      <c r="I1" s="121" t="s">
        <v>0</v>
      </c>
    </row>
    <row r="2" spans="1:10" ht="14.45" customHeight="1" x14ac:dyDescent="0.2"/>
    <row r="3" spans="1:10" ht="72.75" customHeight="1" x14ac:dyDescent="0.25">
      <c r="A3" s="181" t="s">
        <v>136</v>
      </c>
      <c r="B3" s="181"/>
      <c r="C3" s="181"/>
      <c r="D3" s="181"/>
      <c r="E3" s="181"/>
      <c r="F3" s="181"/>
      <c r="G3" s="181"/>
      <c r="H3" s="181"/>
      <c r="I3" s="181"/>
      <c r="J3" s="122"/>
    </row>
    <row r="4" spans="1:10" x14ac:dyDescent="0.25">
      <c r="A4" s="123"/>
      <c r="B4" s="123"/>
      <c r="C4" s="123"/>
      <c r="D4" s="123"/>
      <c r="E4" s="123"/>
      <c r="F4" s="123"/>
      <c r="G4" s="123"/>
      <c r="H4" s="123"/>
      <c r="I4" s="123"/>
      <c r="J4" s="122"/>
    </row>
    <row r="5" spans="1:10" ht="22.5" customHeight="1" x14ac:dyDescent="0.2">
      <c r="I5" s="97" t="s">
        <v>347</v>
      </c>
    </row>
    <row r="6" spans="1:10" ht="51" customHeight="1" x14ac:dyDescent="0.2">
      <c r="A6" s="184" t="s">
        <v>107</v>
      </c>
      <c r="B6" s="185"/>
      <c r="C6" s="186"/>
      <c r="D6" s="184" t="s">
        <v>30</v>
      </c>
      <c r="E6" s="186"/>
      <c r="F6" s="63"/>
      <c r="G6" s="172" t="s">
        <v>518</v>
      </c>
      <c r="H6" s="173"/>
      <c r="I6" s="174"/>
    </row>
    <row r="7" spans="1:10" ht="45" customHeight="1" x14ac:dyDescent="0.2">
      <c r="A7" s="187"/>
      <c r="B7" s="188"/>
      <c r="C7" s="189"/>
      <c r="D7" s="187"/>
      <c r="E7" s="189"/>
      <c r="F7" s="182" t="s">
        <v>108</v>
      </c>
      <c r="G7" s="182" t="s">
        <v>17</v>
      </c>
      <c r="H7" s="182" t="s">
        <v>18</v>
      </c>
      <c r="I7" s="182" t="s">
        <v>19</v>
      </c>
    </row>
    <row r="8" spans="1:10" ht="83.25" customHeight="1" x14ac:dyDescent="0.2">
      <c r="A8" s="98" t="s">
        <v>109</v>
      </c>
      <c r="B8" s="98" t="s">
        <v>110</v>
      </c>
      <c r="C8" s="98" t="s">
        <v>111</v>
      </c>
      <c r="D8" s="98" t="s">
        <v>32</v>
      </c>
      <c r="E8" s="98" t="s">
        <v>112</v>
      </c>
      <c r="F8" s="183"/>
      <c r="G8" s="183"/>
      <c r="H8" s="183"/>
      <c r="I8" s="183"/>
    </row>
    <row r="9" spans="1:10" ht="14.25" x14ac:dyDescent="0.2">
      <c r="A9" s="99"/>
      <c r="B9" s="99"/>
      <c r="C9" s="99"/>
      <c r="D9" s="99"/>
      <c r="E9" s="99"/>
      <c r="F9" s="101" t="s">
        <v>113</v>
      </c>
      <c r="G9" s="102">
        <v>0</v>
      </c>
      <c r="H9" s="102">
        <v>0</v>
      </c>
      <c r="I9" s="102">
        <v>0</v>
      </c>
    </row>
    <row r="10" spans="1:10" x14ac:dyDescent="0.2">
      <c r="A10" s="99"/>
      <c r="B10" s="99"/>
      <c r="C10" s="99"/>
      <c r="D10" s="99"/>
      <c r="E10" s="99"/>
      <c r="F10" s="99" t="s">
        <v>28</v>
      </c>
      <c r="G10" s="99"/>
      <c r="H10" s="99"/>
      <c r="I10" s="99"/>
    </row>
    <row r="11" spans="1:10" ht="14.25" x14ac:dyDescent="0.2">
      <c r="A11" s="101" t="s">
        <v>29</v>
      </c>
      <c r="B11" s="99"/>
      <c r="C11" s="99"/>
      <c r="D11" s="99"/>
      <c r="E11" s="99"/>
      <c r="F11" s="101" t="s">
        <v>114</v>
      </c>
      <c r="G11" s="102">
        <f>G13+G33+G41</f>
        <v>-108578.3</v>
      </c>
      <c r="H11" s="102">
        <f>H13+H33+H41</f>
        <v>-105670.9001</v>
      </c>
      <c r="I11" s="102">
        <f>I13+I33+I41</f>
        <v>-122670.9001</v>
      </c>
    </row>
    <row r="12" spans="1:10" x14ac:dyDescent="0.2">
      <c r="A12" s="99"/>
      <c r="B12" s="99"/>
      <c r="C12" s="99"/>
      <c r="D12" s="99"/>
      <c r="E12" s="99"/>
      <c r="F12" s="99" t="s">
        <v>28</v>
      </c>
      <c r="G12" s="99"/>
      <c r="H12" s="99"/>
      <c r="I12" s="99"/>
    </row>
    <row r="13" spans="1:10" ht="42.75" x14ac:dyDescent="0.2">
      <c r="A13" s="99"/>
      <c r="B13" s="101" t="s">
        <v>29</v>
      </c>
      <c r="C13" s="99"/>
      <c r="D13" s="99"/>
      <c r="E13" s="99"/>
      <c r="F13" s="101" t="s">
        <v>115</v>
      </c>
      <c r="G13" s="102">
        <f>G15+G27</f>
        <v>-36487.300000000003</v>
      </c>
      <c r="H13" s="102">
        <f>H15+H27</f>
        <v>-33579.900099999999</v>
      </c>
      <c r="I13" s="102">
        <f>I15+I27</f>
        <v>-33579.900099999999</v>
      </c>
    </row>
    <row r="14" spans="1:10" x14ac:dyDescent="0.2">
      <c r="A14" s="99"/>
      <c r="B14" s="99"/>
      <c r="C14" s="99"/>
      <c r="D14" s="99"/>
      <c r="E14" s="99"/>
      <c r="F14" s="99" t="s">
        <v>28</v>
      </c>
      <c r="G14" s="99"/>
      <c r="H14" s="99"/>
      <c r="I14" s="99"/>
    </row>
    <row r="15" spans="1:10" ht="14.25" x14ac:dyDescent="0.2">
      <c r="A15" s="99"/>
      <c r="B15" s="99"/>
      <c r="C15" s="101" t="s">
        <v>29</v>
      </c>
      <c r="D15" s="99"/>
      <c r="E15" s="99"/>
      <c r="F15" s="101" t="s">
        <v>116</v>
      </c>
      <c r="G15" s="102">
        <v>-10487.3</v>
      </c>
      <c r="H15" s="102">
        <v>-7579.9000999999998</v>
      </c>
      <c r="I15" s="102">
        <v>-7579.9000999999998</v>
      </c>
    </row>
    <row r="16" spans="1:10" x14ac:dyDescent="0.2">
      <c r="A16" s="99"/>
      <c r="B16" s="99"/>
      <c r="C16" s="99"/>
      <c r="D16" s="99"/>
      <c r="E16" s="99"/>
      <c r="F16" s="99" t="s">
        <v>28</v>
      </c>
      <c r="G16" s="99"/>
      <c r="H16" s="99"/>
      <c r="I16" s="99"/>
    </row>
    <row r="17" spans="1:10" ht="27" x14ac:dyDescent="0.2">
      <c r="A17" s="99"/>
      <c r="B17" s="99"/>
      <c r="C17" s="99"/>
      <c r="D17" s="99" t="s">
        <v>84</v>
      </c>
      <c r="E17" s="99" t="s">
        <v>36</v>
      </c>
      <c r="F17" s="99" t="s">
        <v>88</v>
      </c>
      <c r="G17" s="100">
        <v>-590.70000000000005</v>
      </c>
      <c r="H17" s="100">
        <v>-590.70000000000005</v>
      </c>
      <c r="I17" s="100">
        <v>-590.70000000000005</v>
      </c>
    </row>
    <row r="18" spans="1:10" x14ac:dyDescent="0.2">
      <c r="A18" s="99"/>
      <c r="B18" s="99"/>
      <c r="C18" s="99"/>
      <c r="D18" s="99"/>
      <c r="E18" s="99"/>
      <c r="F18" s="99" t="s">
        <v>83</v>
      </c>
      <c r="G18" s="100">
        <v>-590.70000000000005</v>
      </c>
      <c r="H18" s="100">
        <v>-590.70000000000005</v>
      </c>
      <c r="I18" s="100">
        <v>-590.70000000000005</v>
      </c>
    </row>
    <row r="19" spans="1:10" ht="27" x14ac:dyDescent="0.2">
      <c r="A19" s="99"/>
      <c r="B19" s="99"/>
      <c r="C19" s="99"/>
      <c r="D19" s="99" t="s">
        <v>90</v>
      </c>
      <c r="E19" s="99" t="s">
        <v>36</v>
      </c>
      <c r="F19" s="99" t="s">
        <v>94</v>
      </c>
      <c r="G19" s="100">
        <v>-1740.7</v>
      </c>
      <c r="H19" s="100">
        <v>-1740.7</v>
      </c>
      <c r="I19" s="100">
        <v>-1740.7</v>
      </c>
    </row>
    <row r="20" spans="1:10" x14ac:dyDescent="0.2">
      <c r="A20" s="99"/>
      <c r="B20" s="99"/>
      <c r="C20" s="99"/>
      <c r="D20" s="99"/>
      <c r="E20" s="99"/>
      <c r="F20" s="99" t="s">
        <v>89</v>
      </c>
      <c r="G20" s="100">
        <v>-1740.7</v>
      </c>
      <c r="H20" s="100">
        <v>-1740.7</v>
      </c>
      <c r="I20" s="100">
        <v>-1740.7</v>
      </c>
    </row>
    <row r="21" spans="1:10" ht="27" x14ac:dyDescent="0.2">
      <c r="A21" s="99"/>
      <c r="B21" s="99"/>
      <c r="C21" s="99"/>
      <c r="D21" s="99" t="s">
        <v>96</v>
      </c>
      <c r="E21" s="99" t="s">
        <v>36</v>
      </c>
      <c r="F21" s="99" t="s">
        <v>100</v>
      </c>
      <c r="G21" s="100">
        <v>-24.8</v>
      </c>
      <c r="H21" s="100">
        <v>-24.8</v>
      </c>
      <c r="I21" s="100">
        <v>-24.8</v>
      </c>
    </row>
    <row r="22" spans="1:10" x14ac:dyDescent="0.2">
      <c r="A22" s="99"/>
      <c r="B22" s="99"/>
      <c r="C22" s="99"/>
      <c r="D22" s="99"/>
      <c r="E22" s="99"/>
      <c r="F22" s="99" t="s">
        <v>95</v>
      </c>
      <c r="G22" s="100">
        <v>-24.8</v>
      </c>
      <c r="H22" s="100">
        <v>-24.8</v>
      </c>
      <c r="I22" s="100">
        <v>-24.8</v>
      </c>
    </row>
    <row r="23" spans="1:10" ht="40.5" x14ac:dyDescent="0.2">
      <c r="A23" s="99"/>
      <c r="B23" s="99"/>
      <c r="C23" s="99"/>
      <c r="D23" s="99" t="s">
        <v>49</v>
      </c>
      <c r="E23" s="99" t="s">
        <v>36</v>
      </c>
      <c r="F23" s="99" t="s">
        <v>51</v>
      </c>
      <c r="G23" s="100">
        <v>-5223.7</v>
      </c>
      <c r="H23" s="100">
        <v>-5223.7</v>
      </c>
      <c r="I23" s="100">
        <v>-5223.7</v>
      </c>
    </row>
    <row r="24" spans="1:10" ht="17.25" customHeight="1" x14ac:dyDescent="0.2">
      <c r="A24" s="99"/>
      <c r="B24" s="99"/>
      <c r="C24" s="99"/>
      <c r="D24" s="99"/>
      <c r="E24" s="99"/>
      <c r="F24" s="99" t="s">
        <v>48</v>
      </c>
      <c r="G24" s="100">
        <v>-5223.7</v>
      </c>
      <c r="H24" s="100">
        <v>-5223.7</v>
      </c>
      <c r="I24" s="100">
        <v>-5223.7</v>
      </c>
    </row>
    <row r="25" spans="1:10" ht="27" x14ac:dyDescent="0.2">
      <c r="A25" s="99"/>
      <c r="B25" s="99"/>
      <c r="C25" s="99"/>
      <c r="D25" s="99" t="s">
        <v>76</v>
      </c>
      <c r="E25" s="99" t="s">
        <v>37</v>
      </c>
      <c r="F25" s="99" t="s">
        <v>80</v>
      </c>
      <c r="G25" s="100">
        <v>-2907.4</v>
      </c>
      <c r="H25" s="100">
        <v>0</v>
      </c>
      <c r="I25" s="100">
        <v>0</v>
      </c>
    </row>
    <row r="26" spans="1:10" x14ac:dyDescent="0.2">
      <c r="A26" s="99"/>
      <c r="B26" s="99"/>
      <c r="C26" s="99"/>
      <c r="D26" s="99"/>
      <c r="E26" s="99"/>
      <c r="F26" s="99" t="s">
        <v>75</v>
      </c>
      <c r="G26" s="100">
        <v>-2907.4</v>
      </c>
      <c r="H26" s="119">
        <v>0</v>
      </c>
      <c r="I26" s="119">
        <v>0</v>
      </c>
      <c r="J26" s="124"/>
    </row>
    <row r="27" spans="1:10" ht="14.25" x14ac:dyDescent="0.2">
      <c r="A27" s="99"/>
      <c r="B27" s="99"/>
      <c r="C27" s="101" t="s">
        <v>118</v>
      </c>
      <c r="D27" s="99"/>
      <c r="E27" s="99"/>
      <c r="F27" s="101" t="s">
        <v>378</v>
      </c>
      <c r="G27" s="102">
        <v>-26000</v>
      </c>
      <c r="H27" s="102">
        <v>-26000</v>
      </c>
      <c r="I27" s="102">
        <v>-26000</v>
      </c>
    </row>
    <row r="28" spans="1:10" x14ac:dyDescent="0.2">
      <c r="A28" s="99"/>
      <c r="B28" s="99"/>
      <c r="C28" s="99"/>
      <c r="D28" s="99"/>
      <c r="E28" s="99"/>
      <c r="F28" s="99" t="s">
        <v>28</v>
      </c>
      <c r="G28" s="99"/>
      <c r="H28" s="99"/>
      <c r="I28" s="99"/>
    </row>
    <row r="29" spans="1:10" ht="17.25" customHeight="1" x14ac:dyDescent="0.2">
      <c r="A29" s="99"/>
      <c r="B29" s="99"/>
      <c r="C29" s="99"/>
      <c r="D29" s="99" t="s">
        <v>350</v>
      </c>
      <c r="E29" s="99" t="s">
        <v>36</v>
      </c>
      <c r="F29" s="99" t="s">
        <v>354</v>
      </c>
      <c r="G29" s="100">
        <v>-20000</v>
      </c>
      <c r="H29" s="100">
        <v>-20000</v>
      </c>
      <c r="I29" s="100">
        <v>-20000</v>
      </c>
    </row>
    <row r="30" spans="1:10" x14ac:dyDescent="0.2">
      <c r="A30" s="99"/>
      <c r="B30" s="99"/>
      <c r="C30" s="99"/>
      <c r="D30" s="99"/>
      <c r="E30" s="99"/>
      <c r="F30" s="99" t="s">
        <v>349</v>
      </c>
      <c r="G30" s="100">
        <v>-20000</v>
      </c>
      <c r="H30" s="100">
        <v>-20000</v>
      </c>
      <c r="I30" s="100">
        <v>-20000</v>
      </c>
    </row>
    <row r="31" spans="1:10" ht="40.5" x14ac:dyDescent="0.2">
      <c r="A31" s="99"/>
      <c r="B31" s="99"/>
      <c r="C31" s="99"/>
      <c r="D31" s="99" t="s">
        <v>358</v>
      </c>
      <c r="E31" s="99" t="s">
        <v>36</v>
      </c>
      <c r="F31" s="99" t="s">
        <v>359</v>
      </c>
      <c r="G31" s="100">
        <v>-6000</v>
      </c>
      <c r="H31" s="100">
        <v>-6000</v>
      </c>
      <c r="I31" s="100">
        <v>-6000</v>
      </c>
    </row>
    <row r="32" spans="1:10" ht="47.25" customHeight="1" x14ac:dyDescent="0.2">
      <c r="A32" s="99"/>
      <c r="B32" s="99"/>
      <c r="C32" s="99"/>
      <c r="D32" s="99"/>
      <c r="E32" s="99"/>
      <c r="F32" s="99" t="s">
        <v>349</v>
      </c>
      <c r="G32" s="100">
        <v>-6000</v>
      </c>
      <c r="H32" s="100">
        <v>-6000</v>
      </c>
      <c r="I32" s="100">
        <v>-6000</v>
      </c>
    </row>
    <row r="33" spans="1:9" ht="14.25" x14ac:dyDescent="0.2">
      <c r="A33" s="99"/>
      <c r="B33" s="101" t="s">
        <v>118</v>
      </c>
      <c r="C33" s="99"/>
      <c r="D33" s="99"/>
      <c r="E33" s="99"/>
      <c r="F33" s="101" t="s">
        <v>119</v>
      </c>
      <c r="G33" s="102">
        <v>-69000</v>
      </c>
      <c r="H33" s="102">
        <v>-69000</v>
      </c>
      <c r="I33" s="102">
        <v>-86000</v>
      </c>
    </row>
    <row r="34" spans="1:9" x14ac:dyDescent="0.2">
      <c r="A34" s="99"/>
      <c r="B34" s="99"/>
      <c r="C34" s="99"/>
      <c r="D34" s="99"/>
      <c r="E34" s="99"/>
      <c r="F34" s="99" t="s">
        <v>28</v>
      </c>
      <c r="G34" s="99"/>
      <c r="H34" s="99"/>
      <c r="I34" s="99"/>
    </row>
    <row r="35" spans="1:9" ht="14.25" x14ac:dyDescent="0.2">
      <c r="A35" s="99"/>
      <c r="B35" s="99"/>
      <c r="C35" s="101" t="s">
        <v>117</v>
      </c>
      <c r="D35" s="99"/>
      <c r="E35" s="99"/>
      <c r="F35" s="101" t="s">
        <v>120</v>
      </c>
      <c r="G35" s="102">
        <v>-69000</v>
      </c>
      <c r="H35" s="102">
        <v>-69000</v>
      </c>
      <c r="I35" s="102">
        <v>-86000</v>
      </c>
    </row>
    <row r="36" spans="1:9" x14ac:dyDescent="0.2">
      <c r="A36" s="99"/>
      <c r="B36" s="99"/>
      <c r="C36" s="99"/>
      <c r="D36" s="99"/>
      <c r="E36" s="99"/>
      <c r="F36" s="99" t="s">
        <v>28</v>
      </c>
      <c r="G36" s="99"/>
      <c r="H36" s="99"/>
      <c r="I36" s="99"/>
    </row>
    <row r="37" spans="1:9" x14ac:dyDescent="0.2">
      <c r="A37" s="99"/>
      <c r="B37" s="99"/>
      <c r="C37" s="99"/>
      <c r="D37" s="99" t="s">
        <v>364</v>
      </c>
      <c r="E37" s="99" t="s">
        <v>38</v>
      </c>
      <c r="F37" s="99" t="s">
        <v>368</v>
      </c>
      <c r="G37" s="100">
        <v>-18000</v>
      </c>
      <c r="H37" s="100">
        <v>-18000</v>
      </c>
      <c r="I37" s="100">
        <v>-18000</v>
      </c>
    </row>
    <row r="38" spans="1:9" x14ac:dyDescent="0.2">
      <c r="A38" s="99"/>
      <c r="B38" s="99"/>
      <c r="C38" s="99"/>
      <c r="D38" s="99"/>
      <c r="E38" s="99"/>
      <c r="F38" s="99" t="s">
        <v>363</v>
      </c>
      <c r="G38" s="100">
        <v>-18000</v>
      </c>
      <c r="H38" s="100">
        <v>-18000</v>
      </c>
      <c r="I38" s="100">
        <v>-18000</v>
      </c>
    </row>
    <row r="39" spans="1:9" ht="40.5" x14ac:dyDescent="0.2">
      <c r="A39" s="99"/>
      <c r="B39" s="99"/>
      <c r="C39" s="99"/>
      <c r="D39" s="99" t="s">
        <v>364</v>
      </c>
      <c r="E39" s="99" t="s">
        <v>46</v>
      </c>
      <c r="F39" s="99" t="s">
        <v>370</v>
      </c>
      <c r="G39" s="100">
        <v>-51000</v>
      </c>
      <c r="H39" s="100">
        <v>-51000</v>
      </c>
      <c r="I39" s="100">
        <v>-68000</v>
      </c>
    </row>
    <row r="40" spans="1:9" x14ac:dyDescent="0.2">
      <c r="A40" s="99"/>
      <c r="B40" s="99"/>
      <c r="C40" s="99"/>
      <c r="D40" s="99"/>
      <c r="E40" s="99"/>
      <c r="F40" s="99" t="s">
        <v>363</v>
      </c>
      <c r="G40" s="100">
        <v>-51000</v>
      </c>
      <c r="H40" s="100">
        <v>-51000</v>
      </c>
      <c r="I40" s="100">
        <v>-68000</v>
      </c>
    </row>
    <row r="41" spans="1:9" ht="28.5" x14ac:dyDescent="0.2">
      <c r="A41" s="99"/>
      <c r="B41" s="101" t="s">
        <v>27</v>
      </c>
      <c r="C41" s="99"/>
      <c r="D41" s="99"/>
      <c r="E41" s="99"/>
      <c r="F41" s="101" t="s">
        <v>121</v>
      </c>
      <c r="G41" s="102">
        <v>-3091</v>
      </c>
      <c r="H41" s="102">
        <v>-3091</v>
      </c>
      <c r="I41" s="102">
        <v>-3091</v>
      </c>
    </row>
    <row r="42" spans="1:9" x14ac:dyDescent="0.2">
      <c r="A42" s="99"/>
      <c r="B42" s="99"/>
      <c r="C42" s="99"/>
      <c r="D42" s="99"/>
      <c r="E42" s="99"/>
      <c r="F42" s="99" t="s">
        <v>28</v>
      </c>
      <c r="G42" s="99"/>
      <c r="H42" s="99"/>
      <c r="I42" s="99"/>
    </row>
    <row r="43" spans="1:9" ht="28.5" x14ac:dyDescent="0.2">
      <c r="A43" s="99"/>
      <c r="B43" s="99"/>
      <c r="C43" s="101" t="s">
        <v>29</v>
      </c>
      <c r="D43" s="99"/>
      <c r="E43" s="99"/>
      <c r="F43" s="101" t="s">
        <v>121</v>
      </c>
      <c r="G43" s="102">
        <v>-3091</v>
      </c>
      <c r="H43" s="102">
        <v>-3091</v>
      </c>
      <c r="I43" s="102">
        <v>-3091</v>
      </c>
    </row>
    <row r="44" spans="1:9" x14ac:dyDescent="0.2">
      <c r="A44" s="99"/>
      <c r="B44" s="99"/>
      <c r="C44" s="99"/>
      <c r="D44" s="99"/>
      <c r="E44" s="99"/>
      <c r="F44" s="99" t="s">
        <v>28</v>
      </c>
      <c r="G44" s="99"/>
      <c r="H44" s="99"/>
      <c r="I44" s="99"/>
    </row>
    <row r="45" spans="1:9" ht="40.5" x14ac:dyDescent="0.2">
      <c r="A45" s="99"/>
      <c r="B45" s="99"/>
      <c r="C45" s="99"/>
      <c r="D45" s="99" t="s">
        <v>55</v>
      </c>
      <c r="E45" s="99" t="s">
        <v>36</v>
      </c>
      <c r="F45" s="99" t="s">
        <v>59</v>
      </c>
      <c r="G45" s="100">
        <v>-3091</v>
      </c>
      <c r="H45" s="100">
        <v>-3091</v>
      </c>
      <c r="I45" s="100">
        <v>-3091</v>
      </c>
    </row>
    <row r="46" spans="1:9" x14ac:dyDescent="0.2">
      <c r="A46" s="99"/>
      <c r="B46" s="99"/>
      <c r="C46" s="99"/>
      <c r="D46" s="99"/>
      <c r="E46" s="99"/>
      <c r="F46" s="99" t="s">
        <v>54</v>
      </c>
      <c r="G46" s="100">
        <v>-3091</v>
      </c>
      <c r="H46" s="100">
        <v>-3091</v>
      </c>
      <c r="I46" s="100">
        <v>-3091</v>
      </c>
    </row>
    <row r="47" spans="1:9" ht="28.5" x14ac:dyDescent="0.2">
      <c r="A47" s="101" t="s">
        <v>118</v>
      </c>
      <c r="B47" s="99"/>
      <c r="C47" s="99"/>
      <c r="D47" s="99"/>
      <c r="E47" s="99"/>
      <c r="F47" s="101" t="s">
        <v>122</v>
      </c>
      <c r="G47" s="102">
        <v>-30564.6</v>
      </c>
      <c r="H47" s="102">
        <v>-30564.6</v>
      </c>
      <c r="I47" s="102">
        <v>-31100</v>
      </c>
    </row>
    <row r="48" spans="1:9" x14ac:dyDescent="0.2">
      <c r="A48" s="99"/>
      <c r="B48" s="99"/>
      <c r="C48" s="99"/>
      <c r="D48" s="99"/>
      <c r="E48" s="99"/>
      <c r="F48" s="99" t="s">
        <v>28</v>
      </c>
      <c r="G48" s="99"/>
      <c r="H48" s="99"/>
      <c r="I48" s="99"/>
    </row>
    <row r="49" spans="1:9" ht="14.25" x14ac:dyDescent="0.2">
      <c r="A49" s="99"/>
      <c r="B49" s="101" t="s">
        <v>118</v>
      </c>
      <c r="C49" s="99"/>
      <c r="D49" s="99"/>
      <c r="E49" s="99"/>
      <c r="F49" s="101" t="s">
        <v>123</v>
      </c>
      <c r="G49" s="102">
        <v>-5000</v>
      </c>
      <c r="H49" s="102">
        <v>-5000</v>
      </c>
      <c r="I49" s="102">
        <v>-5000</v>
      </c>
    </row>
    <row r="50" spans="1:9" x14ac:dyDescent="0.2">
      <c r="A50" s="99"/>
      <c r="B50" s="99"/>
      <c r="C50" s="99"/>
      <c r="D50" s="99"/>
      <c r="E50" s="99"/>
      <c r="F50" s="99" t="s">
        <v>28</v>
      </c>
      <c r="G50" s="99"/>
      <c r="H50" s="99"/>
      <c r="I50" s="99"/>
    </row>
    <row r="51" spans="1:9" ht="14.25" x14ac:dyDescent="0.2">
      <c r="A51" s="99"/>
      <c r="B51" s="99"/>
      <c r="C51" s="101" t="s">
        <v>29</v>
      </c>
      <c r="D51" s="99"/>
      <c r="E51" s="99"/>
      <c r="F51" s="101" t="s">
        <v>124</v>
      </c>
      <c r="G51" s="102">
        <v>-2700</v>
      </c>
      <c r="H51" s="102">
        <v>-2700</v>
      </c>
      <c r="I51" s="102">
        <v>-2700</v>
      </c>
    </row>
    <row r="52" spans="1:9" x14ac:dyDescent="0.2">
      <c r="A52" s="99"/>
      <c r="B52" s="99"/>
      <c r="C52" s="99"/>
      <c r="D52" s="99"/>
      <c r="E52" s="99"/>
      <c r="F52" s="99" t="s">
        <v>28</v>
      </c>
      <c r="G52" s="99"/>
      <c r="H52" s="99"/>
      <c r="I52" s="99"/>
    </row>
    <row r="53" spans="1:9" ht="27" x14ac:dyDescent="0.2">
      <c r="A53" s="99"/>
      <c r="B53" s="99"/>
      <c r="C53" s="99"/>
      <c r="D53" s="99" t="s">
        <v>40</v>
      </c>
      <c r="E53" s="99" t="s">
        <v>36</v>
      </c>
      <c r="F53" s="99" t="s">
        <v>44</v>
      </c>
      <c r="G53" s="100">
        <v>-2700</v>
      </c>
      <c r="H53" s="100">
        <v>-2700</v>
      </c>
      <c r="I53" s="100">
        <v>-2700</v>
      </c>
    </row>
    <row r="54" spans="1:9" x14ac:dyDescent="0.2">
      <c r="A54" s="99"/>
      <c r="B54" s="99"/>
      <c r="C54" s="99"/>
      <c r="D54" s="99"/>
      <c r="E54" s="99"/>
      <c r="F54" s="99" t="s">
        <v>39</v>
      </c>
      <c r="G54" s="100">
        <v>-2700</v>
      </c>
      <c r="H54" s="100">
        <v>-2700</v>
      </c>
      <c r="I54" s="100">
        <v>-2700</v>
      </c>
    </row>
    <row r="55" spans="1:9" ht="14.25" x14ac:dyDescent="0.2">
      <c r="A55" s="99"/>
      <c r="B55" s="99"/>
      <c r="C55" s="101" t="s">
        <v>117</v>
      </c>
      <c r="D55" s="99"/>
      <c r="E55" s="99"/>
      <c r="F55" s="101" t="s">
        <v>125</v>
      </c>
      <c r="G55" s="102">
        <v>-2300</v>
      </c>
      <c r="H55" s="102">
        <v>-2300</v>
      </c>
      <c r="I55" s="102">
        <v>-2300</v>
      </c>
    </row>
    <row r="56" spans="1:9" x14ac:dyDescent="0.2">
      <c r="A56" s="99"/>
      <c r="B56" s="99"/>
      <c r="C56" s="99"/>
      <c r="D56" s="99"/>
      <c r="E56" s="99"/>
      <c r="F56" s="99" t="s">
        <v>28</v>
      </c>
      <c r="G56" s="99"/>
      <c r="H56" s="99"/>
      <c r="I56" s="99"/>
    </row>
    <row r="57" spans="1:9" ht="27" x14ac:dyDescent="0.2">
      <c r="A57" s="99"/>
      <c r="B57" s="99"/>
      <c r="C57" s="99"/>
      <c r="D57" s="99" t="s">
        <v>62</v>
      </c>
      <c r="E57" s="99" t="s">
        <v>36</v>
      </c>
      <c r="F57" s="99" t="s">
        <v>66</v>
      </c>
      <c r="G57" s="100">
        <v>-2300</v>
      </c>
      <c r="H57" s="100">
        <v>-2300</v>
      </c>
      <c r="I57" s="100">
        <v>-2300</v>
      </c>
    </row>
    <row r="58" spans="1:9" x14ac:dyDescent="0.2">
      <c r="A58" s="99"/>
      <c r="B58" s="99"/>
      <c r="C58" s="99"/>
      <c r="D58" s="99"/>
      <c r="E58" s="99"/>
      <c r="F58" s="99" t="s">
        <v>61</v>
      </c>
      <c r="G58" s="100">
        <v>-2300</v>
      </c>
      <c r="H58" s="100">
        <v>-2300</v>
      </c>
      <c r="I58" s="100">
        <v>-2300</v>
      </c>
    </row>
    <row r="59" spans="1:9" ht="14.25" x14ac:dyDescent="0.2">
      <c r="A59" s="99"/>
      <c r="B59" s="101" t="s">
        <v>126</v>
      </c>
      <c r="C59" s="99"/>
      <c r="D59" s="99"/>
      <c r="E59" s="99"/>
      <c r="F59" s="101" t="s">
        <v>127</v>
      </c>
      <c r="G59" s="102">
        <v>-25564.6</v>
      </c>
      <c r="H59" s="102">
        <v>-25564.6</v>
      </c>
      <c r="I59" s="102">
        <v>-26100</v>
      </c>
    </row>
    <row r="60" spans="1:9" x14ac:dyDescent="0.2">
      <c r="A60" s="99"/>
      <c r="B60" s="99"/>
      <c r="C60" s="99"/>
      <c r="D60" s="99"/>
      <c r="E60" s="99"/>
      <c r="F60" s="99" t="s">
        <v>28</v>
      </c>
      <c r="G60" s="99"/>
      <c r="H60" s="99"/>
      <c r="I60" s="99"/>
    </row>
    <row r="61" spans="1:9" ht="14.25" x14ac:dyDescent="0.2">
      <c r="A61" s="99"/>
      <c r="B61" s="99"/>
      <c r="C61" s="101" t="s">
        <v>29</v>
      </c>
      <c r="D61" s="99"/>
      <c r="E61" s="99"/>
      <c r="F61" s="101" t="s">
        <v>127</v>
      </c>
      <c r="G61" s="102">
        <v>-25564.6</v>
      </c>
      <c r="H61" s="102">
        <v>-25564.6</v>
      </c>
      <c r="I61" s="102">
        <v>-26100</v>
      </c>
    </row>
    <row r="62" spans="1:9" x14ac:dyDescent="0.2">
      <c r="A62" s="99"/>
      <c r="B62" s="99"/>
      <c r="C62" s="99"/>
      <c r="D62" s="99"/>
      <c r="E62" s="99"/>
      <c r="F62" s="99" t="s">
        <v>28</v>
      </c>
      <c r="G62" s="99"/>
      <c r="H62" s="99"/>
      <c r="I62" s="99"/>
    </row>
    <row r="63" spans="1:9" x14ac:dyDescent="0.2">
      <c r="A63" s="99"/>
      <c r="B63" s="99"/>
      <c r="C63" s="99"/>
      <c r="D63" s="99" t="s">
        <v>69</v>
      </c>
      <c r="E63" s="99" t="s">
        <v>36</v>
      </c>
      <c r="F63" s="99" t="s">
        <v>73</v>
      </c>
      <c r="G63" s="100">
        <v>-25564.6</v>
      </c>
      <c r="H63" s="100">
        <v>-25564.6</v>
      </c>
      <c r="I63" s="100">
        <v>-26100</v>
      </c>
    </row>
    <row r="64" spans="1:9" x14ac:dyDescent="0.2">
      <c r="A64" s="99"/>
      <c r="B64" s="99"/>
      <c r="C64" s="99"/>
      <c r="D64" s="99"/>
      <c r="E64" s="99"/>
      <c r="F64" s="99" t="s">
        <v>68</v>
      </c>
      <c r="G64" s="100">
        <v>-25564.6</v>
      </c>
      <c r="H64" s="100">
        <v>-25564.6</v>
      </c>
      <c r="I64" s="100">
        <v>-26100</v>
      </c>
    </row>
    <row r="65" spans="1:9" ht="14.25" x14ac:dyDescent="0.2">
      <c r="A65" s="101" t="s">
        <v>128</v>
      </c>
      <c r="B65" s="99"/>
      <c r="C65" s="99"/>
      <c r="D65" s="99"/>
      <c r="E65" s="99"/>
      <c r="F65" s="101" t="s">
        <v>129</v>
      </c>
      <c r="G65" s="102">
        <v>-32750</v>
      </c>
      <c r="H65" s="102">
        <v>-32750</v>
      </c>
      <c r="I65" s="102">
        <v>-47750</v>
      </c>
    </row>
    <row r="66" spans="1:9" x14ac:dyDescent="0.2">
      <c r="A66" s="99"/>
      <c r="B66" s="99"/>
      <c r="C66" s="99"/>
      <c r="D66" s="99"/>
      <c r="E66" s="99"/>
      <c r="F66" s="99" t="s">
        <v>28</v>
      </c>
      <c r="G66" s="99"/>
      <c r="H66" s="99"/>
      <c r="I66" s="99"/>
    </row>
    <row r="67" spans="1:9" ht="28.5" x14ac:dyDescent="0.2">
      <c r="A67" s="99"/>
      <c r="B67" s="101" t="s">
        <v>118</v>
      </c>
      <c r="C67" s="99"/>
      <c r="D67" s="99"/>
      <c r="E67" s="99"/>
      <c r="F67" s="101" t="s">
        <v>130</v>
      </c>
      <c r="G67" s="102">
        <v>-32750</v>
      </c>
      <c r="H67" s="102">
        <v>-32750</v>
      </c>
      <c r="I67" s="102">
        <v>-47750</v>
      </c>
    </row>
    <row r="68" spans="1:9" x14ac:dyDescent="0.2">
      <c r="A68" s="99"/>
      <c r="B68" s="99"/>
      <c r="C68" s="99"/>
      <c r="D68" s="99"/>
      <c r="E68" s="99"/>
      <c r="F68" s="99" t="s">
        <v>28</v>
      </c>
      <c r="G68" s="99"/>
      <c r="H68" s="99"/>
      <c r="I68" s="99"/>
    </row>
    <row r="69" spans="1:9" ht="14.25" x14ac:dyDescent="0.2">
      <c r="A69" s="99"/>
      <c r="B69" s="99"/>
      <c r="C69" s="101" t="s">
        <v>29</v>
      </c>
      <c r="D69" s="99"/>
      <c r="E69" s="99"/>
      <c r="F69" s="101" t="s">
        <v>131</v>
      </c>
      <c r="G69" s="102">
        <v>0</v>
      </c>
      <c r="H69" s="102">
        <v>0</v>
      </c>
      <c r="I69" s="102">
        <v>-15000</v>
      </c>
    </row>
    <row r="70" spans="1:9" x14ac:dyDescent="0.2">
      <c r="A70" s="99"/>
      <c r="B70" s="99"/>
      <c r="C70" s="99"/>
      <c r="D70" s="99"/>
      <c r="E70" s="99"/>
      <c r="F70" s="99" t="s">
        <v>28</v>
      </c>
      <c r="G70" s="99"/>
      <c r="H70" s="99"/>
      <c r="I70" s="99"/>
    </row>
    <row r="71" spans="1:9" x14ac:dyDescent="0.2">
      <c r="A71" s="99"/>
      <c r="B71" s="99"/>
      <c r="C71" s="99"/>
      <c r="D71" s="99" t="s">
        <v>372</v>
      </c>
      <c r="E71" s="99" t="s">
        <v>47</v>
      </c>
      <c r="F71" s="99" t="s">
        <v>376</v>
      </c>
      <c r="G71" s="100">
        <v>0</v>
      </c>
      <c r="H71" s="100">
        <v>0</v>
      </c>
      <c r="I71" s="100">
        <v>-15000</v>
      </c>
    </row>
    <row r="72" spans="1:9" x14ac:dyDescent="0.2">
      <c r="A72" s="99"/>
      <c r="B72" s="99"/>
      <c r="C72" s="99"/>
      <c r="D72" s="99"/>
      <c r="E72" s="99"/>
      <c r="F72" s="99" t="s">
        <v>363</v>
      </c>
      <c r="G72" s="100">
        <v>0</v>
      </c>
      <c r="H72" s="100">
        <v>0</v>
      </c>
      <c r="I72" s="100">
        <v>-15000</v>
      </c>
    </row>
    <row r="73" spans="1:9" ht="14.25" x14ac:dyDescent="0.2">
      <c r="A73" s="99"/>
      <c r="B73" s="99"/>
      <c r="C73" s="101" t="s">
        <v>117</v>
      </c>
      <c r="D73" s="99"/>
      <c r="E73" s="99"/>
      <c r="F73" s="101" t="s">
        <v>132</v>
      </c>
      <c r="G73" s="102">
        <v>-32750</v>
      </c>
      <c r="H73" s="102">
        <v>-32750</v>
      </c>
      <c r="I73" s="102">
        <v>-32750</v>
      </c>
    </row>
    <row r="74" spans="1:9" x14ac:dyDescent="0.2">
      <c r="A74" s="99"/>
      <c r="B74" s="99"/>
      <c r="C74" s="99"/>
      <c r="D74" s="99"/>
      <c r="E74" s="99"/>
      <c r="F74" s="99" t="s">
        <v>28</v>
      </c>
      <c r="G74" s="99"/>
      <c r="H74" s="99"/>
      <c r="I74" s="99"/>
    </row>
    <row r="75" spans="1:9" ht="40.5" x14ac:dyDescent="0.2">
      <c r="A75" s="99"/>
      <c r="B75" s="99"/>
      <c r="C75" s="99"/>
      <c r="D75" s="99" t="s">
        <v>350</v>
      </c>
      <c r="E75" s="99" t="s">
        <v>47</v>
      </c>
      <c r="F75" s="99" t="s">
        <v>356</v>
      </c>
      <c r="G75" s="100">
        <v>-32750</v>
      </c>
      <c r="H75" s="100">
        <v>-32750</v>
      </c>
      <c r="I75" s="100">
        <v>-32750</v>
      </c>
    </row>
    <row r="76" spans="1:9" x14ac:dyDescent="0.2">
      <c r="A76" s="99"/>
      <c r="B76" s="99"/>
      <c r="C76" s="99"/>
      <c r="D76" s="99"/>
      <c r="E76" s="99"/>
      <c r="F76" s="99" t="s">
        <v>349</v>
      </c>
      <c r="G76" s="100">
        <v>-32750</v>
      </c>
      <c r="H76" s="100">
        <v>-32750</v>
      </c>
      <c r="I76" s="100">
        <v>-32750</v>
      </c>
    </row>
    <row r="77" spans="1:9" ht="28.5" x14ac:dyDescent="0.2">
      <c r="A77" s="101" t="s">
        <v>133</v>
      </c>
      <c r="B77" s="99"/>
      <c r="C77" s="99"/>
      <c r="D77" s="99"/>
      <c r="E77" s="99"/>
      <c r="F77" s="101" t="s">
        <v>134</v>
      </c>
      <c r="G77" s="102">
        <f>G79</f>
        <v>171892.9</v>
      </c>
      <c r="H77" s="102">
        <f t="shared" ref="H77:I77" si="0">H79</f>
        <v>168985.5</v>
      </c>
      <c r="I77" s="102">
        <f t="shared" si="0"/>
        <v>201520.9</v>
      </c>
    </row>
    <row r="78" spans="1:9" x14ac:dyDescent="0.2">
      <c r="A78" s="99"/>
      <c r="B78" s="99"/>
      <c r="C78" s="99"/>
      <c r="D78" s="99"/>
      <c r="E78" s="99"/>
      <c r="F78" s="99" t="s">
        <v>28</v>
      </c>
      <c r="G78" s="99"/>
      <c r="H78" s="99"/>
      <c r="I78" s="99"/>
    </row>
    <row r="79" spans="1:9" ht="14.25" x14ac:dyDescent="0.2">
      <c r="A79" s="99"/>
      <c r="B79" s="101" t="s">
        <v>29</v>
      </c>
      <c r="C79" s="99"/>
      <c r="D79" s="99"/>
      <c r="E79" s="99"/>
      <c r="F79" s="101" t="s">
        <v>135</v>
      </c>
      <c r="G79" s="102">
        <f>G81</f>
        <v>171892.9</v>
      </c>
      <c r="H79" s="102">
        <f t="shared" ref="H79:I79" si="1">H81</f>
        <v>168985.5</v>
      </c>
      <c r="I79" s="102">
        <f t="shared" si="1"/>
        <v>201520.9</v>
      </c>
    </row>
    <row r="80" spans="1:9" x14ac:dyDescent="0.2">
      <c r="A80" s="99"/>
      <c r="B80" s="99"/>
      <c r="C80" s="99"/>
      <c r="D80" s="99"/>
      <c r="E80" s="99"/>
      <c r="F80" s="99" t="s">
        <v>28</v>
      </c>
      <c r="G80" s="99"/>
      <c r="H80" s="99"/>
      <c r="I80" s="99"/>
    </row>
    <row r="81" spans="1:9" ht="14.25" x14ac:dyDescent="0.2">
      <c r="A81" s="99"/>
      <c r="B81" s="99"/>
      <c r="C81" s="101" t="s">
        <v>29</v>
      </c>
      <c r="D81" s="99"/>
      <c r="E81" s="99"/>
      <c r="F81" s="101" t="s">
        <v>103</v>
      </c>
      <c r="G81" s="102">
        <f>G83</f>
        <v>171892.9</v>
      </c>
      <c r="H81" s="102">
        <f t="shared" ref="H81:I81" si="2">H83</f>
        <v>168985.5</v>
      </c>
      <c r="I81" s="102">
        <f t="shared" si="2"/>
        <v>201520.9</v>
      </c>
    </row>
    <row r="82" spans="1:9" x14ac:dyDescent="0.2">
      <c r="A82" s="99"/>
      <c r="B82" s="99"/>
      <c r="C82" s="99"/>
      <c r="D82" s="99"/>
      <c r="E82" s="99"/>
      <c r="F82" s="99" t="s">
        <v>28</v>
      </c>
      <c r="G82" s="99"/>
      <c r="H82" s="99"/>
      <c r="I82" s="99"/>
    </row>
    <row r="83" spans="1:9" x14ac:dyDescent="0.2">
      <c r="A83" s="99"/>
      <c r="B83" s="99"/>
      <c r="C83" s="99"/>
      <c r="D83" s="99" t="s">
        <v>102</v>
      </c>
      <c r="E83" s="99" t="s">
        <v>36</v>
      </c>
      <c r="F83" s="99" t="s">
        <v>103</v>
      </c>
      <c r="G83" s="100">
        <f>G84</f>
        <v>171892.9</v>
      </c>
      <c r="H83" s="100">
        <f t="shared" ref="H83:I83" si="3">H84</f>
        <v>168985.5</v>
      </c>
      <c r="I83" s="100">
        <f t="shared" si="3"/>
        <v>201520.9</v>
      </c>
    </row>
    <row r="84" spans="1:9" x14ac:dyDescent="0.2">
      <c r="A84" s="99"/>
      <c r="B84" s="99"/>
      <c r="C84" s="99"/>
      <c r="D84" s="99"/>
      <c r="E84" s="99"/>
      <c r="F84" s="99" t="s">
        <v>101</v>
      </c>
      <c r="G84" s="100">
        <f>'Հավելված 1'!D209</f>
        <v>171892.9</v>
      </c>
      <c r="H84" s="100">
        <f>'Հավելված 1'!E209</f>
        <v>168985.5</v>
      </c>
      <c r="I84" s="100">
        <f>'Հավելված 1'!F209</f>
        <v>201520.9</v>
      </c>
    </row>
    <row r="85" spans="1:9" x14ac:dyDescent="0.2">
      <c r="A85" s="104"/>
      <c r="B85" s="104"/>
      <c r="C85" s="104"/>
      <c r="D85" s="104"/>
      <c r="E85" s="104"/>
      <c r="F85" s="104"/>
      <c r="G85" s="104"/>
      <c r="H85" s="104"/>
      <c r="I85" s="104"/>
    </row>
    <row r="86" spans="1:9" x14ac:dyDescent="0.2">
      <c r="A86" s="104"/>
      <c r="B86" s="104"/>
      <c r="C86" s="104"/>
      <c r="D86" s="104"/>
      <c r="E86" s="104"/>
      <c r="F86" s="104"/>
      <c r="G86" s="104"/>
      <c r="H86" s="104"/>
      <c r="I86" s="104"/>
    </row>
    <row r="87" spans="1:9" x14ac:dyDescent="0.2">
      <c r="A87" s="104"/>
      <c r="B87" s="104"/>
      <c r="C87" s="104"/>
      <c r="D87" s="104"/>
      <c r="E87" s="104"/>
      <c r="F87" s="104"/>
      <c r="G87" s="104"/>
      <c r="H87" s="104"/>
      <c r="I87" s="104"/>
    </row>
    <row r="88" spans="1:9" x14ac:dyDescent="0.2">
      <c r="A88" s="104"/>
      <c r="B88" s="104"/>
      <c r="C88" s="104"/>
      <c r="D88" s="104"/>
      <c r="E88" s="104"/>
      <c r="F88" s="104"/>
      <c r="G88" s="104"/>
      <c r="H88" s="104"/>
      <c r="I88" s="104"/>
    </row>
    <row r="89" spans="1:9" x14ac:dyDescent="0.2">
      <c r="A89" s="104"/>
      <c r="B89" s="104"/>
      <c r="C89" s="104"/>
      <c r="D89" s="104"/>
      <c r="E89" s="104"/>
      <c r="F89" s="104"/>
      <c r="G89" s="104"/>
      <c r="H89" s="104"/>
      <c r="I89" s="104"/>
    </row>
    <row r="90" spans="1:9" x14ac:dyDescent="0.2">
      <c r="A90" s="104"/>
      <c r="B90" s="104"/>
      <c r="C90" s="104"/>
      <c r="D90" s="104"/>
      <c r="E90" s="104"/>
      <c r="F90" s="104"/>
      <c r="G90" s="104"/>
      <c r="H90" s="104"/>
      <c r="I90" s="104"/>
    </row>
    <row r="91" spans="1:9" x14ac:dyDescent="0.2">
      <c r="A91" s="104"/>
      <c r="B91" s="104"/>
      <c r="C91" s="104"/>
      <c r="D91" s="104"/>
      <c r="E91" s="104"/>
      <c r="F91" s="104"/>
      <c r="G91" s="104"/>
      <c r="H91" s="104"/>
      <c r="I91" s="104"/>
    </row>
    <row r="92" spans="1:9" x14ac:dyDescent="0.2">
      <c r="A92" s="104"/>
      <c r="B92" s="104"/>
      <c r="C92" s="104"/>
      <c r="D92" s="104"/>
      <c r="E92" s="104"/>
      <c r="F92" s="104"/>
      <c r="G92" s="104"/>
      <c r="H92" s="104"/>
      <c r="I92" s="104"/>
    </row>
    <row r="93" spans="1:9" x14ac:dyDescent="0.2">
      <c r="A93" s="104"/>
      <c r="B93" s="104"/>
      <c r="C93" s="104"/>
      <c r="D93" s="104"/>
      <c r="E93" s="104"/>
      <c r="F93" s="104"/>
      <c r="G93" s="104"/>
      <c r="H93" s="104"/>
      <c r="I93" s="104"/>
    </row>
    <row r="94" spans="1:9" x14ac:dyDescent="0.2">
      <c r="A94" s="104"/>
      <c r="B94" s="104"/>
      <c r="C94" s="104"/>
      <c r="D94" s="104"/>
      <c r="E94" s="104"/>
      <c r="F94" s="104"/>
      <c r="G94" s="104"/>
      <c r="H94" s="104"/>
      <c r="I94" s="104"/>
    </row>
    <row r="95" spans="1:9" x14ac:dyDescent="0.2">
      <c r="A95" s="104"/>
      <c r="B95" s="104"/>
      <c r="C95" s="104"/>
      <c r="D95" s="104"/>
      <c r="E95" s="104"/>
      <c r="F95" s="104"/>
      <c r="G95" s="104"/>
      <c r="H95" s="104"/>
      <c r="I95" s="104"/>
    </row>
    <row r="96" spans="1:9" x14ac:dyDescent="0.2">
      <c r="A96" s="104"/>
      <c r="B96" s="104"/>
      <c r="C96" s="104"/>
      <c r="D96" s="104"/>
      <c r="E96" s="104"/>
      <c r="F96" s="104"/>
      <c r="G96" s="104"/>
      <c r="H96" s="104"/>
      <c r="I96" s="104"/>
    </row>
    <row r="97" spans="1:9" x14ac:dyDescent="0.2">
      <c r="A97" s="104"/>
      <c r="B97" s="104"/>
      <c r="C97" s="104"/>
      <c r="D97" s="104"/>
      <c r="E97" s="104"/>
      <c r="F97" s="104"/>
      <c r="G97" s="104"/>
      <c r="H97" s="104"/>
      <c r="I97" s="104"/>
    </row>
    <row r="98" spans="1:9" x14ac:dyDescent="0.2">
      <c r="A98" s="104"/>
      <c r="B98" s="104"/>
      <c r="C98" s="104"/>
      <c r="D98" s="104"/>
      <c r="E98" s="104"/>
      <c r="F98" s="104"/>
      <c r="G98" s="104"/>
      <c r="H98" s="104"/>
      <c r="I98" s="104"/>
    </row>
  </sheetData>
  <mergeCells count="8">
    <mergeCell ref="A3:I3"/>
    <mergeCell ref="F7:F8"/>
    <mergeCell ref="G7:G8"/>
    <mergeCell ref="H7:H8"/>
    <mergeCell ref="I7:I8"/>
    <mergeCell ref="A6:C7"/>
    <mergeCell ref="D6:E7"/>
    <mergeCell ref="G6:I6"/>
  </mergeCells>
  <pageMargins left="0.18" right="0.22" top="0.47244094488188998" bottom="0.511811023622047" header="0.31496062992126" footer="0.31496062992126"/>
  <pageSetup paperSize="9" scale="75" firstPageNumber="2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0"/>
  <sheetViews>
    <sheetView zoomScale="93" zoomScaleNormal="93" workbookViewId="0">
      <selection activeCell="C184" sqref="C184"/>
    </sheetView>
  </sheetViews>
  <sheetFormatPr defaultRowHeight="13.5" x14ac:dyDescent="0.2"/>
  <cols>
    <col min="1" max="1" width="9" style="2" customWidth="1"/>
    <col min="2" max="2" width="15.33203125" style="2" customWidth="1"/>
    <col min="3" max="3" width="56" style="2" customWidth="1"/>
    <col min="4" max="4" width="21.83203125" style="2" customWidth="1"/>
    <col min="5" max="5" width="22.1640625" style="2" customWidth="1"/>
    <col min="6" max="6" width="22.5" style="2" customWidth="1"/>
    <col min="7" max="7" width="18.1640625" style="2" customWidth="1"/>
    <col min="8" max="8" width="23.33203125" style="2" customWidth="1"/>
    <col min="9" max="9" width="19" style="2" customWidth="1"/>
    <col min="10" max="10" width="23" style="2" customWidth="1"/>
    <col min="11" max="11" width="22.6640625" style="2" customWidth="1"/>
    <col min="12" max="12" width="17.83203125" style="2" bestFit="1" customWidth="1"/>
    <col min="13" max="16384" width="9.33203125" style="2"/>
  </cols>
  <sheetData>
    <row r="1" spans="1:10" x14ac:dyDescent="0.2">
      <c r="G1" s="121" t="s">
        <v>380</v>
      </c>
    </row>
    <row r="3" spans="1:10" ht="36" customHeight="1" x14ac:dyDescent="0.25">
      <c r="A3" s="181" t="s">
        <v>137</v>
      </c>
      <c r="B3" s="181"/>
      <c r="C3" s="181"/>
      <c r="D3" s="181"/>
      <c r="E3" s="181"/>
      <c r="F3" s="181"/>
      <c r="G3" s="122"/>
      <c r="H3" s="122"/>
      <c r="I3" s="122"/>
      <c r="J3" s="122"/>
    </row>
    <row r="4" spans="1:10" x14ac:dyDescent="0.25">
      <c r="A4" s="123"/>
      <c r="B4" s="123"/>
      <c r="C4" s="123"/>
      <c r="D4" s="123"/>
      <c r="E4" s="123"/>
      <c r="F4" s="123"/>
      <c r="G4" s="123"/>
      <c r="H4" s="123"/>
      <c r="I4" s="123"/>
      <c r="J4" s="122"/>
    </row>
    <row r="6" spans="1:10" x14ac:dyDescent="0.2">
      <c r="F6" s="97" t="s">
        <v>347</v>
      </c>
    </row>
    <row r="7" spans="1:10" ht="51.75" customHeight="1" x14ac:dyDescent="0.2">
      <c r="A7" s="190" t="s">
        <v>30</v>
      </c>
      <c r="B7" s="190"/>
      <c r="C7" s="63"/>
      <c r="D7" s="172" t="s">
        <v>518</v>
      </c>
      <c r="E7" s="173"/>
      <c r="F7" s="174"/>
    </row>
    <row r="8" spans="1:10" ht="13.5" customHeight="1" x14ac:dyDescent="0.2">
      <c r="A8" s="190"/>
      <c r="B8" s="190"/>
      <c r="C8" s="190" t="s">
        <v>345</v>
      </c>
      <c r="D8" s="190" t="s">
        <v>17</v>
      </c>
      <c r="E8" s="190" t="s">
        <v>18</v>
      </c>
      <c r="F8" s="190" t="s">
        <v>19</v>
      </c>
    </row>
    <row r="9" spans="1:10" ht="26.25" customHeight="1" x14ac:dyDescent="0.2">
      <c r="A9" s="98" t="s">
        <v>32</v>
      </c>
      <c r="B9" s="98" t="s">
        <v>346</v>
      </c>
      <c r="C9" s="190"/>
      <c r="D9" s="190"/>
      <c r="E9" s="190"/>
      <c r="F9" s="190"/>
    </row>
    <row r="10" spans="1:10" ht="14.25" x14ac:dyDescent="0.2">
      <c r="A10" s="99"/>
      <c r="B10" s="99"/>
      <c r="C10" s="101" t="s">
        <v>34</v>
      </c>
      <c r="D10" s="102">
        <v>0</v>
      </c>
      <c r="E10" s="102">
        <v>0</v>
      </c>
      <c r="F10" s="102">
        <v>0</v>
      </c>
    </row>
    <row r="11" spans="1:10" x14ac:dyDescent="0.2">
      <c r="A11" s="99"/>
      <c r="B11" s="99"/>
      <c r="C11" s="99" t="s">
        <v>28</v>
      </c>
      <c r="D11" s="99"/>
      <c r="E11" s="99"/>
      <c r="F11" s="99"/>
    </row>
    <row r="12" spans="1:10" ht="14.25" x14ac:dyDescent="0.2">
      <c r="A12" s="99"/>
      <c r="B12" s="99"/>
      <c r="C12" s="101" t="s">
        <v>39</v>
      </c>
      <c r="D12" s="102">
        <v>-2700</v>
      </c>
      <c r="E12" s="102">
        <v>-2700</v>
      </c>
      <c r="F12" s="102">
        <v>-2700</v>
      </c>
    </row>
    <row r="13" spans="1:10" x14ac:dyDescent="0.2">
      <c r="A13" s="99"/>
      <c r="B13" s="99"/>
      <c r="C13" s="99" t="s">
        <v>28</v>
      </c>
      <c r="D13" s="99"/>
      <c r="E13" s="99"/>
      <c r="F13" s="99"/>
    </row>
    <row r="14" spans="1:10" ht="27" x14ac:dyDescent="0.2">
      <c r="A14" s="99" t="s">
        <v>40</v>
      </c>
      <c r="B14" s="99"/>
      <c r="C14" s="99" t="s">
        <v>41</v>
      </c>
      <c r="D14" s="100">
        <v>-2700</v>
      </c>
      <c r="E14" s="100">
        <v>-2700</v>
      </c>
      <c r="F14" s="100">
        <v>-2700</v>
      </c>
    </row>
    <row r="15" spans="1:10" x14ac:dyDescent="0.2">
      <c r="A15" s="99"/>
      <c r="B15" s="99"/>
      <c r="C15" s="99" t="s">
        <v>28</v>
      </c>
      <c r="D15" s="99"/>
      <c r="E15" s="99"/>
      <c r="F15" s="99"/>
    </row>
    <row r="16" spans="1:10" ht="40.5" x14ac:dyDescent="0.2">
      <c r="A16" s="99"/>
      <c r="B16" s="99" t="s">
        <v>36</v>
      </c>
      <c r="C16" s="99" t="s">
        <v>44</v>
      </c>
      <c r="D16" s="100">
        <v>-2700</v>
      </c>
      <c r="E16" s="100">
        <v>-2700</v>
      </c>
      <c r="F16" s="100">
        <v>-2700</v>
      </c>
    </row>
    <row r="17" spans="1:6" x14ac:dyDescent="0.2">
      <c r="A17" s="99"/>
      <c r="B17" s="99"/>
      <c r="C17" s="99" t="s">
        <v>16</v>
      </c>
      <c r="D17" s="99"/>
      <c r="E17" s="99"/>
      <c r="F17" s="99"/>
    </row>
    <row r="18" spans="1:6" x14ac:dyDescent="0.2">
      <c r="A18" s="99"/>
      <c r="B18" s="99"/>
      <c r="C18" s="103" t="s">
        <v>39</v>
      </c>
      <c r="D18" s="125">
        <v>-2700</v>
      </c>
      <c r="E18" s="125">
        <v>-2700</v>
      </c>
      <c r="F18" s="125">
        <v>-2700</v>
      </c>
    </row>
    <row r="19" spans="1:6" ht="27" x14ac:dyDescent="0.2">
      <c r="A19" s="99"/>
      <c r="B19" s="99"/>
      <c r="C19" s="99" t="s">
        <v>138</v>
      </c>
      <c r="D19" s="99"/>
      <c r="E19" s="99"/>
      <c r="F19" s="99"/>
    </row>
    <row r="20" spans="1:6" x14ac:dyDescent="0.2">
      <c r="A20" s="99"/>
      <c r="B20" s="99"/>
      <c r="C20" s="99" t="s">
        <v>113</v>
      </c>
      <c r="D20" s="100">
        <v>-2700</v>
      </c>
      <c r="E20" s="100">
        <v>-2700</v>
      </c>
      <c r="F20" s="100">
        <v>-2700</v>
      </c>
    </row>
    <row r="21" spans="1:6" x14ac:dyDescent="0.2">
      <c r="A21" s="99"/>
      <c r="B21" s="99"/>
      <c r="C21" s="99" t="s">
        <v>139</v>
      </c>
      <c r="D21" s="100">
        <v>-2700</v>
      </c>
      <c r="E21" s="100">
        <v>-2700</v>
      </c>
      <c r="F21" s="100">
        <v>-2700</v>
      </c>
    </row>
    <row r="22" spans="1:6" ht="27" x14ac:dyDescent="0.2">
      <c r="A22" s="99"/>
      <c r="B22" s="99"/>
      <c r="C22" s="99" t="s">
        <v>140</v>
      </c>
      <c r="D22" s="100">
        <v>-2700</v>
      </c>
      <c r="E22" s="100">
        <v>-2700</v>
      </c>
      <c r="F22" s="100">
        <v>-2700</v>
      </c>
    </row>
    <row r="23" spans="1:6" x14ac:dyDescent="0.2">
      <c r="A23" s="99"/>
      <c r="B23" s="99"/>
      <c r="C23" s="99" t="s">
        <v>154</v>
      </c>
      <c r="D23" s="100">
        <v>-300</v>
      </c>
      <c r="E23" s="100">
        <v>-300</v>
      </c>
      <c r="F23" s="100">
        <v>-300</v>
      </c>
    </row>
    <row r="24" spans="1:6" x14ac:dyDescent="0.2">
      <c r="A24" s="99"/>
      <c r="B24" s="99"/>
      <c r="C24" s="99" t="s">
        <v>156</v>
      </c>
      <c r="D24" s="100">
        <v>-300</v>
      </c>
      <c r="E24" s="100">
        <v>-300</v>
      </c>
      <c r="F24" s="100">
        <v>-300</v>
      </c>
    </row>
    <row r="25" spans="1:6" x14ac:dyDescent="0.2">
      <c r="A25" s="99"/>
      <c r="B25" s="99"/>
      <c r="C25" s="99" t="s">
        <v>141</v>
      </c>
      <c r="D25" s="100">
        <v>-1400</v>
      </c>
      <c r="E25" s="100">
        <v>-1400</v>
      </c>
      <c r="F25" s="100">
        <v>-1400</v>
      </c>
    </row>
    <row r="26" spans="1:6" x14ac:dyDescent="0.2">
      <c r="A26" s="99"/>
      <c r="B26" s="99"/>
      <c r="C26" s="99" t="s">
        <v>142</v>
      </c>
      <c r="D26" s="100">
        <v>-1400</v>
      </c>
      <c r="E26" s="100">
        <v>-1400</v>
      </c>
      <c r="F26" s="100">
        <v>-1400</v>
      </c>
    </row>
    <row r="27" spans="1:6" x14ac:dyDescent="0.2">
      <c r="A27" s="99"/>
      <c r="B27" s="99"/>
      <c r="C27" s="99" t="s">
        <v>143</v>
      </c>
      <c r="D27" s="100">
        <v>-1000</v>
      </c>
      <c r="E27" s="100">
        <v>-1000</v>
      </c>
      <c r="F27" s="100">
        <v>-1000</v>
      </c>
    </row>
    <row r="28" spans="1:6" x14ac:dyDescent="0.2">
      <c r="A28" s="99"/>
      <c r="B28" s="99"/>
      <c r="C28" s="99" t="s">
        <v>144</v>
      </c>
      <c r="D28" s="100">
        <v>-1000</v>
      </c>
      <c r="E28" s="100">
        <v>-1000</v>
      </c>
      <c r="F28" s="100">
        <v>-1000</v>
      </c>
    </row>
    <row r="29" spans="1:6" ht="14.25" x14ac:dyDescent="0.2">
      <c r="A29" s="99"/>
      <c r="B29" s="99"/>
      <c r="C29" s="101" t="s">
        <v>48</v>
      </c>
      <c r="D29" s="102">
        <v>-5223.7</v>
      </c>
      <c r="E29" s="102">
        <v>-5223.7</v>
      </c>
      <c r="F29" s="102">
        <v>-5223.7</v>
      </c>
    </row>
    <row r="30" spans="1:6" x14ac:dyDescent="0.2">
      <c r="A30" s="99"/>
      <c r="B30" s="99"/>
      <c r="C30" s="99" t="s">
        <v>28</v>
      </c>
      <c r="D30" s="99"/>
      <c r="E30" s="99"/>
      <c r="F30" s="99"/>
    </row>
    <row r="31" spans="1:6" ht="40.5" x14ac:dyDescent="0.2">
      <c r="A31" s="99" t="s">
        <v>49</v>
      </c>
      <c r="B31" s="99"/>
      <c r="C31" s="99" t="s">
        <v>50</v>
      </c>
      <c r="D31" s="100">
        <v>-5223.7</v>
      </c>
      <c r="E31" s="100">
        <v>-5223.7</v>
      </c>
      <c r="F31" s="100">
        <v>-5223.7</v>
      </c>
    </row>
    <row r="32" spans="1:6" x14ac:dyDescent="0.2">
      <c r="A32" s="99"/>
      <c r="B32" s="99"/>
      <c r="C32" s="99" t="s">
        <v>28</v>
      </c>
      <c r="D32" s="99"/>
      <c r="E32" s="99"/>
      <c r="F32" s="99"/>
    </row>
    <row r="33" spans="1:6" ht="40.5" x14ac:dyDescent="0.2">
      <c r="A33" s="99"/>
      <c r="B33" s="99" t="s">
        <v>36</v>
      </c>
      <c r="C33" s="99" t="s">
        <v>51</v>
      </c>
      <c r="D33" s="100">
        <v>-5223.7</v>
      </c>
      <c r="E33" s="100">
        <v>-5223.7</v>
      </c>
      <c r="F33" s="100">
        <v>-5223.7</v>
      </c>
    </row>
    <row r="34" spans="1:6" x14ac:dyDescent="0.2">
      <c r="A34" s="99"/>
      <c r="B34" s="99"/>
      <c r="C34" s="99" t="s">
        <v>16</v>
      </c>
      <c r="D34" s="99"/>
      <c r="E34" s="99"/>
      <c r="F34" s="99"/>
    </row>
    <row r="35" spans="1:6" x14ac:dyDescent="0.2">
      <c r="A35" s="99"/>
      <c r="B35" s="99"/>
      <c r="C35" s="103" t="s">
        <v>48</v>
      </c>
      <c r="D35" s="125">
        <v>-5223.7</v>
      </c>
      <c r="E35" s="125">
        <v>-5223.7</v>
      </c>
      <c r="F35" s="125">
        <v>-5223.7</v>
      </c>
    </row>
    <row r="36" spans="1:6" ht="27" x14ac:dyDescent="0.2">
      <c r="A36" s="99"/>
      <c r="B36" s="99"/>
      <c r="C36" s="99" t="s">
        <v>138</v>
      </c>
      <c r="D36" s="99"/>
      <c r="E36" s="99"/>
      <c r="F36" s="99"/>
    </row>
    <row r="37" spans="1:6" x14ac:dyDescent="0.2">
      <c r="A37" s="99"/>
      <c r="B37" s="99"/>
      <c r="C37" s="99" t="s">
        <v>113</v>
      </c>
      <c r="D37" s="100">
        <v>-5223.7</v>
      </c>
      <c r="E37" s="100">
        <v>-5223.7</v>
      </c>
      <c r="F37" s="100">
        <v>-5223.7</v>
      </c>
    </row>
    <row r="38" spans="1:6" x14ac:dyDescent="0.2">
      <c r="A38" s="99"/>
      <c r="B38" s="99"/>
      <c r="C38" s="99" t="s">
        <v>139</v>
      </c>
      <c r="D38" s="100">
        <v>-5223.7</v>
      </c>
      <c r="E38" s="100">
        <v>-5223.7</v>
      </c>
      <c r="F38" s="100">
        <v>-5223.7</v>
      </c>
    </row>
    <row r="39" spans="1:6" ht="27" x14ac:dyDescent="0.2">
      <c r="A39" s="99"/>
      <c r="B39" s="99"/>
      <c r="C39" s="99" t="s">
        <v>140</v>
      </c>
      <c r="D39" s="100">
        <v>-5223.7</v>
      </c>
      <c r="E39" s="100">
        <v>-5223.7</v>
      </c>
      <c r="F39" s="100">
        <v>-5223.7</v>
      </c>
    </row>
    <row r="40" spans="1:6" x14ac:dyDescent="0.2">
      <c r="A40" s="99"/>
      <c r="B40" s="99"/>
      <c r="C40" s="99" t="s">
        <v>154</v>
      </c>
      <c r="D40" s="100">
        <v>-92.7</v>
      </c>
      <c r="E40" s="100">
        <v>-92.7</v>
      </c>
      <c r="F40" s="100">
        <v>-92.7</v>
      </c>
    </row>
    <row r="41" spans="1:6" x14ac:dyDescent="0.2">
      <c r="A41" s="99"/>
      <c r="B41" s="99"/>
      <c r="C41" s="99" t="s">
        <v>173</v>
      </c>
      <c r="D41" s="100">
        <v>-16.7</v>
      </c>
      <c r="E41" s="100">
        <v>-16.7</v>
      </c>
      <c r="F41" s="100">
        <v>-16.7</v>
      </c>
    </row>
    <row r="42" spans="1:6" x14ac:dyDescent="0.2">
      <c r="A42" s="99"/>
      <c r="B42" s="99"/>
      <c r="C42" s="99" t="s">
        <v>174</v>
      </c>
      <c r="D42" s="100">
        <v>-76</v>
      </c>
      <c r="E42" s="100">
        <v>-76</v>
      </c>
      <c r="F42" s="100">
        <v>-76</v>
      </c>
    </row>
    <row r="43" spans="1:6" x14ac:dyDescent="0.2">
      <c r="A43" s="99"/>
      <c r="B43" s="99"/>
      <c r="C43" s="99" t="s">
        <v>143</v>
      </c>
      <c r="D43" s="100">
        <v>-3050.5</v>
      </c>
      <c r="E43" s="100">
        <v>-3050.5</v>
      </c>
      <c r="F43" s="100">
        <v>-3050.5</v>
      </c>
    </row>
    <row r="44" spans="1:6" x14ac:dyDescent="0.2">
      <c r="A44" s="99"/>
      <c r="B44" s="99"/>
      <c r="C44" s="99" t="s">
        <v>166</v>
      </c>
      <c r="D44" s="100">
        <v>-11</v>
      </c>
      <c r="E44" s="100">
        <v>-11</v>
      </c>
      <c r="F44" s="100">
        <v>-11</v>
      </c>
    </row>
    <row r="45" spans="1:6" x14ac:dyDescent="0.2">
      <c r="A45" s="99"/>
      <c r="B45" s="99"/>
      <c r="C45" s="99" t="s">
        <v>159</v>
      </c>
      <c r="D45" s="100">
        <v>-3000</v>
      </c>
      <c r="E45" s="100">
        <v>-3000</v>
      </c>
      <c r="F45" s="100">
        <v>-3000</v>
      </c>
    </row>
    <row r="46" spans="1:6" x14ac:dyDescent="0.2">
      <c r="A46" s="99"/>
      <c r="B46" s="99"/>
      <c r="C46" s="99" t="s">
        <v>160</v>
      </c>
      <c r="D46" s="100">
        <v>-39.5</v>
      </c>
      <c r="E46" s="100">
        <v>-39.5</v>
      </c>
      <c r="F46" s="100">
        <v>-39.5</v>
      </c>
    </row>
    <row r="47" spans="1:6" x14ac:dyDescent="0.2">
      <c r="A47" s="99"/>
      <c r="B47" s="99"/>
      <c r="C47" s="99" t="s">
        <v>157</v>
      </c>
      <c r="D47" s="100">
        <v>-2080.5</v>
      </c>
      <c r="E47" s="100">
        <v>-2080.5</v>
      </c>
      <c r="F47" s="100">
        <v>-2080.5</v>
      </c>
    </row>
    <row r="48" spans="1:6" x14ac:dyDescent="0.2">
      <c r="A48" s="99"/>
      <c r="B48" s="99"/>
      <c r="C48" s="99" t="s">
        <v>158</v>
      </c>
      <c r="D48" s="100">
        <v>-1298.5</v>
      </c>
      <c r="E48" s="100">
        <v>-1298.5</v>
      </c>
      <c r="F48" s="100">
        <v>-1298.5</v>
      </c>
    </row>
    <row r="49" spans="1:6" x14ac:dyDescent="0.2">
      <c r="A49" s="99"/>
      <c r="B49" s="99"/>
      <c r="C49" s="99" t="s">
        <v>163</v>
      </c>
      <c r="D49" s="100">
        <v>-782</v>
      </c>
      <c r="E49" s="100">
        <v>-782</v>
      </c>
      <c r="F49" s="100">
        <v>-782</v>
      </c>
    </row>
    <row r="50" spans="1:6" ht="14.25" x14ac:dyDescent="0.2">
      <c r="A50" s="99"/>
      <c r="B50" s="99"/>
      <c r="C50" s="101" t="s">
        <v>349</v>
      </c>
      <c r="D50" s="102">
        <v>-58750</v>
      </c>
      <c r="E50" s="102">
        <v>-58750</v>
      </c>
      <c r="F50" s="102">
        <v>-58750</v>
      </c>
    </row>
    <row r="51" spans="1:6" x14ac:dyDescent="0.2">
      <c r="A51" s="99"/>
      <c r="B51" s="99"/>
      <c r="C51" s="99" t="s">
        <v>28</v>
      </c>
      <c r="D51" s="99"/>
      <c r="E51" s="99"/>
      <c r="F51" s="99"/>
    </row>
    <row r="52" spans="1:6" ht="27" x14ac:dyDescent="0.2">
      <c r="A52" s="99" t="s">
        <v>350</v>
      </c>
      <c r="B52" s="99"/>
      <c r="C52" s="99" t="s">
        <v>351</v>
      </c>
      <c r="D52" s="100">
        <v>-52750</v>
      </c>
      <c r="E52" s="100">
        <v>-52750</v>
      </c>
      <c r="F52" s="100">
        <v>-52750</v>
      </c>
    </row>
    <row r="53" spans="1:6" x14ac:dyDescent="0.2">
      <c r="A53" s="99"/>
      <c r="B53" s="99"/>
      <c r="C53" s="99" t="s">
        <v>28</v>
      </c>
      <c r="D53" s="99"/>
      <c r="E53" s="99"/>
      <c r="F53" s="99"/>
    </row>
    <row r="54" spans="1:6" ht="27" x14ac:dyDescent="0.2">
      <c r="A54" s="99"/>
      <c r="B54" s="99" t="s">
        <v>36</v>
      </c>
      <c r="C54" s="99" t="s">
        <v>354</v>
      </c>
      <c r="D54" s="100">
        <v>-20000</v>
      </c>
      <c r="E54" s="100">
        <v>-20000</v>
      </c>
      <c r="F54" s="100">
        <v>-20000</v>
      </c>
    </row>
    <row r="55" spans="1:6" x14ac:dyDescent="0.2">
      <c r="A55" s="99"/>
      <c r="B55" s="99"/>
      <c r="C55" s="99" t="s">
        <v>16</v>
      </c>
      <c r="D55" s="99"/>
      <c r="E55" s="99"/>
      <c r="F55" s="99"/>
    </row>
    <row r="56" spans="1:6" x14ac:dyDescent="0.2">
      <c r="A56" s="99"/>
      <c r="B56" s="99"/>
      <c r="C56" s="103" t="s">
        <v>349</v>
      </c>
      <c r="D56" s="125">
        <v>-20000</v>
      </c>
      <c r="E56" s="125">
        <v>-20000</v>
      </c>
      <c r="F56" s="125">
        <v>-20000</v>
      </c>
    </row>
    <row r="57" spans="1:6" ht="27" x14ac:dyDescent="0.2">
      <c r="A57" s="99"/>
      <c r="B57" s="99"/>
      <c r="C57" s="99" t="s">
        <v>138</v>
      </c>
      <c r="D57" s="99"/>
      <c r="E57" s="99"/>
      <c r="F57" s="99"/>
    </row>
    <row r="58" spans="1:6" x14ac:dyDescent="0.2">
      <c r="A58" s="99"/>
      <c r="B58" s="99"/>
      <c r="C58" s="99" t="s">
        <v>113</v>
      </c>
      <c r="D58" s="100">
        <v>-20000</v>
      </c>
      <c r="E58" s="100">
        <v>-20000</v>
      </c>
      <c r="F58" s="100">
        <v>-20000</v>
      </c>
    </row>
    <row r="59" spans="1:6" x14ac:dyDescent="0.2">
      <c r="A59" s="99"/>
      <c r="B59" s="99"/>
      <c r="C59" s="99" t="s">
        <v>139</v>
      </c>
      <c r="D59" s="100">
        <v>-20000</v>
      </c>
      <c r="E59" s="100">
        <v>-20000</v>
      </c>
      <c r="F59" s="100">
        <v>-20000</v>
      </c>
    </row>
    <row r="60" spans="1:6" ht="27" x14ac:dyDescent="0.2">
      <c r="A60" s="99"/>
      <c r="B60" s="99"/>
      <c r="C60" s="99" t="s">
        <v>140</v>
      </c>
      <c r="D60" s="100">
        <v>-20000</v>
      </c>
      <c r="E60" s="100">
        <v>-20000</v>
      </c>
      <c r="F60" s="100">
        <v>-20000</v>
      </c>
    </row>
    <row r="61" spans="1:6" x14ac:dyDescent="0.2">
      <c r="A61" s="99"/>
      <c r="B61" s="99"/>
      <c r="C61" s="99" t="s">
        <v>141</v>
      </c>
      <c r="D61" s="100">
        <v>-20000</v>
      </c>
      <c r="E61" s="100">
        <v>-20000</v>
      </c>
      <c r="F61" s="100">
        <v>-20000</v>
      </c>
    </row>
    <row r="62" spans="1:6" x14ac:dyDescent="0.2">
      <c r="A62" s="99"/>
      <c r="B62" s="99"/>
      <c r="C62" s="99" t="s">
        <v>142</v>
      </c>
      <c r="D62" s="100">
        <v>-20000</v>
      </c>
      <c r="E62" s="100">
        <v>-20000</v>
      </c>
      <c r="F62" s="100">
        <v>-20000</v>
      </c>
    </row>
    <row r="63" spans="1:6" ht="40.5" x14ac:dyDescent="0.2">
      <c r="A63" s="99"/>
      <c r="B63" s="99" t="s">
        <v>47</v>
      </c>
      <c r="C63" s="99" t="s">
        <v>356</v>
      </c>
      <c r="D63" s="100">
        <v>-32750</v>
      </c>
      <c r="E63" s="100">
        <v>-32750</v>
      </c>
      <c r="F63" s="100">
        <v>-32750</v>
      </c>
    </row>
    <row r="64" spans="1:6" x14ac:dyDescent="0.2">
      <c r="A64" s="99"/>
      <c r="B64" s="99"/>
      <c r="C64" s="99" t="s">
        <v>16</v>
      </c>
      <c r="D64" s="99"/>
      <c r="E64" s="99"/>
      <c r="F64" s="99"/>
    </row>
    <row r="65" spans="1:6" x14ac:dyDescent="0.2">
      <c r="A65" s="99"/>
      <c r="B65" s="99"/>
      <c r="C65" s="103" t="s">
        <v>349</v>
      </c>
      <c r="D65" s="125">
        <v>-32750</v>
      </c>
      <c r="E65" s="125">
        <v>-32750</v>
      </c>
      <c r="F65" s="125">
        <v>-32750</v>
      </c>
    </row>
    <row r="66" spans="1:6" ht="27" x14ac:dyDescent="0.2">
      <c r="A66" s="99"/>
      <c r="B66" s="99"/>
      <c r="C66" s="99" t="s">
        <v>138</v>
      </c>
      <c r="D66" s="99"/>
      <c r="E66" s="99"/>
      <c r="F66" s="99"/>
    </row>
    <row r="67" spans="1:6" x14ac:dyDescent="0.2">
      <c r="A67" s="99"/>
      <c r="B67" s="99"/>
      <c r="C67" s="99" t="s">
        <v>113</v>
      </c>
      <c r="D67" s="100">
        <v>-32750</v>
      </c>
      <c r="E67" s="100">
        <v>-32750</v>
      </c>
      <c r="F67" s="100">
        <v>-32750</v>
      </c>
    </row>
    <row r="68" spans="1:6" x14ac:dyDescent="0.2">
      <c r="A68" s="99"/>
      <c r="B68" s="99"/>
      <c r="C68" s="99" t="s">
        <v>139</v>
      </c>
      <c r="D68" s="100">
        <v>-32750</v>
      </c>
      <c r="E68" s="100">
        <v>-32750</v>
      </c>
      <c r="F68" s="100">
        <v>-32750</v>
      </c>
    </row>
    <row r="69" spans="1:6" ht="27" x14ac:dyDescent="0.2">
      <c r="A69" s="99"/>
      <c r="B69" s="99"/>
      <c r="C69" s="99" t="s">
        <v>140</v>
      </c>
      <c r="D69" s="100">
        <v>-32750</v>
      </c>
      <c r="E69" s="100">
        <v>-32750</v>
      </c>
      <c r="F69" s="100">
        <v>-32750</v>
      </c>
    </row>
    <row r="70" spans="1:6" x14ac:dyDescent="0.2">
      <c r="A70" s="99"/>
      <c r="B70" s="99"/>
      <c r="C70" s="99" t="s">
        <v>143</v>
      </c>
      <c r="D70" s="100">
        <v>-32750</v>
      </c>
      <c r="E70" s="100">
        <v>-32750</v>
      </c>
      <c r="F70" s="100">
        <v>-32750</v>
      </c>
    </row>
    <row r="71" spans="1:6" x14ac:dyDescent="0.2">
      <c r="A71" s="99"/>
      <c r="B71" s="99"/>
      <c r="C71" s="99" t="s">
        <v>160</v>
      </c>
      <c r="D71" s="100">
        <v>-32750</v>
      </c>
      <c r="E71" s="100">
        <v>-32750</v>
      </c>
      <c r="F71" s="100">
        <v>-32750</v>
      </c>
    </row>
    <row r="72" spans="1:6" ht="40.5" x14ac:dyDescent="0.2">
      <c r="A72" s="99" t="s">
        <v>358</v>
      </c>
      <c r="B72" s="99"/>
      <c r="C72" s="99" t="s">
        <v>359</v>
      </c>
      <c r="D72" s="100">
        <v>-6000</v>
      </c>
      <c r="E72" s="100">
        <v>-6000</v>
      </c>
      <c r="F72" s="100">
        <v>-6000</v>
      </c>
    </row>
    <row r="73" spans="1:6" x14ac:dyDescent="0.2">
      <c r="A73" s="99"/>
      <c r="B73" s="99"/>
      <c r="C73" s="99" t="s">
        <v>28</v>
      </c>
      <c r="D73" s="99"/>
      <c r="E73" s="99"/>
      <c r="F73" s="99"/>
    </row>
    <row r="74" spans="1:6" ht="40.5" x14ac:dyDescent="0.2">
      <c r="A74" s="99"/>
      <c r="B74" s="99" t="s">
        <v>36</v>
      </c>
      <c r="C74" s="99" t="s">
        <v>359</v>
      </c>
      <c r="D74" s="100">
        <v>-6000</v>
      </c>
      <c r="E74" s="100">
        <v>-6000</v>
      </c>
      <c r="F74" s="100">
        <v>-6000</v>
      </c>
    </row>
    <row r="75" spans="1:6" x14ac:dyDescent="0.2">
      <c r="A75" s="99"/>
      <c r="B75" s="99"/>
      <c r="C75" s="99" t="s">
        <v>16</v>
      </c>
      <c r="D75" s="99"/>
      <c r="E75" s="99"/>
      <c r="F75" s="99"/>
    </row>
    <row r="76" spans="1:6" ht="27" x14ac:dyDescent="0.2">
      <c r="A76" s="99"/>
      <c r="B76" s="99"/>
      <c r="C76" s="103" t="s">
        <v>379</v>
      </c>
      <c r="D76" s="125">
        <v>-6000</v>
      </c>
      <c r="E76" s="125">
        <v>-6000</v>
      </c>
      <c r="F76" s="125">
        <v>-6000</v>
      </c>
    </row>
    <row r="77" spans="1:6" ht="27" x14ac:dyDescent="0.2">
      <c r="A77" s="99"/>
      <c r="B77" s="99"/>
      <c r="C77" s="99" t="s">
        <v>138</v>
      </c>
      <c r="D77" s="99"/>
      <c r="E77" s="99"/>
      <c r="F77" s="99"/>
    </row>
    <row r="78" spans="1:6" x14ac:dyDescent="0.2">
      <c r="A78" s="99"/>
      <c r="B78" s="99"/>
      <c r="C78" s="99" t="s">
        <v>113</v>
      </c>
      <c r="D78" s="100">
        <v>-6000</v>
      </c>
      <c r="E78" s="100">
        <v>-6000</v>
      </c>
      <c r="F78" s="100">
        <v>-6000</v>
      </c>
    </row>
    <row r="79" spans="1:6" x14ac:dyDescent="0.2">
      <c r="A79" s="99"/>
      <c r="B79" s="99"/>
      <c r="C79" s="99" t="s">
        <v>139</v>
      </c>
      <c r="D79" s="100">
        <v>-6000</v>
      </c>
      <c r="E79" s="100">
        <v>-6000</v>
      </c>
      <c r="F79" s="100">
        <v>-6000</v>
      </c>
    </row>
    <row r="80" spans="1:6" ht="27" x14ac:dyDescent="0.2">
      <c r="A80" s="99"/>
      <c r="B80" s="99"/>
      <c r="C80" s="99" t="s">
        <v>140</v>
      </c>
      <c r="D80" s="100">
        <v>-6000</v>
      </c>
      <c r="E80" s="100">
        <v>-6000</v>
      </c>
      <c r="F80" s="100">
        <v>-6000</v>
      </c>
    </row>
    <row r="81" spans="1:6" x14ac:dyDescent="0.2">
      <c r="A81" s="99"/>
      <c r="B81" s="99"/>
      <c r="C81" s="99" t="s">
        <v>141</v>
      </c>
      <c r="D81" s="100">
        <v>-6000</v>
      </c>
      <c r="E81" s="100">
        <v>-6000</v>
      </c>
      <c r="F81" s="100">
        <v>-6000</v>
      </c>
    </row>
    <row r="82" spans="1:6" x14ac:dyDescent="0.2">
      <c r="A82" s="99"/>
      <c r="B82" s="99"/>
      <c r="C82" s="99" t="s">
        <v>142</v>
      </c>
      <c r="D82" s="100">
        <v>-6000</v>
      </c>
      <c r="E82" s="100">
        <v>-6000</v>
      </c>
      <c r="F82" s="100">
        <v>-6000</v>
      </c>
    </row>
    <row r="83" spans="1:6" ht="28.5" x14ac:dyDescent="0.2">
      <c r="A83" s="99"/>
      <c r="B83" s="99"/>
      <c r="C83" s="101" t="s">
        <v>363</v>
      </c>
      <c r="D83" s="102">
        <v>-69000</v>
      </c>
      <c r="E83" s="102">
        <v>-69000</v>
      </c>
      <c r="F83" s="102">
        <v>-101000</v>
      </c>
    </row>
    <row r="84" spans="1:6" x14ac:dyDescent="0.2">
      <c r="A84" s="99"/>
      <c r="B84" s="99"/>
      <c r="C84" s="99" t="s">
        <v>28</v>
      </c>
      <c r="D84" s="99"/>
      <c r="E84" s="99"/>
      <c r="F84" s="99"/>
    </row>
    <row r="85" spans="1:6" ht="27" x14ac:dyDescent="0.2">
      <c r="A85" s="99" t="s">
        <v>364</v>
      </c>
      <c r="B85" s="99"/>
      <c r="C85" s="99" t="s">
        <v>365</v>
      </c>
      <c r="D85" s="100">
        <v>-69000</v>
      </c>
      <c r="E85" s="100">
        <v>-69000</v>
      </c>
      <c r="F85" s="100">
        <v>-86000</v>
      </c>
    </row>
    <row r="86" spans="1:6" x14ac:dyDescent="0.2">
      <c r="A86" s="99"/>
      <c r="B86" s="99"/>
      <c r="C86" s="99" t="s">
        <v>28</v>
      </c>
      <c r="D86" s="99"/>
      <c r="E86" s="99"/>
      <c r="F86" s="99"/>
    </row>
    <row r="87" spans="1:6" ht="27" x14ac:dyDescent="0.2">
      <c r="A87" s="99"/>
      <c r="B87" s="99" t="s">
        <v>38</v>
      </c>
      <c r="C87" s="99" t="s">
        <v>368</v>
      </c>
      <c r="D87" s="100">
        <v>-18000</v>
      </c>
      <c r="E87" s="100">
        <v>-18000</v>
      </c>
      <c r="F87" s="100">
        <v>-18000</v>
      </c>
    </row>
    <row r="88" spans="1:6" x14ac:dyDescent="0.2">
      <c r="A88" s="99"/>
      <c r="B88" s="99"/>
      <c r="C88" s="99" t="s">
        <v>16</v>
      </c>
      <c r="D88" s="99"/>
      <c r="E88" s="99"/>
      <c r="F88" s="99"/>
    </row>
    <row r="89" spans="1:6" ht="27" x14ac:dyDescent="0.2">
      <c r="A89" s="99"/>
      <c r="B89" s="99"/>
      <c r="C89" s="103" t="s">
        <v>363</v>
      </c>
      <c r="D89" s="125">
        <v>-18000</v>
      </c>
      <c r="E89" s="125">
        <v>-18000</v>
      </c>
      <c r="F89" s="125">
        <v>-18000</v>
      </c>
    </row>
    <row r="90" spans="1:6" ht="27" x14ac:dyDescent="0.2">
      <c r="A90" s="99"/>
      <c r="B90" s="99"/>
      <c r="C90" s="99" t="s">
        <v>138</v>
      </c>
      <c r="D90" s="99"/>
      <c r="E90" s="99"/>
      <c r="F90" s="99"/>
    </row>
    <row r="91" spans="1:6" x14ac:dyDescent="0.2">
      <c r="A91" s="99"/>
      <c r="B91" s="99"/>
      <c r="C91" s="99" t="s">
        <v>113</v>
      </c>
      <c r="D91" s="100">
        <v>-18000</v>
      </c>
      <c r="E91" s="100">
        <v>-18000</v>
      </c>
      <c r="F91" s="100">
        <v>-18000</v>
      </c>
    </row>
    <row r="92" spans="1:6" x14ac:dyDescent="0.2">
      <c r="A92" s="99"/>
      <c r="B92" s="99"/>
      <c r="C92" s="99" t="s">
        <v>139</v>
      </c>
      <c r="D92" s="100">
        <v>-18000</v>
      </c>
      <c r="E92" s="100">
        <v>-18000</v>
      </c>
      <c r="F92" s="100">
        <v>-18000</v>
      </c>
    </row>
    <row r="93" spans="1:6" ht="27" x14ac:dyDescent="0.2">
      <c r="A93" s="99"/>
      <c r="B93" s="99"/>
      <c r="C93" s="99" t="s">
        <v>140</v>
      </c>
      <c r="D93" s="100">
        <v>-18000</v>
      </c>
      <c r="E93" s="100">
        <v>-18000</v>
      </c>
      <c r="F93" s="100">
        <v>-18000</v>
      </c>
    </row>
    <row r="94" spans="1:6" x14ac:dyDescent="0.2">
      <c r="A94" s="99"/>
      <c r="B94" s="99"/>
      <c r="C94" s="99" t="s">
        <v>143</v>
      </c>
      <c r="D94" s="100">
        <v>-18000</v>
      </c>
      <c r="E94" s="100">
        <v>-18000</v>
      </c>
      <c r="F94" s="100">
        <v>-18000</v>
      </c>
    </row>
    <row r="95" spans="1:6" x14ac:dyDescent="0.2">
      <c r="A95" s="99"/>
      <c r="B95" s="99"/>
      <c r="C95" s="99" t="s">
        <v>150</v>
      </c>
      <c r="D95" s="100">
        <v>-18000</v>
      </c>
      <c r="E95" s="100">
        <v>-18000</v>
      </c>
      <c r="F95" s="100">
        <v>-18000</v>
      </c>
    </row>
    <row r="96" spans="1:6" ht="40.5" x14ac:dyDescent="0.2">
      <c r="A96" s="99"/>
      <c r="B96" s="99" t="s">
        <v>46</v>
      </c>
      <c r="C96" s="99" t="s">
        <v>370</v>
      </c>
      <c r="D96" s="100">
        <v>-51000</v>
      </c>
      <c r="E96" s="100">
        <v>-51000</v>
      </c>
      <c r="F96" s="100">
        <v>-68000</v>
      </c>
    </row>
    <row r="97" spans="1:6" x14ac:dyDescent="0.2">
      <c r="A97" s="99"/>
      <c r="B97" s="99"/>
      <c r="C97" s="99" t="s">
        <v>16</v>
      </c>
      <c r="D97" s="99"/>
      <c r="E97" s="99"/>
      <c r="F97" s="99"/>
    </row>
    <row r="98" spans="1:6" ht="27" x14ac:dyDescent="0.2">
      <c r="A98" s="99"/>
      <c r="B98" s="99"/>
      <c r="C98" s="103" t="s">
        <v>363</v>
      </c>
      <c r="D98" s="125">
        <v>-51000</v>
      </c>
      <c r="E98" s="125">
        <v>-51000</v>
      </c>
      <c r="F98" s="125">
        <v>-68000</v>
      </c>
    </row>
    <row r="99" spans="1:6" ht="27" x14ac:dyDescent="0.2">
      <c r="A99" s="99"/>
      <c r="B99" s="99"/>
      <c r="C99" s="99" t="s">
        <v>138</v>
      </c>
      <c r="D99" s="99"/>
      <c r="E99" s="99"/>
      <c r="F99" s="99"/>
    </row>
    <row r="100" spans="1:6" x14ac:dyDescent="0.2">
      <c r="A100" s="99"/>
      <c r="B100" s="99"/>
      <c r="C100" s="99" t="s">
        <v>113</v>
      </c>
      <c r="D100" s="100">
        <v>-51000</v>
      </c>
      <c r="E100" s="100">
        <v>-51000</v>
      </c>
      <c r="F100" s="100">
        <v>-68000</v>
      </c>
    </row>
    <row r="101" spans="1:6" x14ac:dyDescent="0.2">
      <c r="A101" s="99"/>
      <c r="B101" s="99"/>
      <c r="C101" s="99" t="s">
        <v>139</v>
      </c>
      <c r="D101" s="100">
        <v>-51000</v>
      </c>
      <c r="E101" s="100">
        <v>-51000</v>
      </c>
      <c r="F101" s="100">
        <v>-68000</v>
      </c>
    </row>
    <row r="102" spans="1:6" x14ac:dyDescent="0.2">
      <c r="A102" s="99"/>
      <c r="B102" s="99"/>
      <c r="C102" s="99" t="s">
        <v>169</v>
      </c>
      <c r="D102" s="100">
        <v>-51000</v>
      </c>
      <c r="E102" s="100">
        <v>-51000</v>
      </c>
      <c r="F102" s="100">
        <v>-68000</v>
      </c>
    </row>
    <row r="103" spans="1:6" ht="27" x14ac:dyDescent="0.2">
      <c r="A103" s="99"/>
      <c r="B103" s="99"/>
      <c r="C103" s="99" t="s">
        <v>170</v>
      </c>
      <c r="D103" s="100">
        <v>-51000</v>
      </c>
      <c r="E103" s="100">
        <v>-51000</v>
      </c>
      <c r="F103" s="100">
        <v>-68000</v>
      </c>
    </row>
    <row r="104" spans="1:6" x14ac:dyDescent="0.2">
      <c r="A104" s="99"/>
      <c r="B104" s="99"/>
      <c r="C104" s="99" t="s">
        <v>171</v>
      </c>
      <c r="D104" s="100">
        <v>-51000</v>
      </c>
      <c r="E104" s="100">
        <v>-51000</v>
      </c>
      <c r="F104" s="100">
        <v>-68000</v>
      </c>
    </row>
    <row r="105" spans="1:6" x14ac:dyDescent="0.2">
      <c r="A105" s="99" t="s">
        <v>372</v>
      </c>
      <c r="B105" s="99"/>
      <c r="C105" s="99" t="s">
        <v>373</v>
      </c>
      <c r="D105" s="100">
        <v>0</v>
      </c>
      <c r="E105" s="100">
        <v>0</v>
      </c>
      <c r="F105" s="100">
        <v>-15000</v>
      </c>
    </row>
    <row r="106" spans="1:6" x14ac:dyDescent="0.2">
      <c r="A106" s="99"/>
      <c r="B106" s="99"/>
      <c r="C106" s="99" t="s">
        <v>28</v>
      </c>
      <c r="D106" s="99"/>
      <c r="E106" s="99"/>
      <c r="F106" s="99"/>
    </row>
    <row r="107" spans="1:6" ht="27" x14ac:dyDescent="0.2">
      <c r="A107" s="99"/>
      <c r="B107" s="99" t="s">
        <v>47</v>
      </c>
      <c r="C107" s="99" t="s">
        <v>376</v>
      </c>
      <c r="D107" s="100">
        <v>0</v>
      </c>
      <c r="E107" s="100">
        <v>0</v>
      </c>
      <c r="F107" s="100">
        <v>-15000</v>
      </c>
    </row>
    <row r="108" spans="1:6" x14ac:dyDescent="0.2">
      <c r="A108" s="99"/>
      <c r="B108" s="99"/>
      <c r="C108" s="99" t="s">
        <v>16</v>
      </c>
      <c r="D108" s="99"/>
      <c r="E108" s="99"/>
      <c r="F108" s="99"/>
    </row>
    <row r="109" spans="1:6" ht="27" x14ac:dyDescent="0.2">
      <c r="A109" s="99"/>
      <c r="B109" s="99"/>
      <c r="C109" s="103" t="s">
        <v>363</v>
      </c>
      <c r="D109" s="125">
        <v>0</v>
      </c>
      <c r="E109" s="125">
        <v>0</v>
      </c>
      <c r="F109" s="125">
        <v>-15000</v>
      </c>
    </row>
    <row r="110" spans="1:6" ht="27" x14ac:dyDescent="0.2">
      <c r="A110" s="99"/>
      <c r="B110" s="99"/>
      <c r="C110" s="99" t="s">
        <v>138</v>
      </c>
      <c r="D110" s="99"/>
      <c r="E110" s="99"/>
      <c r="F110" s="99"/>
    </row>
    <row r="111" spans="1:6" x14ac:dyDescent="0.2">
      <c r="A111" s="99"/>
      <c r="B111" s="99"/>
      <c r="C111" s="99" t="s">
        <v>113</v>
      </c>
      <c r="D111" s="100">
        <v>0</v>
      </c>
      <c r="E111" s="100">
        <v>0</v>
      </c>
      <c r="F111" s="100">
        <v>-15000</v>
      </c>
    </row>
    <row r="112" spans="1:6" x14ac:dyDescent="0.2">
      <c r="A112" s="99"/>
      <c r="B112" s="99"/>
      <c r="C112" s="99" t="s">
        <v>139</v>
      </c>
      <c r="D112" s="100">
        <v>0</v>
      </c>
      <c r="E112" s="100">
        <v>0</v>
      </c>
      <c r="F112" s="100">
        <v>-15000</v>
      </c>
    </row>
    <row r="113" spans="1:6" ht="27" x14ac:dyDescent="0.2">
      <c r="A113" s="99"/>
      <c r="B113" s="99"/>
      <c r="C113" s="99" t="s">
        <v>140</v>
      </c>
      <c r="D113" s="100">
        <v>0</v>
      </c>
      <c r="E113" s="100">
        <v>0</v>
      </c>
      <c r="F113" s="100">
        <v>-15000</v>
      </c>
    </row>
    <row r="114" spans="1:6" x14ac:dyDescent="0.2">
      <c r="A114" s="99"/>
      <c r="B114" s="99"/>
      <c r="C114" s="99" t="s">
        <v>143</v>
      </c>
      <c r="D114" s="100">
        <v>0</v>
      </c>
      <c r="E114" s="100">
        <v>0</v>
      </c>
      <c r="F114" s="100">
        <v>-15000</v>
      </c>
    </row>
    <row r="115" spans="1:6" x14ac:dyDescent="0.2">
      <c r="A115" s="99"/>
      <c r="B115" s="99"/>
      <c r="C115" s="99" t="s">
        <v>150</v>
      </c>
      <c r="D115" s="100">
        <v>0</v>
      </c>
      <c r="E115" s="100">
        <v>0</v>
      </c>
      <c r="F115" s="100">
        <v>-15000</v>
      </c>
    </row>
    <row r="116" spans="1:6" ht="14.25" x14ac:dyDescent="0.2">
      <c r="A116" s="99"/>
      <c r="B116" s="99"/>
      <c r="C116" s="101" t="s">
        <v>54</v>
      </c>
      <c r="D116" s="102">
        <v>-3091</v>
      </c>
      <c r="E116" s="102">
        <v>-3091</v>
      </c>
      <c r="F116" s="102">
        <v>-3091</v>
      </c>
    </row>
    <row r="117" spans="1:6" x14ac:dyDescent="0.2">
      <c r="A117" s="99"/>
      <c r="B117" s="99"/>
      <c r="C117" s="99" t="s">
        <v>28</v>
      </c>
      <c r="D117" s="99"/>
      <c r="E117" s="99"/>
      <c r="F117" s="99"/>
    </row>
    <row r="118" spans="1:6" ht="27" x14ac:dyDescent="0.2">
      <c r="A118" s="99" t="s">
        <v>55</v>
      </c>
      <c r="B118" s="99"/>
      <c r="C118" s="99" t="s">
        <v>56</v>
      </c>
      <c r="D118" s="100">
        <v>-3091</v>
      </c>
      <c r="E118" s="100">
        <v>-3091</v>
      </c>
      <c r="F118" s="100">
        <v>-3091</v>
      </c>
    </row>
    <row r="119" spans="1:6" x14ac:dyDescent="0.2">
      <c r="A119" s="99"/>
      <c r="B119" s="99"/>
      <c r="C119" s="99" t="s">
        <v>28</v>
      </c>
      <c r="D119" s="99"/>
      <c r="E119" s="99"/>
      <c r="F119" s="99"/>
    </row>
    <row r="120" spans="1:6" ht="54" x14ac:dyDescent="0.2">
      <c r="A120" s="99"/>
      <c r="B120" s="99" t="s">
        <v>36</v>
      </c>
      <c r="C120" s="99" t="s">
        <v>59</v>
      </c>
      <c r="D120" s="100">
        <v>-3091</v>
      </c>
      <c r="E120" s="100">
        <v>-3091</v>
      </c>
      <c r="F120" s="100">
        <v>-3091</v>
      </c>
    </row>
    <row r="121" spans="1:6" x14ac:dyDescent="0.2">
      <c r="A121" s="99"/>
      <c r="B121" s="99"/>
      <c r="C121" s="99" t="s">
        <v>16</v>
      </c>
      <c r="D121" s="99"/>
      <c r="E121" s="99"/>
      <c r="F121" s="99"/>
    </row>
    <row r="122" spans="1:6" x14ac:dyDescent="0.2">
      <c r="A122" s="99"/>
      <c r="B122" s="99"/>
      <c r="C122" s="103" t="s">
        <v>54</v>
      </c>
      <c r="D122" s="125">
        <v>-3091</v>
      </c>
      <c r="E122" s="125">
        <v>-3091</v>
      </c>
      <c r="F122" s="125">
        <v>-3091</v>
      </c>
    </row>
    <row r="123" spans="1:6" ht="27" x14ac:dyDescent="0.2">
      <c r="A123" s="99"/>
      <c r="B123" s="99"/>
      <c r="C123" s="99" t="s">
        <v>138</v>
      </c>
      <c r="D123" s="99"/>
      <c r="E123" s="99"/>
      <c r="F123" s="99"/>
    </row>
    <row r="124" spans="1:6" x14ac:dyDescent="0.2">
      <c r="A124" s="99"/>
      <c r="B124" s="99"/>
      <c r="C124" s="99" t="s">
        <v>113</v>
      </c>
      <c r="D124" s="100">
        <v>-3091</v>
      </c>
      <c r="E124" s="100">
        <v>-3091</v>
      </c>
      <c r="F124" s="100">
        <v>-3091</v>
      </c>
    </row>
    <row r="125" spans="1:6" x14ac:dyDescent="0.2">
      <c r="A125" s="99"/>
      <c r="B125" s="99"/>
      <c r="C125" s="99" t="s">
        <v>139</v>
      </c>
      <c r="D125" s="100">
        <v>-3091</v>
      </c>
      <c r="E125" s="100">
        <v>-3091</v>
      </c>
      <c r="F125" s="100">
        <v>-3091</v>
      </c>
    </row>
    <row r="126" spans="1:6" ht="27" x14ac:dyDescent="0.2">
      <c r="A126" s="99"/>
      <c r="B126" s="99"/>
      <c r="C126" s="99" t="s">
        <v>140</v>
      </c>
      <c r="D126" s="100">
        <v>-3091</v>
      </c>
      <c r="E126" s="100">
        <v>-3091</v>
      </c>
      <c r="F126" s="100">
        <v>-3091</v>
      </c>
    </row>
    <row r="127" spans="1:6" x14ac:dyDescent="0.2">
      <c r="A127" s="99"/>
      <c r="B127" s="99"/>
      <c r="C127" s="99" t="s">
        <v>154</v>
      </c>
      <c r="D127" s="100">
        <v>-91</v>
      </c>
      <c r="E127" s="100">
        <v>-91</v>
      </c>
      <c r="F127" s="100">
        <v>-91</v>
      </c>
    </row>
    <row r="128" spans="1:6" x14ac:dyDescent="0.2">
      <c r="A128" s="99"/>
      <c r="B128" s="99"/>
      <c r="C128" s="99" t="s">
        <v>172</v>
      </c>
      <c r="D128" s="100">
        <v>-91</v>
      </c>
      <c r="E128" s="100">
        <v>-91</v>
      </c>
      <c r="F128" s="100">
        <v>-91</v>
      </c>
    </row>
    <row r="129" spans="1:6" x14ac:dyDescent="0.2">
      <c r="A129" s="99"/>
      <c r="B129" s="99"/>
      <c r="C129" s="99" t="s">
        <v>167</v>
      </c>
      <c r="D129" s="100">
        <v>-1000</v>
      </c>
      <c r="E129" s="100">
        <v>-1000</v>
      </c>
      <c r="F129" s="100">
        <v>-1000</v>
      </c>
    </row>
    <row r="130" spans="1:6" x14ac:dyDescent="0.2">
      <c r="A130" s="99"/>
      <c r="B130" s="99"/>
      <c r="C130" s="99" t="s">
        <v>168</v>
      </c>
      <c r="D130" s="100">
        <v>-1000</v>
      </c>
      <c r="E130" s="100">
        <v>-1000</v>
      </c>
      <c r="F130" s="100">
        <v>-1000</v>
      </c>
    </row>
    <row r="131" spans="1:6" ht="27" x14ac:dyDescent="0.2">
      <c r="A131" s="99"/>
      <c r="B131" s="99"/>
      <c r="C131" s="99" t="s">
        <v>161</v>
      </c>
      <c r="D131" s="100">
        <v>-1000</v>
      </c>
      <c r="E131" s="100">
        <v>-1000</v>
      </c>
      <c r="F131" s="100">
        <v>-1000</v>
      </c>
    </row>
    <row r="132" spans="1:6" ht="27" x14ac:dyDescent="0.2">
      <c r="A132" s="99"/>
      <c r="B132" s="99"/>
      <c r="C132" s="99" t="s">
        <v>162</v>
      </c>
      <c r="D132" s="100">
        <v>-1000</v>
      </c>
      <c r="E132" s="100">
        <v>-1000</v>
      </c>
      <c r="F132" s="100">
        <v>-1000</v>
      </c>
    </row>
    <row r="133" spans="1:6" x14ac:dyDescent="0.2">
      <c r="A133" s="99"/>
      <c r="B133" s="99"/>
      <c r="C133" s="99" t="s">
        <v>157</v>
      </c>
      <c r="D133" s="100">
        <v>-1000</v>
      </c>
      <c r="E133" s="100">
        <v>-1000</v>
      </c>
      <c r="F133" s="100">
        <v>-1000</v>
      </c>
    </row>
    <row r="134" spans="1:6" x14ac:dyDescent="0.2">
      <c r="A134" s="99"/>
      <c r="B134" s="99"/>
      <c r="C134" s="99" t="s">
        <v>158</v>
      </c>
      <c r="D134" s="100">
        <v>-1000</v>
      </c>
      <c r="E134" s="100">
        <v>-1000</v>
      </c>
      <c r="F134" s="100">
        <v>-1000</v>
      </c>
    </row>
    <row r="135" spans="1:6" ht="28.5" x14ac:dyDescent="0.2">
      <c r="A135" s="99"/>
      <c r="B135" s="99"/>
      <c r="C135" s="101" t="s">
        <v>61</v>
      </c>
      <c r="D135" s="102">
        <v>-2300</v>
      </c>
      <c r="E135" s="102">
        <v>-2300</v>
      </c>
      <c r="F135" s="102">
        <v>-2300</v>
      </c>
    </row>
    <row r="136" spans="1:6" x14ac:dyDescent="0.2">
      <c r="A136" s="99"/>
      <c r="B136" s="99"/>
      <c r="C136" s="99" t="s">
        <v>28</v>
      </c>
      <c r="D136" s="99"/>
      <c r="E136" s="99"/>
      <c r="F136" s="99"/>
    </row>
    <row r="137" spans="1:6" x14ac:dyDescent="0.2">
      <c r="A137" s="99" t="s">
        <v>62</v>
      </c>
      <c r="B137" s="99"/>
      <c r="C137" s="99" t="s">
        <v>63</v>
      </c>
      <c r="D137" s="100">
        <v>-2300</v>
      </c>
      <c r="E137" s="100">
        <v>-2300</v>
      </c>
      <c r="F137" s="100">
        <v>-2300</v>
      </c>
    </row>
    <row r="138" spans="1:6" x14ac:dyDescent="0.2">
      <c r="A138" s="99"/>
      <c r="B138" s="99"/>
      <c r="C138" s="99" t="s">
        <v>28</v>
      </c>
      <c r="D138" s="99"/>
      <c r="E138" s="99"/>
      <c r="F138" s="99"/>
    </row>
    <row r="139" spans="1:6" ht="40.5" x14ac:dyDescent="0.2">
      <c r="A139" s="99"/>
      <c r="B139" s="99" t="s">
        <v>36</v>
      </c>
      <c r="C139" s="99" t="s">
        <v>66</v>
      </c>
      <c r="D139" s="100">
        <v>-2300</v>
      </c>
      <c r="E139" s="100">
        <v>-2300</v>
      </c>
      <c r="F139" s="100">
        <v>-2300</v>
      </c>
    </row>
    <row r="140" spans="1:6" x14ac:dyDescent="0.2">
      <c r="A140" s="99"/>
      <c r="B140" s="99"/>
      <c r="C140" s="99" t="s">
        <v>16</v>
      </c>
      <c r="D140" s="99"/>
      <c r="E140" s="99"/>
      <c r="F140" s="99"/>
    </row>
    <row r="141" spans="1:6" x14ac:dyDescent="0.2">
      <c r="A141" s="99"/>
      <c r="B141" s="99"/>
      <c r="C141" s="103" t="s">
        <v>61</v>
      </c>
      <c r="D141" s="125">
        <v>-2300</v>
      </c>
      <c r="E141" s="125">
        <v>-2300</v>
      </c>
      <c r="F141" s="125">
        <v>-2300</v>
      </c>
    </row>
    <row r="142" spans="1:6" ht="27" x14ac:dyDescent="0.2">
      <c r="A142" s="99"/>
      <c r="B142" s="99"/>
      <c r="C142" s="99" t="s">
        <v>138</v>
      </c>
      <c r="D142" s="99"/>
      <c r="E142" s="99"/>
      <c r="F142" s="99"/>
    </row>
    <row r="143" spans="1:6" x14ac:dyDescent="0.2">
      <c r="A143" s="99"/>
      <c r="B143" s="99"/>
      <c r="C143" s="99" t="s">
        <v>113</v>
      </c>
      <c r="D143" s="100">
        <v>-2300</v>
      </c>
      <c r="E143" s="100">
        <v>-2300</v>
      </c>
      <c r="F143" s="100">
        <v>-2300</v>
      </c>
    </row>
    <row r="144" spans="1:6" x14ac:dyDescent="0.2">
      <c r="A144" s="99"/>
      <c r="B144" s="99"/>
      <c r="C144" s="99" t="s">
        <v>139</v>
      </c>
      <c r="D144" s="100">
        <v>-2300</v>
      </c>
      <c r="E144" s="100">
        <v>-2300</v>
      </c>
      <c r="F144" s="100">
        <v>-2300</v>
      </c>
    </row>
    <row r="145" spans="1:6" ht="27" x14ac:dyDescent="0.2">
      <c r="A145" s="99"/>
      <c r="B145" s="99"/>
      <c r="C145" s="99" t="s">
        <v>140</v>
      </c>
      <c r="D145" s="100">
        <v>-2000</v>
      </c>
      <c r="E145" s="100">
        <v>-2000</v>
      </c>
      <c r="F145" s="100">
        <v>-2000</v>
      </c>
    </row>
    <row r="146" spans="1:6" x14ac:dyDescent="0.2">
      <c r="A146" s="99"/>
      <c r="B146" s="99"/>
      <c r="C146" s="99" t="s">
        <v>141</v>
      </c>
      <c r="D146" s="100">
        <v>-2000</v>
      </c>
      <c r="E146" s="100">
        <v>-2000</v>
      </c>
      <c r="F146" s="100">
        <v>-2000</v>
      </c>
    </row>
    <row r="147" spans="1:6" x14ac:dyDescent="0.2">
      <c r="A147" s="99"/>
      <c r="B147" s="99"/>
      <c r="C147" s="99" t="s">
        <v>142</v>
      </c>
      <c r="D147" s="100">
        <v>-2000</v>
      </c>
      <c r="E147" s="100">
        <v>-2000</v>
      </c>
      <c r="F147" s="100">
        <v>-2000</v>
      </c>
    </row>
    <row r="148" spans="1:6" x14ac:dyDescent="0.2">
      <c r="A148" s="99"/>
      <c r="B148" s="99"/>
      <c r="C148" s="99" t="s">
        <v>145</v>
      </c>
      <c r="D148" s="100">
        <v>-300</v>
      </c>
      <c r="E148" s="100">
        <v>-300</v>
      </c>
      <c r="F148" s="100">
        <v>-300</v>
      </c>
    </row>
    <row r="149" spans="1:6" x14ac:dyDescent="0.2">
      <c r="A149" s="99"/>
      <c r="B149" s="99"/>
      <c r="C149" s="99" t="s">
        <v>146</v>
      </c>
      <c r="D149" s="100">
        <v>-300</v>
      </c>
      <c r="E149" s="100">
        <v>-300</v>
      </c>
      <c r="F149" s="100">
        <v>-300</v>
      </c>
    </row>
    <row r="150" spans="1:6" ht="14.25" x14ac:dyDescent="0.2">
      <c r="A150" s="99"/>
      <c r="B150" s="99"/>
      <c r="C150" s="101" t="s">
        <v>68</v>
      </c>
      <c r="D150" s="102">
        <v>-25564.6</v>
      </c>
      <c r="E150" s="102">
        <v>-25564.6</v>
      </c>
      <c r="F150" s="102">
        <v>-26100</v>
      </c>
    </row>
    <row r="151" spans="1:6" x14ac:dyDescent="0.2">
      <c r="A151" s="99"/>
      <c r="B151" s="99"/>
      <c r="C151" s="99" t="s">
        <v>28</v>
      </c>
      <c r="D151" s="99"/>
      <c r="E151" s="99"/>
      <c r="F151" s="99"/>
    </row>
    <row r="152" spans="1:6" x14ac:dyDescent="0.2">
      <c r="A152" s="99" t="s">
        <v>69</v>
      </c>
      <c r="B152" s="99"/>
      <c r="C152" s="99" t="s">
        <v>70</v>
      </c>
      <c r="D152" s="100">
        <v>-25564.6</v>
      </c>
      <c r="E152" s="100">
        <v>-25564.6</v>
      </c>
      <c r="F152" s="100">
        <v>-26100</v>
      </c>
    </row>
    <row r="153" spans="1:6" x14ac:dyDescent="0.2">
      <c r="A153" s="99"/>
      <c r="B153" s="99"/>
      <c r="C153" s="99" t="s">
        <v>28</v>
      </c>
      <c r="D153" s="99"/>
      <c r="E153" s="99"/>
      <c r="F153" s="99"/>
    </row>
    <row r="154" spans="1:6" x14ac:dyDescent="0.2">
      <c r="A154" s="99"/>
      <c r="B154" s="99" t="s">
        <v>36</v>
      </c>
      <c r="C154" s="99" t="s">
        <v>73</v>
      </c>
      <c r="D154" s="100">
        <v>-25564.6</v>
      </c>
      <c r="E154" s="100">
        <v>-25564.6</v>
      </c>
      <c r="F154" s="100">
        <v>-26100</v>
      </c>
    </row>
    <row r="155" spans="1:6" x14ac:dyDescent="0.2">
      <c r="A155" s="99"/>
      <c r="B155" s="99"/>
      <c r="C155" s="99" t="s">
        <v>16</v>
      </c>
      <c r="D155" s="99"/>
      <c r="E155" s="99"/>
      <c r="F155" s="99"/>
    </row>
    <row r="156" spans="1:6" x14ac:dyDescent="0.2">
      <c r="A156" s="99"/>
      <c r="B156" s="99"/>
      <c r="C156" s="103" t="s">
        <v>68</v>
      </c>
      <c r="D156" s="125">
        <v>-25564.6</v>
      </c>
      <c r="E156" s="125">
        <v>-25564.6</v>
      </c>
      <c r="F156" s="125">
        <v>-26100</v>
      </c>
    </row>
    <row r="157" spans="1:6" ht="27" x14ac:dyDescent="0.2">
      <c r="A157" s="99"/>
      <c r="B157" s="99"/>
      <c r="C157" s="99" t="s">
        <v>138</v>
      </c>
      <c r="D157" s="99"/>
      <c r="E157" s="99"/>
      <c r="F157" s="99"/>
    </row>
    <row r="158" spans="1:6" x14ac:dyDescent="0.2">
      <c r="A158" s="99"/>
      <c r="B158" s="99"/>
      <c r="C158" s="99" t="s">
        <v>113</v>
      </c>
      <c r="D158" s="100">
        <v>-25564.6</v>
      </c>
      <c r="E158" s="100">
        <v>-25564.6</v>
      </c>
      <c r="F158" s="100">
        <v>-26100</v>
      </c>
    </row>
    <row r="159" spans="1:6" x14ac:dyDescent="0.2">
      <c r="A159" s="99"/>
      <c r="B159" s="99"/>
      <c r="C159" s="99" t="s">
        <v>139</v>
      </c>
      <c r="D159" s="100">
        <v>-25564.6</v>
      </c>
      <c r="E159" s="100">
        <v>-25564.6</v>
      </c>
      <c r="F159" s="100">
        <v>-26100</v>
      </c>
    </row>
    <row r="160" spans="1:6" ht="27" x14ac:dyDescent="0.2">
      <c r="A160" s="99"/>
      <c r="B160" s="99"/>
      <c r="C160" s="99" t="s">
        <v>140</v>
      </c>
      <c r="D160" s="100">
        <v>-21564.6</v>
      </c>
      <c r="E160" s="100">
        <v>-21564.6</v>
      </c>
      <c r="F160" s="100">
        <v>-22100</v>
      </c>
    </row>
    <row r="161" spans="1:6" x14ac:dyDescent="0.2">
      <c r="A161" s="99"/>
      <c r="B161" s="99"/>
      <c r="C161" s="99" t="s">
        <v>154</v>
      </c>
      <c r="D161" s="100">
        <v>-12000</v>
      </c>
      <c r="E161" s="100">
        <v>-12000</v>
      </c>
      <c r="F161" s="100">
        <v>-12000</v>
      </c>
    </row>
    <row r="162" spans="1:6" x14ac:dyDescent="0.2">
      <c r="A162" s="99"/>
      <c r="B162" s="99"/>
      <c r="C162" s="99" t="s">
        <v>155</v>
      </c>
      <c r="D162" s="100">
        <v>-6000</v>
      </c>
      <c r="E162" s="100">
        <v>-6000</v>
      </c>
      <c r="F162" s="100">
        <v>-6000</v>
      </c>
    </row>
    <row r="163" spans="1:6" x14ac:dyDescent="0.2">
      <c r="A163" s="99"/>
      <c r="B163" s="99"/>
      <c r="C163" s="99" t="s">
        <v>156</v>
      </c>
      <c r="D163" s="100">
        <v>-6000</v>
      </c>
      <c r="E163" s="100">
        <v>-6000</v>
      </c>
      <c r="F163" s="100">
        <v>-6000</v>
      </c>
    </row>
    <row r="164" spans="1:6" x14ac:dyDescent="0.2">
      <c r="A164" s="99"/>
      <c r="B164" s="99"/>
      <c r="C164" s="99" t="s">
        <v>143</v>
      </c>
      <c r="D164" s="100">
        <v>-2300</v>
      </c>
      <c r="E164" s="100">
        <v>-2300</v>
      </c>
      <c r="F164" s="100">
        <v>-2300</v>
      </c>
    </row>
    <row r="165" spans="1:6" x14ac:dyDescent="0.2">
      <c r="A165" s="99"/>
      <c r="B165" s="99"/>
      <c r="C165" s="99" t="s">
        <v>159</v>
      </c>
      <c r="D165" s="100">
        <v>-1300</v>
      </c>
      <c r="E165" s="100">
        <v>-1300</v>
      </c>
      <c r="F165" s="100">
        <v>-1300</v>
      </c>
    </row>
    <row r="166" spans="1:6" x14ac:dyDescent="0.2">
      <c r="A166" s="99"/>
      <c r="B166" s="99"/>
      <c r="C166" s="99" t="s">
        <v>160</v>
      </c>
      <c r="D166" s="100">
        <v>-1000</v>
      </c>
      <c r="E166" s="100">
        <v>-1000</v>
      </c>
      <c r="F166" s="100">
        <v>-1000</v>
      </c>
    </row>
    <row r="167" spans="1:6" x14ac:dyDescent="0.2">
      <c r="A167" s="99"/>
      <c r="B167" s="99"/>
      <c r="C167" s="99" t="s">
        <v>157</v>
      </c>
      <c r="D167" s="100">
        <v>-7264.6</v>
      </c>
      <c r="E167" s="100">
        <v>-7264.6</v>
      </c>
      <c r="F167" s="100">
        <v>-7800</v>
      </c>
    </row>
    <row r="168" spans="1:6" x14ac:dyDescent="0.2">
      <c r="A168" s="99"/>
      <c r="B168" s="99"/>
      <c r="C168" s="99" t="s">
        <v>158</v>
      </c>
      <c r="D168" s="100">
        <v>-4965.3</v>
      </c>
      <c r="E168" s="100">
        <v>-4965.3</v>
      </c>
      <c r="F168" s="100">
        <v>-4965.3</v>
      </c>
    </row>
    <row r="169" spans="1:6" x14ac:dyDescent="0.2">
      <c r="A169" s="99"/>
      <c r="B169" s="99"/>
      <c r="C169" s="99" t="s">
        <v>163</v>
      </c>
      <c r="D169" s="100">
        <v>-1693.8</v>
      </c>
      <c r="E169" s="100">
        <v>-1693.8</v>
      </c>
      <c r="F169" s="100">
        <v>-1693.8</v>
      </c>
    </row>
    <row r="170" spans="1:6" x14ac:dyDescent="0.2">
      <c r="A170" s="99"/>
      <c r="B170" s="99"/>
      <c r="C170" s="99" t="s">
        <v>164</v>
      </c>
      <c r="D170" s="100">
        <v>-100</v>
      </c>
      <c r="E170" s="100">
        <v>-100</v>
      </c>
      <c r="F170" s="100">
        <v>-635.4</v>
      </c>
    </row>
    <row r="171" spans="1:6" x14ac:dyDescent="0.2">
      <c r="A171" s="99"/>
      <c r="B171" s="99"/>
      <c r="C171" s="99" t="s">
        <v>165</v>
      </c>
      <c r="D171" s="100">
        <v>-505.5</v>
      </c>
      <c r="E171" s="100">
        <v>-505.5</v>
      </c>
      <c r="F171" s="100">
        <v>-505.5</v>
      </c>
    </row>
    <row r="172" spans="1:6" ht="27" x14ac:dyDescent="0.2">
      <c r="A172" s="99"/>
      <c r="B172" s="99"/>
      <c r="C172" s="99" t="s">
        <v>147</v>
      </c>
      <c r="D172" s="100">
        <v>-4000</v>
      </c>
      <c r="E172" s="100">
        <v>-4000</v>
      </c>
      <c r="F172" s="100">
        <v>-4000</v>
      </c>
    </row>
    <row r="173" spans="1:6" ht="27" x14ac:dyDescent="0.2">
      <c r="A173" s="99"/>
      <c r="B173" s="99"/>
      <c r="C173" s="99" t="s">
        <v>148</v>
      </c>
      <c r="D173" s="100">
        <v>-4000</v>
      </c>
      <c r="E173" s="100">
        <v>-4000</v>
      </c>
      <c r="F173" s="100">
        <v>-4000</v>
      </c>
    </row>
    <row r="174" spans="1:6" x14ac:dyDescent="0.2">
      <c r="A174" s="99"/>
      <c r="B174" s="99"/>
      <c r="C174" s="99" t="s">
        <v>149</v>
      </c>
      <c r="D174" s="100">
        <v>-4000</v>
      </c>
      <c r="E174" s="100">
        <v>-4000</v>
      </c>
      <c r="F174" s="100">
        <v>-4000</v>
      </c>
    </row>
    <row r="175" spans="1:6" ht="14.25" x14ac:dyDescent="0.2">
      <c r="A175" s="99"/>
      <c r="B175" s="99"/>
      <c r="C175" s="101" t="s">
        <v>75</v>
      </c>
      <c r="D175" s="102">
        <v>-2907.4</v>
      </c>
      <c r="E175" s="102">
        <v>0</v>
      </c>
      <c r="F175" s="102">
        <v>0</v>
      </c>
    </row>
    <row r="176" spans="1:6" x14ac:dyDescent="0.2">
      <c r="A176" s="99"/>
      <c r="B176" s="99"/>
      <c r="C176" s="99" t="s">
        <v>28</v>
      </c>
      <c r="D176" s="99"/>
      <c r="E176" s="99"/>
      <c r="F176" s="99"/>
    </row>
    <row r="177" spans="1:6" x14ac:dyDescent="0.2">
      <c r="A177" s="99" t="s">
        <v>76</v>
      </c>
      <c r="B177" s="99"/>
      <c r="C177" s="99" t="s">
        <v>77</v>
      </c>
      <c r="D177" s="100">
        <v>-2907.4</v>
      </c>
      <c r="E177" s="119">
        <v>0</v>
      </c>
      <c r="F177" s="119">
        <v>0</v>
      </c>
    </row>
    <row r="178" spans="1:6" x14ac:dyDescent="0.2">
      <c r="A178" s="99"/>
      <c r="B178" s="99"/>
      <c r="C178" s="99" t="s">
        <v>28</v>
      </c>
      <c r="D178" s="99"/>
      <c r="E178" s="119">
        <v>0</v>
      </c>
      <c r="F178" s="119">
        <v>0</v>
      </c>
    </row>
    <row r="179" spans="1:6" ht="27" x14ac:dyDescent="0.2">
      <c r="A179" s="99"/>
      <c r="B179" s="99" t="s">
        <v>37</v>
      </c>
      <c r="C179" s="99" t="s">
        <v>80</v>
      </c>
      <c r="D179" s="100">
        <v>-2907.4</v>
      </c>
      <c r="E179" s="119">
        <v>0</v>
      </c>
      <c r="F179" s="119">
        <v>0</v>
      </c>
    </row>
    <row r="180" spans="1:6" x14ac:dyDescent="0.2">
      <c r="A180" s="99"/>
      <c r="B180" s="99"/>
      <c r="C180" s="99" t="s">
        <v>16</v>
      </c>
      <c r="D180" s="99"/>
      <c r="E180" s="119">
        <v>0</v>
      </c>
      <c r="F180" s="119">
        <v>0</v>
      </c>
    </row>
    <row r="181" spans="1:6" x14ac:dyDescent="0.2">
      <c r="A181" s="99"/>
      <c r="B181" s="99"/>
      <c r="C181" s="103" t="s">
        <v>75</v>
      </c>
      <c r="D181" s="125">
        <v>-2907.4</v>
      </c>
      <c r="E181" s="119">
        <v>0</v>
      </c>
      <c r="F181" s="119">
        <v>0</v>
      </c>
    </row>
    <row r="182" spans="1:6" ht="27" x14ac:dyDescent="0.2">
      <c r="A182" s="99"/>
      <c r="B182" s="99"/>
      <c r="C182" s="99" t="s">
        <v>138</v>
      </c>
      <c r="D182" s="99"/>
      <c r="E182" s="119">
        <v>0</v>
      </c>
      <c r="F182" s="119">
        <v>0</v>
      </c>
    </row>
    <row r="183" spans="1:6" x14ac:dyDescent="0.2">
      <c r="A183" s="99"/>
      <c r="B183" s="99"/>
      <c r="C183" s="99" t="s">
        <v>113</v>
      </c>
      <c r="D183" s="100">
        <v>-2907.4</v>
      </c>
      <c r="E183" s="119">
        <v>0</v>
      </c>
      <c r="F183" s="119">
        <v>0</v>
      </c>
    </row>
    <row r="184" spans="1:6" x14ac:dyDescent="0.2">
      <c r="A184" s="99"/>
      <c r="B184" s="99"/>
      <c r="C184" s="99" t="s">
        <v>151</v>
      </c>
      <c r="D184" s="100">
        <v>-2907.4</v>
      </c>
      <c r="E184" s="119">
        <v>0</v>
      </c>
      <c r="F184" s="119">
        <v>0</v>
      </c>
    </row>
    <row r="185" spans="1:6" x14ac:dyDescent="0.2">
      <c r="A185" s="99"/>
      <c r="B185" s="99"/>
      <c r="C185" s="99" t="s">
        <v>9</v>
      </c>
      <c r="D185" s="100">
        <v>-2907.4</v>
      </c>
      <c r="E185" s="119">
        <v>0</v>
      </c>
      <c r="F185" s="119">
        <v>0</v>
      </c>
    </row>
    <row r="186" spans="1:6" x14ac:dyDescent="0.2">
      <c r="A186" s="99"/>
      <c r="B186" s="99"/>
      <c r="C186" s="99" t="s">
        <v>152</v>
      </c>
      <c r="D186" s="100">
        <v>-2907.4</v>
      </c>
      <c r="E186" s="119">
        <v>0</v>
      </c>
      <c r="F186" s="119">
        <v>0</v>
      </c>
    </row>
    <row r="187" spans="1:6" x14ac:dyDescent="0.2">
      <c r="A187" s="99"/>
      <c r="B187" s="99"/>
      <c r="C187" s="99" t="s">
        <v>153</v>
      </c>
      <c r="D187" s="100">
        <v>-2907.4</v>
      </c>
      <c r="E187" s="119">
        <v>0</v>
      </c>
      <c r="F187" s="119">
        <v>0</v>
      </c>
    </row>
    <row r="188" spans="1:6" ht="14.25" x14ac:dyDescent="0.2">
      <c r="A188" s="99"/>
      <c r="B188" s="99"/>
      <c r="C188" s="101" t="s">
        <v>83</v>
      </c>
      <c r="D188" s="102">
        <v>-590.70000000000005</v>
      </c>
      <c r="E188" s="102">
        <v>-590.70000000000005</v>
      </c>
      <c r="F188" s="102">
        <v>-590.70000000000005</v>
      </c>
    </row>
    <row r="189" spans="1:6" x14ac:dyDescent="0.2">
      <c r="A189" s="99"/>
      <c r="B189" s="99"/>
      <c r="C189" s="99" t="s">
        <v>28</v>
      </c>
      <c r="D189" s="99"/>
      <c r="E189" s="99"/>
      <c r="F189" s="99"/>
    </row>
    <row r="190" spans="1:6" ht="27" x14ac:dyDescent="0.2">
      <c r="A190" s="99" t="s">
        <v>84</v>
      </c>
      <c r="B190" s="99"/>
      <c r="C190" s="99" t="s">
        <v>85</v>
      </c>
      <c r="D190" s="100">
        <v>-590.70000000000005</v>
      </c>
      <c r="E190" s="100">
        <v>-590.70000000000005</v>
      </c>
      <c r="F190" s="100">
        <v>-590.70000000000005</v>
      </c>
    </row>
    <row r="191" spans="1:6" x14ac:dyDescent="0.2">
      <c r="A191" s="99"/>
      <c r="B191" s="99"/>
      <c r="C191" s="99" t="s">
        <v>28</v>
      </c>
      <c r="D191" s="99"/>
      <c r="E191" s="99"/>
      <c r="F191" s="99"/>
    </row>
    <row r="192" spans="1:6" ht="27" x14ac:dyDescent="0.2">
      <c r="A192" s="99"/>
      <c r="B192" s="99" t="s">
        <v>36</v>
      </c>
      <c r="C192" s="99" t="s">
        <v>88</v>
      </c>
      <c r="D192" s="100">
        <v>-590.70000000000005</v>
      </c>
      <c r="E192" s="100">
        <v>-590.70000000000005</v>
      </c>
      <c r="F192" s="100">
        <v>-590.70000000000005</v>
      </c>
    </row>
    <row r="193" spans="1:6" x14ac:dyDescent="0.2">
      <c r="A193" s="99"/>
      <c r="B193" s="99"/>
      <c r="C193" s="99" t="s">
        <v>16</v>
      </c>
      <c r="D193" s="99"/>
      <c r="E193" s="99"/>
      <c r="F193" s="99"/>
    </row>
    <row r="194" spans="1:6" x14ac:dyDescent="0.2">
      <c r="A194" s="99"/>
      <c r="B194" s="99"/>
      <c r="C194" s="103" t="s">
        <v>83</v>
      </c>
      <c r="D194" s="125">
        <v>-590.70000000000005</v>
      </c>
      <c r="E194" s="125">
        <v>-590.70000000000005</v>
      </c>
      <c r="F194" s="125">
        <v>-590.70000000000005</v>
      </c>
    </row>
    <row r="195" spans="1:6" ht="27" x14ac:dyDescent="0.2">
      <c r="A195" s="99"/>
      <c r="B195" s="99"/>
      <c r="C195" s="99" t="s">
        <v>138</v>
      </c>
      <c r="D195" s="99"/>
      <c r="E195" s="99"/>
      <c r="F195" s="99"/>
    </row>
    <row r="196" spans="1:6" x14ac:dyDescent="0.2">
      <c r="A196" s="99"/>
      <c r="B196" s="99"/>
      <c r="C196" s="99" t="s">
        <v>113</v>
      </c>
      <c r="D196" s="100">
        <v>-590.70000000000005</v>
      </c>
      <c r="E196" s="100">
        <v>-590.70000000000005</v>
      </c>
      <c r="F196" s="100">
        <v>-590.70000000000005</v>
      </c>
    </row>
    <row r="197" spans="1:6" x14ac:dyDescent="0.2">
      <c r="A197" s="99"/>
      <c r="B197" s="99"/>
      <c r="C197" s="99" t="s">
        <v>139</v>
      </c>
      <c r="D197" s="100">
        <v>-590.70000000000005</v>
      </c>
      <c r="E197" s="100">
        <v>-590.70000000000005</v>
      </c>
      <c r="F197" s="100">
        <v>-590.70000000000005</v>
      </c>
    </row>
    <row r="198" spans="1:6" ht="27" x14ac:dyDescent="0.2">
      <c r="A198" s="99"/>
      <c r="B198" s="99"/>
      <c r="C198" s="99" t="s">
        <v>140</v>
      </c>
      <c r="D198" s="100">
        <v>-590.70000000000005</v>
      </c>
      <c r="E198" s="100">
        <v>-590.70000000000005</v>
      </c>
      <c r="F198" s="100">
        <v>-590.70000000000005</v>
      </c>
    </row>
    <row r="199" spans="1:6" x14ac:dyDescent="0.2">
      <c r="A199" s="99"/>
      <c r="B199" s="99"/>
      <c r="C199" s="99" t="s">
        <v>154</v>
      </c>
      <c r="D199" s="100">
        <v>-590.70000000000005</v>
      </c>
      <c r="E199" s="100">
        <v>-590.70000000000005</v>
      </c>
      <c r="F199" s="100">
        <v>-590.70000000000005</v>
      </c>
    </row>
    <row r="200" spans="1:6" x14ac:dyDescent="0.2">
      <c r="A200" s="99"/>
      <c r="B200" s="99"/>
      <c r="C200" s="99" t="s">
        <v>156</v>
      </c>
      <c r="D200" s="100">
        <v>-590.70000000000005</v>
      </c>
      <c r="E200" s="100">
        <v>-590.70000000000005</v>
      </c>
      <c r="F200" s="100">
        <v>-590.70000000000005</v>
      </c>
    </row>
    <row r="201" spans="1:6" ht="14.25" x14ac:dyDescent="0.2">
      <c r="A201" s="99"/>
      <c r="B201" s="99"/>
      <c r="C201" s="101" t="s">
        <v>89</v>
      </c>
      <c r="D201" s="102">
        <v>-1740.7</v>
      </c>
      <c r="E201" s="102">
        <v>-1740.7</v>
      </c>
      <c r="F201" s="102">
        <v>-1740.7</v>
      </c>
    </row>
    <row r="202" spans="1:6" x14ac:dyDescent="0.2">
      <c r="A202" s="99"/>
      <c r="B202" s="99"/>
      <c r="C202" s="99" t="s">
        <v>28</v>
      </c>
      <c r="D202" s="99"/>
      <c r="E202" s="99"/>
      <c r="F202" s="99"/>
    </row>
    <row r="203" spans="1:6" ht="27" x14ac:dyDescent="0.2">
      <c r="A203" s="99" t="s">
        <v>90</v>
      </c>
      <c r="B203" s="99"/>
      <c r="C203" s="99" t="s">
        <v>91</v>
      </c>
      <c r="D203" s="100">
        <v>-1740.7</v>
      </c>
      <c r="E203" s="100">
        <v>-1740.7</v>
      </c>
      <c r="F203" s="100">
        <v>-1740.7</v>
      </c>
    </row>
    <row r="204" spans="1:6" x14ac:dyDescent="0.2">
      <c r="A204" s="99"/>
      <c r="B204" s="99"/>
      <c r="C204" s="99" t="s">
        <v>28</v>
      </c>
      <c r="D204" s="99"/>
      <c r="E204" s="99"/>
      <c r="F204" s="99"/>
    </row>
    <row r="205" spans="1:6" ht="27" x14ac:dyDescent="0.2">
      <c r="A205" s="99"/>
      <c r="B205" s="99" t="s">
        <v>36</v>
      </c>
      <c r="C205" s="99" t="s">
        <v>94</v>
      </c>
      <c r="D205" s="100">
        <v>-1740.7</v>
      </c>
      <c r="E205" s="100">
        <v>-1740.7</v>
      </c>
      <c r="F205" s="100">
        <v>-1740.7</v>
      </c>
    </row>
    <row r="206" spans="1:6" x14ac:dyDescent="0.2">
      <c r="A206" s="99"/>
      <c r="B206" s="99"/>
      <c r="C206" s="99" t="s">
        <v>16</v>
      </c>
      <c r="D206" s="99"/>
      <c r="E206" s="99"/>
      <c r="F206" s="99"/>
    </row>
    <row r="207" spans="1:6" x14ac:dyDescent="0.2">
      <c r="A207" s="99"/>
      <c r="B207" s="99"/>
      <c r="C207" s="103" t="s">
        <v>89</v>
      </c>
      <c r="D207" s="125">
        <v>-1740.7</v>
      </c>
      <c r="E207" s="125">
        <v>-1740.7</v>
      </c>
      <c r="F207" s="125">
        <v>-1740.7</v>
      </c>
    </row>
    <row r="208" spans="1:6" ht="27" x14ac:dyDescent="0.2">
      <c r="A208" s="99"/>
      <c r="B208" s="99"/>
      <c r="C208" s="99" t="s">
        <v>138</v>
      </c>
      <c r="D208" s="99"/>
      <c r="E208" s="99"/>
      <c r="F208" s="99"/>
    </row>
    <row r="209" spans="1:6" x14ac:dyDescent="0.2">
      <c r="A209" s="99"/>
      <c r="B209" s="99"/>
      <c r="C209" s="99" t="s">
        <v>113</v>
      </c>
      <c r="D209" s="100">
        <v>-1740.7</v>
      </c>
      <c r="E209" s="100">
        <v>-1740.7</v>
      </c>
      <c r="F209" s="100">
        <v>-1740.7</v>
      </c>
    </row>
    <row r="210" spans="1:6" x14ac:dyDescent="0.2">
      <c r="A210" s="99"/>
      <c r="B210" s="99"/>
      <c r="C210" s="99" t="s">
        <v>139</v>
      </c>
      <c r="D210" s="100">
        <v>-1740.7</v>
      </c>
      <c r="E210" s="100">
        <v>-1740.7</v>
      </c>
      <c r="F210" s="100">
        <v>-1740.7</v>
      </c>
    </row>
    <row r="211" spans="1:6" ht="27" x14ac:dyDescent="0.2">
      <c r="A211" s="99"/>
      <c r="B211" s="99"/>
      <c r="C211" s="99" t="s">
        <v>140</v>
      </c>
      <c r="D211" s="100">
        <v>-1740.7</v>
      </c>
      <c r="E211" s="100">
        <v>-1740.7</v>
      </c>
      <c r="F211" s="100">
        <v>-1740.7</v>
      </c>
    </row>
    <row r="212" spans="1:6" x14ac:dyDescent="0.2">
      <c r="A212" s="99"/>
      <c r="B212" s="99"/>
      <c r="C212" s="99" t="s">
        <v>143</v>
      </c>
      <c r="D212" s="100">
        <v>-1740.7</v>
      </c>
      <c r="E212" s="100">
        <v>-1740.7</v>
      </c>
      <c r="F212" s="100">
        <v>-1740.7</v>
      </c>
    </row>
    <row r="213" spans="1:6" x14ac:dyDescent="0.2">
      <c r="A213" s="99"/>
      <c r="B213" s="99"/>
      <c r="C213" s="99" t="s">
        <v>159</v>
      </c>
      <c r="D213" s="100">
        <v>-1740.7</v>
      </c>
      <c r="E213" s="100">
        <v>-1740.7</v>
      </c>
      <c r="F213" s="100">
        <v>-1740.7</v>
      </c>
    </row>
    <row r="214" spans="1:6" ht="14.25" x14ac:dyDescent="0.2">
      <c r="A214" s="99"/>
      <c r="B214" s="99"/>
      <c r="C214" s="101" t="s">
        <v>95</v>
      </c>
      <c r="D214" s="102">
        <v>-24.8</v>
      </c>
      <c r="E214" s="102">
        <v>-24.8</v>
      </c>
      <c r="F214" s="102">
        <v>-24.8</v>
      </c>
    </row>
    <row r="215" spans="1:6" x14ac:dyDescent="0.2">
      <c r="A215" s="99"/>
      <c r="B215" s="99"/>
      <c r="C215" s="99" t="s">
        <v>28</v>
      </c>
      <c r="D215" s="99"/>
      <c r="E215" s="99"/>
      <c r="F215" s="99"/>
    </row>
    <row r="216" spans="1:6" ht="27" x14ac:dyDescent="0.2">
      <c r="A216" s="99" t="s">
        <v>96</v>
      </c>
      <c r="B216" s="99"/>
      <c r="C216" s="99" t="s">
        <v>97</v>
      </c>
      <c r="D216" s="100">
        <v>-24.8</v>
      </c>
      <c r="E216" s="100">
        <v>-24.8</v>
      </c>
      <c r="F216" s="100">
        <v>-24.8</v>
      </c>
    </row>
    <row r="217" spans="1:6" x14ac:dyDescent="0.2">
      <c r="A217" s="99"/>
      <c r="B217" s="99"/>
      <c r="C217" s="99" t="s">
        <v>28</v>
      </c>
      <c r="D217" s="99"/>
      <c r="E217" s="99"/>
      <c r="F217" s="99"/>
    </row>
    <row r="218" spans="1:6" ht="27" x14ac:dyDescent="0.2">
      <c r="A218" s="99"/>
      <c r="B218" s="99" t="s">
        <v>36</v>
      </c>
      <c r="C218" s="99" t="s">
        <v>100</v>
      </c>
      <c r="D218" s="100">
        <v>-24.8</v>
      </c>
      <c r="E218" s="100">
        <v>-24.8</v>
      </c>
      <c r="F218" s="100">
        <v>-24.8</v>
      </c>
    </row>
    <row r="219" spans="1:6" x14ac:dyDescent="0.2">
      <c r="A219" s="99"/>
      <c r="B219" s="99"/>
      <c r="C219" s="99" t="s">
        <v>16</v>
      </c>
      <c r="D219" s="99"/>
      <c r="E219" s="99"/>
      <c r="F219" s="99"/>
    </row>
    <row r="220" spans="1:6" x14ac:dyDescent="0.2">
      <c r="A220" s="99"/>
      <c r="B220" s="99"/>
      <c r="C220" s="103" t="s">
        <v>95</v>
      </c>
      <c r="D220" s="125">
        <v>-24.8</v>
      </c>
      <c r="E220" s="125">
        <v>-24.8</v>
      </c>
      <c r="F220" s="125">
        <v>-24.8</v>
      </c>
    </row>
    <row r="221" spans="1:6" ht="27" x14ac:dyDescent="0.2">
      <c r="A221" s="99"/>
      <c r="B221" s="99"/>
      <c r="C221" s="99" t="s">
        <v>138</v>
      </c>
      <c r="D221" s="99"/>
      <c r="E221" s="99"/>
      <c r="F221" s="99"/>
    </row>
    <row r="222" spans="1:6" x14ac:dyDescent="0.2">
      <c r="A222" s="99"/>
      <c r="B222" s="99"/>
      <c r="C222" s="99" t="s">
        <v>113</v>
      </c>
      <c r="D222" s="100">
        <v>-24.8</v>
      </c>
      <c r="E222" s="100">
        <v>-24.8</v>
      </c>
      <c r="F222" s="100">
        <v>-24.8</v>
      </c>
    </row>
    <row r="223" spans="1:6" x14ac:dyDescent="0.2">
      <c r="A223" s="99"/>
      <c r="B223" s="99"/>
      <c r="C223" s="99" t="s">
        <v>139</v>
      </c>
      <c r="D223" s="100">
        <v>-24.8</v>
      </c>
      <c r="E223" s="100">
        <v>-24.8</v>
      </c>
      <c r="F223" s="100">
        <v>-24.8</v>
      </c>
    </row>
    <row r="224" spans="1:6" ht="27" x14ac:dyDescent="0.2">
      <c r="A224" s="99"/>
      <c r="B224" s="99"/>
      <c r="C224" s="99" t="s">
        <v>140</v>
      </c>
      <c r="D224" s="100">
        <v>-24.8</v>
      </c>
      <c r="E224" s="100">
        <v>-24.8</v>
      </c>
      <c r="F224" s="100">
        <v>-24.8</v>
      </c>
    </row>
    <row r="225" spans="1:6" x14ac:dyDescent="0.2">
      <c r="A225" s="99"/>
      <c r="B225" s="99"/>
      <c r="C225" s="99" t="s">
        <v>154</v>
      </c>
      <c r="D225" s="100">
        <v>-7</v>
      </c>
      <c r="E225" s="100">
        <v>-7</v>
      </c>
      <c r="F225" s="100">
        <v>-7</v>
      </c>
    </row>
    <row r="226" spans="1:6" x14ac:dyDescent="0.2">
      <c r="A226" s="99"/>
      <c r="B226" s="99"/>
      <c r="C226" s="99" t="s">
        <v>172</v>
      </c>
      <c r="D226" s="100">
        <v>-7</v>
      </c>
      <c r="E226" s="100">
        <v>-7</v>
      </c>
      <c r="F226" s="100">
        <v>-7</v>
      </c>
    </row>
    <row r="227" spans="1:6" x14ac:dyDescent="0.2">
      <c r="A227" s="99"/>
      <c r="B227" s="99"/>
      <c r="C227" s="99" t="s">
        <v>143</v>
      </c>
      <c r="D227" s="100">
        <v>-17.8</v>
      </c>
      <c r="E227" s="100">
        <v>-17.8</v>
      </c>
      <c r="F227" s="100">
        <v>-17.8</v>
      </c>
    </row>
    <row r="228" spans="1:6" x14ac:dyDescent="0.2">
      <c r="A228" s="99"/>
      <c r="B228" s="99"/>
      <c r="C228" s="99" t="s">
        <v>160</v>
      </c>
      <c r="D228" s="100">
        <v>-17.8</v>
      </c>
      <c r="E228" s="100">
        <v>-17.8</v>
      </c>
      <c r="F228" s="100">
        <v>-17.8</v>
      </c>
    </row>
    <row r="229" spans="1:6" ht="14.25" x14ac:dyDescent="0.2">
      <c r="A229" s="99"/>
      <c r="B229" s="99"/>
      <c r="C229" s="101" t="s">
        <v>101</v>
      </c>
      <c r="D229" s="102">
        <v>174585.1</v>
      </c>
      <c r="E229" s="102">
        <v>171677.7</v>
      </c>
      <c r="F229" s="102">
        <v>204213.1</v>
      </c>
    </row>
    <row r="230" spans="1:6" x14ac:dyDescent="0.2">
      <c r="A230" s="99"/>
      <c r="B230" s="99"/>
      <c r="C230" s="99" t="s">
        <v>28</v>
      </c>
      <c r="D230" s="99"/>
      <c r="E230" s="99"/>
      <c r="F230" s="99"/>
    </row>
    <row r="231" spans="1:6" x14ac:dyDescent="0.2">
      <c r="A231" s="99" t="s">
        <v>102</v>
      </c>
      <c r="B231" s="99"/>
      <c r="C231" s="99" t="s">
        <v>103</v>
      </c>
      <c r="D231" s="100">
        <v>174585.1</v>
      </c>
      <c r="E231" s="100">
        <v>171677.7</v>
      </c>
      <c r="F231" s="100">
        <v>204213.1</v>
      </c>
    </row>
    <row r="232" spans="1:6" x14ac:dyDescent="0.2">
      <c r="A232" s="99"/>
      <c r="B232" s="99"/>
      <c r="C232" s="99" t="s">
        <v>28</v>
      </c>
      <c r="D232" s="99"/>
      <c r="E232" s="99"/>
      <c r="F232" s="99"/>
    </row>
    <row r="233" spans="1:6" x14ac:dyDescent="0.2">
      <c r="A233" s="99"/>
      <c r="B233" s="99" t="s">
        <v>36</v>
      </c>
      <c r="C233" s="99" t="s">
        <v>103</v>
      </c>
      <c r="D233" s="100">
        <v>174585.1</v>
      </c>
      <c r="E233" s="100">
        <v>171677.7</v>
      </c>
      <c r="F233" s="100">
        <v>204213.1</v>
      </c>
    </row>
    <row r="234" spans="1:6" x14ac:dyDescent="0.2">
      <c r="A234" s="99"/>
      <c r="B234" s="99"/>
      <c r="C234" s="99" t="s">
        <v>16</v>
      </c>
      <c r="D234" s="99"/>
      <c r="E234" s="99"/>
      <c r="F234" s="99"/>
    </row>
    <row r="235" spans="1:6" x14ac:dyDescent="0.2">
      <c r="A235" s="99"/>
      <c r="B235" s="99"/>
      <c r="C235" s="103" t="s">
        <v>101</v>
      </c>
      <c r="D235" s="125">
        <v>174585.1</v>
      </c>
      <c r="E235" s="125">
        <v>171677.7</v>
      </c>
      <c r="F235" s="125">
        <v>204213.1</v>
      </c>
    </row>
    <row r="236" spans="1:6" ht="27" x14ac:dyDescent="0.2">
      <c r="A236" s="99"/>
      <c r="B236" s="99"/>
      <c r="C236" s="99" t="s">
        <v>138</v>
      </c>
      <c r="D236" s="99"/>
      <c r="E236" s="99"/>
      <c r="F236" s="99"/>
    </row>
    <row r="237" spans="1:6" x14ac:dyDescent="0.2">
      <c r="A237" s="99"/>
      <c r="B237" s="99"/>
      <c r="C237" s="99" t="s">
        <v>113</v>
      </c>
      <c r="D237" s="100">
        <v>174585.1</v>
      </c>
      <c r="E237" s="100">
        <v>171677.7</v>
      </c>
      <c r="F237" s="100">
        <v>204213.1</v>
      </c>
    </row>
    <row r="238" spans="1:6" x14ac:dyDescent="0.2">
      <c r="A238" s="99"/>
      <c r="B238" s="99"/>
      <c r="C238" s="99" t="s">
        <v>139</v>
      </c>
      <c r="D238" s="100">
        <v>174585.1</v>
      </c>
      <c r="E238" s="100">
        <v>171677.7</v>
      </c>
      <c r="F238" s="100">
        <v>204213.1</v>
      </c>
    </row>
    <row r="239" spans="1:6" x14ac:dyDescent="0.2">
      <c r="A239" s="99"/>
      <c r="B239" s="99"/>
      <c r="C239" s="99" t="s">
        <v>145</v>
      </c>
      <c r="D239" s="100">
        <v>174585.1</v>
      </c>
      <c r="E239" s="100">
        <v>171677.7</v>
      </c>
      <c r="F239" s="100">
        <v>204213.1</v>
      </c>
    </row>
    <row r="240" spans="1:6" x14ac:dyDescent="0.2">
      <c r="A240" s="99"/>
      <c r="B240" s="99"/>
      <c r="C240" s="99" t="s">
        <v>175</v>
      </c>
      <c r="D240" s="100">
        <v>174585.1</v>
      </c>
      <c r="E240" s="100">
        <v>171677.7</v>
      </c>
      <c r="F240" s="100">
        <v>204213.1</v>
      </c>
    </row>
  </sheetData>
  <mergeCells count="7">
    <mergeCell ref="A3:F3"/>
    <mergeCell ref="F8:F9"/>
    <mergeCell ref="C8:C9"/>
    <mergeCell ref="D8:D9"/>
    <mergeCell ref="E8:E9"/>
    <mergeCell ref="A7:B8"/>
    <mergeCell ref="D7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115" zoomScaleNormal="115" workbookViewId="0">
      <selection activeCell="F18" sqref="F18"/>
    </sheetView>
  </sheetViews>
  <sheetFormatPr defaultColWidth="10.6640625" defaultRowHeight="13.5" x14ac:dyDescent="0.2"/>
  <cols>
    <col min="1" max="1" width="8.6640625" style="7" customWidth="1"/>
    <col min="2" max="2" width="17.1640625" style="7" customWidth="1"/>
    <col min="3" max="3" width="71" style="10" customWidth="1"/>
    <col min="4" max="6" width="23" style="25" customWidth="1"/>
    <col min="7" max="7" width="31.5" style="10" customWidth="1"/>
    <col min="8" max="8" width="40.5" style="10" customWidth="1"/>
    <col min="9" max="9" width="17.5" style="10" customWidth="1"/>
    <col min="10" max="10" width="26.83203125" style="10" customWidth="1"/>
    <col min="11" max="11" width="10.6640625" style="10" customWidth="1"/>
    <col min="12" max="16384" width="10.6640625" style="10"/>
  </cols>
  <sheetData>
    <row r="1" spans="1:7" ht="14.25" x14ac:dyDescent="0.25">
      <c r="D1" s="11"/>
      <c r="E1" s="10"/>
      <c r="F1" s="12" t="s">
        <v>381</v>
      </c>
      <c r="G1" s="19"/>
    </row>
    <row r="2" spans="1:7" ht="17.25" customHeight="1" x14ac:dyDescent="0.2">
      <c r="A2" s="13"/>
      <c r="B2" s="13"/>
      <c r="C2" s="13"/>
      <c r="D2" s="191" t="s">
        <v>6</v>
      </c>
      <c r="E2" s="191"/>
      <c r="F2" s="191"/>
      <c r="G2" s="13"/>
    </row>
    <row r="3" spans="1:7" ht="14.25" x14ac:dyDescent="0.2">
      <c r="A3" s="13"/>
      <c r="B3" s="13"/>
      <c r="C3" s="13"/>
      <c r="D3" s="13"/>
      <c r="E3" s="13"/>
      <c r="F3" s="13"/>
      <c r="G3" s="13"/>
    </row>
    <row r="4" spans="1:7" ht="60" customHeight="1" x14ac:dyDescent="0.25">
      <c r="A4" s="192" t="s">
        <v>185</v>
      </c>
      <c r="B4" s="192"/>
      <c r="C4" s="192"/>
      <c r="D4" s="192"/>
      <c r="E4" s="192"/>
      <c r="F4" s="192"/>
      <c r="G4" s="20"/>
    </row>
    <row r="5" spans="1:7" ht="14.25" x14ac:dyDescent="0.2">
      <c r="A5" s="14"/>
      <c r="B5" s="14"/>
      <c r="C5" s="14"/>
      <c r="D5" s="14"/>
      <c r="E5" s="193" t="s">
        <v>347</v>
      </c>
      <c r="F5" s="193"/>
      <c r="G5" s="14"/>
    </row>
    <row r="6" spans="1:7" ht="34.5" customHeight="1" x14ac:dyDescent="0.2">
      <c r="A6" s="198" t="s">
        <v>176</v>
      </c>
      <c r="B6" s="199"/>
      <c r="C6" s="15"/>
      <c r="D6" s="202" t="s">
        <v>2</v>
      </c>
      <c r="E6" s="203"/>
      <c r="F6" s="204"/>
      <c r="G6" s="62"/>
    </row>
    <row r="7" spans="1:7" s="7" customFormat="1" ht="14.25" customHeight="1" x14ac:dyDescent="0.2">
      <c r="A7" s="200"/>
      <c r="B7" s="201"/>
      <c r="C7" s="194" t="s">
        <v>180</v>
      </c>
      <c r="D7" s="196" t="s">
        <v>13</v>
      </c>
      <c r="E7" s="196" t="s">
        <v>14</v>
      </c>
      <c r="F7" s="196" t="s">
        <v>21</v>
      </c>
    </row>
    <row r="8" spans="1:7" s="7" customFormat="1" ht="27.75" x14ac:dyDescent="0.2">
      <c r="A8" s="8"/>
      <c r="B8" s="8" t="s">
        <v>4</v>
      </c>
      <c r="C8" s="195"/>
      <c r="D8" s="197"/>
      <c r="E8" s="197"/>
      <c r="F8" s="197"/>
    </row>
    <row r="9" spans="1:7" s="7" customFormat="1" ht="14.25" x14ac:dyDescent="0.2">
      <c r="A9" s="8"/>
      <c r="B9" s="8"/>
      <c r="C9" s="15" t="s">
        <v>181</v>
      </c>
      <c r="D9" s="21">
        <f>D13</f>
        <v>-2907.4</v>
      </c>
      <c r="E9" s="21">
        <f t="shared" ref="E9:F9" si="0">E13</f>
        <v>0</v>
      </c>
      <c r="F9" s="21">
        <f t="shared" si="0"/>
        <v>0</v>
      </c>
    </row>
    <row r="10" spans="1:7" ht="14.25" x14ac:dyDescent="0.2">
      <c r="A10" s="8"/>
      <c r="B10" s="8"/>
      <c r="C10" s="15" t="s">
        <v>182</v>
      </c>
      <c r="D10" s="22"/>
      <c r="E10" s="22"/>
      <c r="F10" s="23"/>
    </row>
    <row r="11" spans="1:7" x14ac:dyDescent="0.2">
      <c r="A11" s="9"/>
      <c r="B11" s="9"/>
      <c r="C11" s="5"/>
      <c r="D11" s="22"/>
      <c r="E11" s="22"/>
      <c r="F11" s="22"/>
    </row>
    <row r="12" spans="1:7" s="16" customFormat="1" ht="14.25" x14ac:dyDescent="0.2">
      <c r="A12" s="3"/>
      <c r="B12" s="3"/>
      <c r="C12" s="4"/>
      <c r="D12" s="23"/>
      <c r="E12" s="23"/>
      <c r="F12" s="23"/>
    </row>
    <row r="13" spans="1:7" s="7" customFormat="1" ht="14.25" x14ac:dyDescent="0.2">
      <c r="A13" s="9"/>
      <c r="B13" s="24"/>
      <c r="C13" s="24" t="s">
        <v>183</v>
      </c>
      <c r="D13" s="23">
        <f t="shared" ref="D13:F13" si="1">+D15</f>
        <v>-2907.4</v>
      </c>
      <c r="E13" s="23">
        <f t="shared" si="1"/>
        <v>0</v>
      </c>
      <c r="F13" s="23">
        <f t="shared" si="1"/>
        <v>0</v>
      </c>
    </row>
    <row r="14" spans="1:7" s="7" customFormat="1" x14ac:dyDescent="0.2">
      <c r="A14" s="9"/>
      <c r="B14" s="9"/>
      <c r="C14" s="9" t="s">
        <v>10</v>
      </c>
      <c r="D14" s="22"/>
      <c r="E14" s="22"/>
      <c r="F14" s="22"/>
    </row>
    <row r="15" spans="1:7" s="16" customFormat="1" ht="28.5" x14ac:dyDescent="0.2">
      <c r="A15" s="3">
        <v>1203</v>
      </c>
      <c r="B15" s="3">
        <v>31001</v>
      </c>
      <c r="C15" s="4" t="s">
        <v>184</v>
      </c>
      <c r="D15" s="23">
        <f t="shared" ref="D15:F15" si="2">+D17</f>
        <v>-2907.4</v>
      </c>
      <c r="E15" s="23">
        <f t="shared" si="2"/>
        <v>0</v>
      </c>
      <c r="F15" s="23">
        <f t="shared" si="2"/>
        <v>0</v>
      </c>
    </row>
    <row r="16" spans="1:7" x14ac:dyDescent="0.2">
      <c r="A16" s="9"/>
      <c r="B16" s="9"/>
      <c r="C16" s="9" t="s">
        <v>11</v>
      </c>
      <c r="D16" s="22"/>
      <c r="E16" s="22"/>
      <c r="F16" s="22"/>
    </row>
    <row r="17" spans="1:6" ht="14.25" x14ac:dyDescent="0.2">
      <c r="A17" s="9"/>
      <c r="B17" s="9"/>
      <c r="C17" s="4" t="s">
        <v>187</v>
      </c>
      <c r="D17" s="60">
        <v>-2907.4</v>
      </c>
      <c r="E17" s="23">
        <v>0</v>
      </c>
      <c r="F17" s="23">
        <v>0</v>
      </c>
    </row>
    <row r="18" spans="1:6" ht="14.25" x14ac:dyDescent="0.2">
      <c r="A18" s="9"/>
      <c r="B18" s="9"/>
      <c r="C18" s="4"/>
      <c r="D18" s="23"/>
      <c r="E18" s="23"/>
      <c r="F18" s="23"/>
    </row>
  </sheetData>
  <mergeCells count="9">
    <mergeCell ref="D2:F2"/>
    <mergeCell ref="A4:F4"/>
    <mergeCell ref="E5:F5"/>
    <mergeCell ref="C7:C8"/>
    <mergeCell ref="D7:D8"/>
    <mergeCell ref="E7:E8"/>
    <mergeCell ref="F7:F8"/>
    <mergeCell ref="A6:B7"/>
    <mergeCell ref="D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0"/>
  <sheetViews>
    <sheetView topLeftCell="B1" zoomScale="130" zoomScaleNormal="130" workbookViewId="0">
      <selection activeCell="J10" sqref="J10"/>
    </sheetView>
  </sheetViews>
  <sheetFormatPr defaultRowHeight="13.5" x14ac:dyDescent="0.25"/>
  <cols>
    <col min="1" max="1" width="10.6640625" style="69" customWidth="1"/>
    <col min="2" max="2" width="10.33203125" style="69" bestFit="1" customWidth="1"/>
    <col min="3" max="3" width="15.1640625" style="69" customWidth="1"/>
    <col min="4" max="4" width="19.33203125" style="69" customWidth="1"/>
    <col min="5" max="5" width="25.5" style="69" customWidth="1"/>
    <col min="6" max="6" width="85.5" style="69" customWidth="1"/>
    <col min="7" max="7" width="19" style="69" customWidth="1"/>
    <col min="8" max="16384" width="9.33203125" style="69"/>
  </cols>
  <sheetData>
    <row r="1" spans="1:7" ht="14.25" x14ac:dyDescent="0.25">
      <c r="G1" s="70" t="s">
        <v>387</v>
      </c>
    </row>
    <row r="2" spans="1:7" ht="14.25" x14ac:dyDescent="0.25">
      <c r="C2" s="18"/>
      <c r="D2" s="18"/>
      <c r="F2" s="205" t="s">
        <v>382</v>
      </c>
      <c r="G2" s="205"/>
    </row>
    <row r="3" spans="1:7" ht="58.5" customHeight="1" x14ac:dyDescent="0.25">
      <c r="B3" s="206" t="s">
        <v>383</v>
      </c>
      <c r="C3" s="206"/>
      <c r="D3" s="206"/>
      <c r="E3" s="206"/>
      <c r="F3" s="206"/>
      <c r="G3" s="206"/>
    </row>
    <row r="4" spans="1:7" ht="20.25" customHeight="1" x14ac:dyDescent="0.25">
      <c r="B4" s="65"/>
      <c r="C4" s="65"/>
      <c r="D4" s="65"/>
      <c r="E4" s="65"/>
      <c r="F4" s="211" t="s">
        <v>426</v>
      </c>
      <c r="G4" s="211"/>
    </row>
    <row r="5" spans="1:7" ht="14.25" x14ac:dyDescent="0.25">
      <c r="A5" s="207" t="s">
        <v>176</v>
      </c>
      <c r="B5" s="207"/>
      <c r="C5" s="207" t="s">
        <v>177</v>
      </c>
      <c r="D5" s="207"/>
      <c r="E5" s="207"/>
      <c r="F5" s="207" t="s">
        <v>178</v>
      </c>
      <c r="G5" s="17" t="s">
        <v>21</v>
      </c>
    </row>
    <row r="6" spans="1:7" ht="14.25" customHeight="1" x14ac:dyDescent="0.25">
      <c r="A6" s="207"/>
      <c r="B6" s="207"/>
      <c r="C6" s="207"/>
      <c r="D6" s="207"/>
      <c r="E6" s="207"/>
      <c r="F6" s="207"/>
      <c r="G6" s="208" t="s">
        <v>2</v>
      </c>
    </row>
    <row r="7" spans="1:7" ht="50.25" customHeight="1" x14ac:dyDescent="0.25">
      <c r="A7" s="66" t="s">
        <v>3</v>
      </c>
      <c r="B7" s="66" t="s">
        <v>4</v>
      </c>
      <c r="C7" s="207"/>
      <c r="D7" s="207"/>
      <c r="E7" s="207"/>
      <c r="F7" s="207"/>
      <c r="G7" s="208"/>
    </row>
    <row r="8" spans="1:7" x14ac:dyDescent="0.25">
      <c r="A8" s="71">
        <v>1</v>
      </c>
      <c r="B8" s="71">
        <v>2</v>
      </c>
      <c r="C8" s="212">
        <v>3</v>
      </c>
      <c r="D8" s="212"/>
      <c r="E8" s="212"/>
      <c r="F8" s="71">
        <v>4</v>
      </c>
      <c r="G8" s="72">
        <v>5</v>
      </c>
    </row>
    <row r="9" spans="1:7" ht="14.25" x14ac:dyDescent="0.25">
      <c r="A9" s="213" t="s">
        <v>384</v>
      </c>
      <c r="B9" s="213"/>
      <c r="C9" s="213"/>
      <c r="D9" s="213"/>
      <c r="E9" s="213"/>
      <c r="F9" s="213"/>
      <c r="G9" s="83">
        <v>-68000</v>
      </c>
    </row>
    <row r="10" spans="1:7" ht="48.75" customHeight="1" x14ac:dyDescent="0.25">
      <c r="A10" s="66">
        <v>1043</v>
      </c>
      <c r="B10" s="214" t="s">
        <v>365</v>
      </c>
      <c r="C10" s="214"/>
      <c r="D10" s="214"/>
      <c r="E10" s="214"/>
      <c r="F10" s="17"/>
      <c r="G10" s="84">
        <v>-68000</v>
      </c>
    </row>
    <row r="11" spans="1:7" s="1" customFormat="1" ht="62.25" customHeight="1" x14ac:dyDescent="0.25">
      <c r="A11" s="209"/>
      <c r="B11" s="67">
        <v>11008</v>
      </c>
      <c r="C11" s="215" t="s">
        <v>427</v>
      </c>
      <c r="D11" s="215"/>
      <c r="E11" s="215"/>
      <c r="F11" s="17" t="s">
        <v>384</v>
      </c>
      <c r="G11" s="85">
        <v>-68000</v>
      </c>
    </row>
    <row r="12" spans="1:7" ht="27.75" customHeight="1" x14ac:dyDescent="0.25">
      <c r="A12" s="210"/>
      <c r="B12" s="73"/>
      <c r="C12" s="82"/>
      <c r="D12" s="82"/>
      <c r="E12" s="82"/>
      <c r="F12" s="68" t="s">
        <v>386</v>
      </c>
      <c r="G12" s="85">
        <v>-68000</v>
      </c>
    </row>
    <row r="16" spans="1:7" ht="27" customHeight="1" x14ac:dyDescent="0.25"/>
    <row r="17" ht="23.25" customHeight="1" x14ac:dyDescent="0.25"/>
    <row r="18" ht="21.75" customHeight="1" x14ac:dyDescent="0.25"/>
    <row r="19" ht="39.75" customHeight="1" x14ac:dyDescent="0.25"/>
    <row r="20" ht="20.25" customHeight="1" x14ac:dyDescent="0.25"/>
    <row r="21" ht="22.5" customHeight="1" x14ac:dyDescent="0.25"/>
    <row r="22" ht="24" customHeight="1" x14ac:dyDescent="0.25"/>
    <row r="23" ht="35.25" customHeight="1" x14ac:dyDescent="0.25"/>
    <row r="24" ht="39.75" customHeight="1" x14ac:dyDescent="0.25"/>
    <row r="25" ht="24" customHeight="1" x14ac:dyDescent="0.25"/>
    <row r="26" ht="39.75" customHeight="1" x14ac:dyDescent="0.25"/>
    <row r="27" ht="28.5" customHeight="1" x14ac:dyDescent="0.25"/>
    <row r="28" ht="27" customHeight="1" x14ac:dyDescent="0.25"/>
    <row r="29" ht="39" customHeight="1" x14ac:dyDescent="0.25"/>
    <row r="30" ht="36.75" customHeight="1" x14ac:dyDescent="0.25"/>
    <row r="31" ht="30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27" customHeight="1" x14ac:dyDescent="0.25"/>
    <row r="37" ht="21" customHeight="1" x14ac:dyDescent="0.25"/>
    <row r="38" ht="38.25" customHeight="1" x14ac:dyDescent="0.25"/>
    <row r="39" ht="37.5" customHeight="1" x14ac:dyDescent="0.25"/>
    <row r="40" ht="26.25" customHeight="1" x14ac:dyDescent="0.25"/>
    <row r="41" ht="38.25" customHeight="1" x14ac:dyDescent="0.25"/>
    <row r="42" ht="39" customHeight="1" x14ac:dyDescent="0.25"/>
    <row r="43" ht="41.25" customHeight="1" x14ac:dyDescent="0.25"/>
    <row r="44" ht="33.75" customHeight="1" x14ac:dyDescent="0.25"/>
    <row r="45" ht="45.75" customHeight="1" x14ac:dyDescent="0.25"/>
    <row r="46" ht="30" customHeight="1" x14ac:dyDescent="0.25"/>
    <row r="47" ht="34.5" customHeight="1" x14ac:dyDescent="0.25"/>
    <row r="48" ht="16.5" customHeight="1" x14ac:dyDescent="0.25"/>
    <row r="49" ht="34.5" customHeight="1" x14ac:dyDescent="0.25"/>
    <row r="50" ht="62.25" customHeight="1" x14ac:dyDescent="0.25"/>
    <row r="51" ht="39.75" customHeight="1" x14ac:dyDescent="0.25"/>
    <row r="52" ht="18.75" customHeight="1" x14ac:dyDescent="0.25"/>
    <row r="53" ht="85.5" customHeight="1" x14ac:dyDescent="0.25"/>
    <row r="54" ht="208.5" customHeight="1" x14ac:dyDescent="0.25"/>
    <row r="55" ht="38.25" customHeight="1" x14ac:dyDescent="0.25"/>
    <row r="56" ht="37.5" customHeight="1" x14ac:dyDescent="0.25"/>
    <row r="57" ht="39.75" customHeight="1" x14ac:dyDescent="0.25"/>
    <row r="58" ht="39.75" customHeight="1" x14ac:dyDescent="0.25"/>
    <row r="59" ht="39.75" customHeight="1" x14ac:dyDescent="0.25"/>
    <row r="60" ht="51" customHeight="1" x14ac:dyDescent="0.25"/>
    <row r="61" ht="36.75" customHeight="1" x14ac:dyDescent="0.25"/>
    <row r="62" ht="35.25" customHeight="1" x14ac:dyDescent="0.25"/>
    <row r="63" ht="37.5" customHeight="1" x14ac:dyDescent="0.25"/>
    <row r="64" ht="16.5" customHeight="1" x14ac:dyDescent="0.25"/>
    <row r="65" ht="46.5" customHeight="1" x14ac:dyDescent="0.25"/>
    <row r="66" ht="49.5" customHeight="1" x14ac:dyDescent="0.25"/>
    <row r="67" ht="27" customHeight="1" x14ac:dyDescent="0.25"/>
    <row r="68" ht="36.75" customHeight="1" x14ac:dyDescent="0.25"/>
    <row r="69" ht="32.25" customHeight="1" x14ac:dyDescent="0.25"/>
    <row r="70" ht="34.5" customHeight="1" x14ac:dyDescent="0.25"/>
    <row r="71" ht="34.5" customHeight="1" x14ac:dyDescent="0.25"/>
    <row r="72" ht="34.5" customHeight="1" x14ac:dyDescent="0.25"/>
    <row r="73" ht="34.5" customHeight="1" x14ac:dyDescent="0.25"/>
    <row r="74" ht="53.25" customHeight="1" x14ac:dyDescent="0.25"/>
    <row r="75" ht="19.5" customHeight="1" x14ac:dyDescent="0.25"/>
    <row r="76" ht="34.5" customHeight="1" x14ac:dyDescent="0.25"/>
    <row r="77" ht="34.5" customHeight="1" x14ac:dyDescent="0.25"/>
    <row r="78" ht="34.5" customHeight="1" x14ac:dyDescent="0.25"/>
    <row r="79" ht="13.5" customHeight="1" x14ac:dyDescent="0.25"/>
    <row r="80" ht="34.5" customHeight="1" x14ac:dyDescent="0.25"/>
    <row r="81" ht="34.5" customHeight="1" x14ac:dyDescent="0.25"/>
    <row r="82" ht="66.75" customHeight="1" x14ac:dyDescent="0.25"/>
    <row r="83" ht="17.25" customHeight="1" x14ac:dyDescent="0.25"/>
    <row r="84" ht="48.75" customHeight="1" x14ac:dyDescent="0.25"/>
    <row r="85" ht="35.25" customHeight="1" x14ac:dyDescent="0.25"/>
    <row r="86" ht="48.75" customHeight="1" x14ac:dyDescent="0.25"/>
    <row r="87" ht="39" customHeight="1" x14ac:dyDescent="0.25"/>
    <row r="88" ht="48.75" customHeight="1" x14ac:dyDescent="0.25"/>
    <row r="89" ht="32.25" customHeight="1" x14ac:dyDescent="0.25"/>
    <row r="90" ht="35.25" customHeight="1" x14ac:dyDescent="0.25"/>
    <row r="91" ht="33.75" customHeight="1" x14ac:dyDescent="0.25"/>
    <row r="92" ht="36.75" customHeight="1" x14ac:dyDescent="0.25"/>
    <row r="93" ht="27" customHeight="1" x14ac:dyDescent="0.25"/>
    <row r="94" ht="44.25" customHeight="1" x14ac:dyDescent="0.25"/>
    <row r="95" ht="41.25" customHeight="1" x14ac:dyDescent="0.25"/>
    <row r="96" ht="30" customHeight="1" x14ac:dyDescent="0.25"/>
    <row r="97" ht="48.75" customHeight="1" x14ac:dyDescent="0.25"/>
    <row r="98" ht="27" customHeight="1" x14ac:dyDescent="0.25"/>
    <row r="99" ht="41.25" customHeight="1" x14ac:dyDescent="0.25"/>
    <row r="100" ht="41.25" customHeight="1" x14ac:dyDescent="0.25"/>
    <row r="101" ht="30.75" customHeight="1" x14ac:dyDescent="0.25"/>
    <row r="102" ht="40.5" customHeight="1" x14ac:dyDescent="0.25"/>
    <row r="103" ht="33" customHeight="1" x14ac:dyDescent="0.25"/>
    <row r="104" ht="40.5" customHeight="1" x14ac:dyDescent="0.25"/>
    <row r="105" ht="30" customHeight="1" x14ac:dyDescent="0.25"/>
    <row r="106" ht="40.5" customHeight="1" x14ac:dyDescent="0.25"/>
    <row r="107" ht="40.5" customHeight="1" x14ac:dyDescent="0.25"/>
    <row r="108" ht="34.5" customHeight="1" x14ac:dyDescent="0.25"/>
    <row r="109" ht="40.5" customHeight="1" x14ac:dyDescent="0.25"/>
    <row r="110" ht="31.5" customHeight="1" x14ac:dyDescent="0.25"/>
    <row r="111" ht="23.25" customHeight="1" x14ac:dyDescent="0.25"/>
    <row r="112" ht="209.25" customHeight="1" x14ac:dyDescent="0.25"/>
    <row r="113" ht="28.5" customHeight="1" x14ac:dyDescent="0.25"/>
    <row r="114" ht="143.25" customHeight="1" x14ac:dyDescent="0.25"/>
    <row r="115" ht="26.25" customHeight="1" x14ac:dyDescent="0.25"/>
    <row r="116" ht="69.75" customHeight="1" x14ac:dyDescent="0.25"/>
    <row r="117" ht="43.5" customHeight="1" x14ac:dyDescent="0.25"/>
    <row r="118" ht="216" customHeight="1" x14ac:dyDescent="0.25"/>
    <row r="119" ht="408.75" customHeight="1" x14ac:dyDescent="0.25"/>
    <row r="120" ht="48" customHeight="1" x14ac:dyDescent="0.25"/>
    <row r="121" ht="44.2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64.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74.25" customHeight="1" x14ac:dyDescent="0.25"/>
    <row r="132" ht="39.75" customHeight="1" x14ac:dyDescent="0.25"/>
    <row r="133" ht="39.75" customHeight="1" x14ac:dyDescent="0.25"/>
    <row r="134" ht="39.75" customHeight="1" x14ac:dyDescent="0.25"/>
    <row r="135" ht="63" customHeight="1" x14ac:dyDescent="0.25"/>
    <row r="136" ht="39.75" customHeight="1" x14ac:dyDescent="0.25"/>
    <row r="137" ht="39.75" customHeight="1" x14ac:dyDescent="0.25"/>
    <row r="138" ht="40.5" customHeight="1" x14ac:dyDescent="0.25"/>
    <row r="139" ht="30.75" customHeight="1" x14ac:dyDescent="0.25"/>
    <row r="140" ht="24" customHeight="1" x14ac:dyDescent="0.25"/>
    <row r="141" ht="45" customHeight="1" x14ac:dyDescent="0.25"/>
    <row r="142" ht="40.5" customHeight="1" x14ac:dyDescent="0.25"/>
    <row r="143" ht="53.25" customHeight="1" x14ac:dyDescent="0.25"/>
    <row r="144" ht="30" customHeight="1" x14ac:dyDescent="0.25"/>
    <row r="145" ht="39" customHeight="1" x14ac:dyDescent="0.25"/>
    <row r="146" ht="54.75" customHeight="1" x14ac:dyDescent="0.25"/>
    <row r="147" ht="42.75" customHeight="1" x14ac:dyDescent="0.25"/>
    <row r="148" ht="37.5" customHeight="1" x14ac:dyDescent="0.25"/>
    <row r="149" ht="30" customHeight="1" x14ac:dyDescent="0.25"/>
    <row r="150" ht="40.5" customHeight="1" x14ac:dyDescent="0.25"/>
    <row r="151" ht="32.25" customHeight="1" x14ac:dyDescent="0.25"/>
    <row r="152" ht="34.5" customHeight="1" x14ac:dyDescent="0.25"/>
    <row r="153" ht="38.25" customHeight="1" x14ac:dyDescent="0.25"/>
    <row r="154" ht="56.25" customHeight="1" x14ac:dyDescent="0.25"/>
    <row r="155" ht="37.5" customHeight="1" x14ac:dyDescent="0.25"/>
    <row r="156" ht="30" customHeight="1" x14ac:dyDescent="0.25"/>
    <row r="157" ht="36" customHeight="1" x14ac:dyDescent="0.25"/>
    <row r="158" ht="27.75" customHeight="1" x14ac:dyDescent="0.25"/>
    <row r="159" ht="51" customHeight="1" x14ac:dyDescent="0.25"/>
    <row r="160" ht="30" customHeight="1" x14ac:dyDescent="0.25"/>
    <row r="161" ht="27" customHeight="1" x14ac:dyDescent="0.25"/>
    <row r="162" ht="30.75" customHeight="1" x14ac:dyDescent="0.25"/>
    <row r="163" ht="28.5" customHeight="1" x14ac:dyDescent="0.25"/>
    <row r="164" ht="56.25" customHeight="1" x14ac:dyDescent="0.25"/>
    <row r="165" ht="30.75" customHeight="1" x14ac:dyDescent="0.25"/>
    <row r="166" ht="40.5" customHeight="1" x14ac:dyDescent="0.25"/>
    <row r="167" ht="23.25" customHeight="1" x14ac:dyDescent="0.25"/>
    <row r="168" ht="43.5" customHeight="1" x14ac:dyDescent="0.25"/>
    <row r="169" ht="42.75" customHeight="1" x14ac:dyDescent="0.25"/>
    <row r="170" ht="43.5" customHeight="1" x14ac:dyDescent="0.25"/>
    <row r="171" ht="28.5" customHeight="1" x14ac:dyDescent="0.25"/>
    <row r="172" ht="36" customHeight="1" x14ac:dyDescent="0.25"/>
    <row r="173" ht="33" customHeight="1" x14ac:dyDescent="0.25"/>
    <row r="174" ht="27.75" customHeight="1" x14ac:dyDescent="0.25"/>
    <row r="175" ht="38.25" customHeight="1" x14ac:dyDescent="0.25"/>
    <row r="176" ht="37.5" customHeight="1" x14ac:dyDescent="0.25"/>
    <row r="177" ht="31.5" customHeight="1" x14ac:dyDescent="0.25"/>
    <row r="178" ht="36.75" customHeight="1" x14ac:dyDescent="0.25"/>
    <row r="179" ht="33.75" customHeight="1" x14ac:dyDescent="0.25"/>
    <row r="180" ht="35.25" customHeight="1" x14ac:dyDescent="0.25"/>
    <row r="181" ht="26.25" customHeight="1" x14ac:dyDescent="0.25"/>
    <row r="182" ht="49.5" customHeight="1" x14ac:dyDescent="0.25"/>
    <row r="183" ht="55.5" customHeight="1" x14ac:dyDescent="0.25"/>
    <row r="184" ht="54" customHeight="1" x14ac:dyDescent="0.25"/>
    <row r="185" ht="33.75" customHeight="1" x14ac:dyDescent="0.25"/>
    <row r="186" ht="23.25" customHeight="1" x14ac:dyDescent="0.25"/>
    <row r="187" ht="33" customHeight="1" x14ac:dyDescent="0.25"/>
    <row r="188" ht="31.5" customHeight="1" x14ac:dyDescent="0.25"/>
    <row r="189" ht="23.25" customHeight="1" x14ac:dyDescent="0.25"/>
    <row r="190" ht="39" customHeight="1" x14ac:dyDescent="0.25"/>
    <row r="191" ht="45" customHeight="1" x14ac:dyDescent="0.25"/>
    <row r="192" ht="45" customHeight="1" x14ac:dyDescent="0.25"/>
    <row r="193" ht="34.5" customHeight="1" x14ac:dyDescent="0.25"/>
    <row r="194" ht="49.5" customHeight="1" x14ac:dyDescent="0.25"/>
    <row r="195" ht="49.5" customHeight="1" x14ac:dyDescent="0.25"/>
    <row r="196" ht="32.25" customHeight="1" x14ac:dyDescent="0.25"/>
    <row r="197" ht="23.25" customHeight="1" x14ac:dyDescent="0.25"/>
    <row r="198" ht="41.25" customHeight="1" x14ac:dyDescent="0.25"/>
    <row r="199" ht="33" customHeight="1" x14ac:dyDescent="0.25"/>
    <row r="200" ht="48.75" customHeight="1" x14ac:dyDescent="0.25"/>
    <row r="201" ht="39.75" customHeight="1" x14ac:dyDescent="0.25"/>
    <row r="202" ht="39.75" customHeight="1" x14ac:dyDescent="0.25"/>
    <row r="203" ht="41.25" customHeight="1" x14ac:dyDescent="0.25"/>
    <row r="204" ht="37.5" customHeight="1" x14ac:dyDescent="0.25"/>
    <row r="205" ht="34.5" customHeight="1" x14ac:dyDescent="0.25"/>
    <row r="206" ht="35.25" customHeight="1" x14ac:dyDescent="0.25"/>
    <row r="207" ht="49.5" customHeight="1" x14ac:dyDescent="0.25"/>
    <row r="208" ht="33" customHeight="1" x14ac:dyDescent="0.25"/>
    <row r="209" ht="38.25" customHeight="1" x14ac:dyDescent="0.25"/>
    <row r="210" ht="40.5" customHeight="1" x14ac:dyDescent="0.25"/>
    <row r="211" ht="36" customHeight="1" x14ac:dyDescent="0.25"/>
    <row r="212" ht="96.75" customHeight="1" x14ac:dyDescent="0.25"/>
    <row r="213" ht="31.5" customHeight="1" x14ac:dyDescent="0.25"/>
    <row r="214" ht="35.25" customHeight="1" x14ac:dyDescent="0.25"/>
    <row r="215" ht="31.5" customHeight="1" x14ac:dyDescent="0.25"/>
    <row r="216" ht="34.5" customHeight="1" x14ac:dyDescent="0.25"/>
    <row r="217" ht="29.25" customHeight="1" x14ac:dyDescent="0.25"/>
    <row r="218" ht="30" customHeight="1" x14ac:dyDescent="0.25"/>
    <row r="219" ht="39" customHeight="1" x14ac:dyDescent="0.25"/>
    <row r="220" ht="28.5" customHeight="1" x14ac:dyDescent="0.25"/>
    <row r="221" ht="33.75" customHeight="1" x14ac:dyDescent="0.25"/>
    <row r="222" ht="34.5" customHeight="1" x14ac:dyDescent="0.25"/>
    <row r="223" ht="59.25" customHeight="1" x14ac:dyDescent="0.25"/>
    <row r="224" ht="28.5" customHeight="1" x14ac:dyDescent="0.25"/>
    <row r="225" ht="41.25" customHeight="1" x14ac:dyDescent="0.25"/>
    <row r="226" ht="30.75" customHeight="1" x14ac:dyDescent="0.25"/>
    <row r="227" ht="35.25" customHeight="1" x14ac:dyDescent="0.25"/>
    <row r="228" ht="37.5" customHeight="1" x14ac:dyDescent="0.25"/>
    <row r="230" ht="21.75" customHeight="1" x14ac:dyDescent="0.25"/>
  </sheetData>
  <mergeCells count="12">
    <mergeCell ref="A11:A12"/>
    <mergeCell ref="F4:G4"/>
    <mergeCell ref="C8:E8"/>
    <mergeCell ref="A9:F9"/>
    <mergeCell ref="B10:E10"/>
    <mergeCell ref="C11:E11"/>
    <mergeCell ref="F2:G2"/>
    <mergeCell ref="B3:G3"/>
    <mergeCell ref="A5:B6"/>
    <mergeCell ref="C5:E7"/>
    <mergeCell ref="F5:F7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88"/>
  <sheetViews>
    <sheetView zoomScale="110" zoomScaleNormal="110" workbookViewId="0">
      <selection activeCell="A147" sqref="A147"/>
    </sheetView>
  </sheetViews>
  <sheetFormatPr defaultRowHeight="13.5" x14ac:dyDescent="0.2"/>
  <cols>
    <col min="1" max="1" width="39.33203125" style="61" customWidth="1"/>
    <col min="2" max="2" width="34.1640625" style="61" customWidth="1"/>
    <col min="3" max="3" width="17.6640625" style="79" customWidth="1"/>
    <col min="4" max="4" width="17.83203125" style="79" customWidth="1"/>
    <col min="5" max="5" width="23" style="79" customWidth="1"/>
    <col min="6" max="16384" width="9.33203125" style="61"/>
  </cols>
  <sheetData>
    <row r="2" spans="1:5" s="6" customFormat="1" ht="14.25" x14ac:dyDescent="0.25">
      <c r="C2" s="80"/>
      <c r="D2" s="80"/>
      <c r="E2" s="81" t="s">
        <v>12</v>
      </c>
    </row>
    <row r="3" spans="1:5" s="6" customFormat="1" ht="14.25" x14ac:dyDescent="0.25">
      <c r="C3" s="76"/>
      <c r="D3" s="76"/>
      <c r="E3" s="77"/>
    </row>
    <row r="4" spans="1:5" s="6" customFormat="1" ht="53.25" customHeight="1" x14ac:dyDescent="0.25">
      <c r="A4" s="234" t="s">
        <v>188</v>
      </c>
      <c r="B4" s="234"/>
      <c r="C4" s="234"/>
      <c r="D4" s="234"/>
      <c r="E4" s="234"/>
    </row>
    <row r="5" spans="1:5" s="6" customFormat="1" ht="14.25" x14ac:dyDescent="0.25">
      <c r="A5" s="95"/>
      <c r="B5" s="95"/>
      <c r="C5" s="78"/>
      <c r="D5" s="78"/>
      <c r="E5" s="78"/>
    </row>
    <row r="6" spans="1:5" s="6" customFormat="1" ht="61.5" customHeight="1" x14ac:dyDescent="0.25">
      <c r="A6" s="74"/>
      <c r="B6" s="74"/>
      <c r="C6" s="221" t="s">
        <v>348</v>
      </c>
      <c r="D6" s="222"/>
      <c r="E6" s="223"/>
    </row>
    <row r="7" spans="1:5" x14ac:dyDescent="0.2">
      <c r="A7" s="113"/>
      <c r="B7" s="113"/>
      <c r="C7" s="133"/>
      <c r="D7" s="133" t="s">
        <v>429</v>
      </c>
      <c r="E7" s="133"/>
    </row>
    <row r="8" spans="1:5" ht="36" customHeight="1" x14ac:dyDescent="0.2">
      <c r="A8" s="220" t="s">
        <v>212</v>
      </c>
      <c r="B8" s="220"/>
      <c r="C8" s="220"/>
      <c r="D8" s="220"/>
      <c r="E8" s="220"/>
    </row>
    <row r="9" spans="1:5" x14ac:dyDescent="0.2">
      <c r="A9" s="217" t="s">
        <v>189</v>
      </c>
      <c r="B9" s="217"/>
      <c r="C9" s="217"/>
      <c r="D9" s="217"/>
      <c r="E9" s="217"/>
    </row>
    <row r="10" spans="1:5" x14ac:dyDescent="0.2">
      <c r="A10" s="113"/>
      <c r="B10" s="113"/>
      <c r="C10" s="133"/>
      <c r="D10" s="133"/>
      <c r="E10" s="133"/>
    </row>
    <row r="11" spans="1:5" ht="13.5" customHeight="1" x14ac:dyDescent="0.2">
      <c r="A11" s="126" t="s">
        <v>190</v>
      </c>
      <c r="B11" s="224" t="s">
        <v>191</v>
      </c>
      <c r="C11" s="225"/>
      <c r="D11" s="225"/>
      <c r="E11" s="226"/>
    </row>
    <row r="12" spans="1:5" ht="13.5" customHeight="1" x14ac:dyDescent="0.2">
      <c r="A12" s="127" t="s">
        <v>213</v>
      </c>
      <c r="B12" s="229" t="s">
        <v>214</v>
      </c>
      <c r="C12" s="230"/>
      <c r="D12" s="230"/>
      <c r="E12" s="231"/>
    </row>
    <row r="13" spans="1:5" x14ac:dyDescent="0.2">
      <c r="A13" s="113"/>
      <c r="B13" s="113"/>
      <c r="C13" s="133"/>
      <c r="D13" s="133"/>
      <c r="E13" s="133"/>
    </row>
    <row r="14" spans="1:5" x14ac:dyDescent="0.2">
      <c r="A14" s="224" t="s">
        <v>192</v>
      </c>
      <c r="B14" s="225"/>
      <c r="C14" s="225"/>
      <c r="D14" s="225"/>
      <c r="E14" s="226"/>
    </row>
    <row r="15" spans="1:5" x14ac:dyDescent="0.2">
      <c r="A15" s="113"/>
      <c r="B15" s="113"/>
      <c r="C15" s="133"/>
      <c r="D15" s="133"/>
      <c r="E15" s="133"/>
    </row>
    <row r="16" spans="1:5" x14ac:dyDescent="0.2">
      <c r="A16" s="113" t="s">
        <v>193</v>
      </c>
      <c r="B16" s="127" t="s">
        <v>213</v>
      </c>
      <c r="C16" s="221"/>
      <c r="D16" s="222"/>
      <c r="E16" s="223"/>
    </row>
    <row r="17" spans="1:5" ht="27" customHeight="1" x14ac:dyDescent="0.2">
      <c r="A17" s="113" t="s">
        <v>194</v>
      </c>
      <c r="B17" s="127" t="s">
        <v>195</v>
      </c>
      <c r="C17" s="134" t="s">
        <v>196</v>
      </c>
      <c r="D17" s="134" t="s">
        <v>197</v>
      </c>
      <c r="E17" s="134" t="s">
        <v>198</v>
      </c>
    </row>
    <row r="18" spans="1:5" ht="27" customHeight="1" x14ac:dyDescent="0.2">
      <c r="A18" s="113" t="s">
        <v>199</v>
      </c>
      <c r="B18" s="127" t="s">
        <v>215</v>
      </c>
      <c r="C18" s="133"/>
      <c r="D18" s="133"/>
      <c r="E18" s="133"/>
    </row>
    <row r="19" spans="1:5" ht="51" x14ac:dyDescent="0.2">
      <c r="A19" s="113" t="s">
        <v>200</v>
      </c>
      <c r="B19" s="127" t="s">
        <v>216</v>
      </c>
      <c r="C19" s="133"/>
      <c r="D19" s="133"/>
      <c r="E19" s="133"/>
    </row>
    <row r="20" spans="1:5" ht="27" customHeight="1" x14ac:dyDescent="0.2">
      <c r="A20" s="113" t="s">
        <v>201</v>
      </c>
      <c r="B20" s="127" t="s">
        <v>202</v>
      </c>
      <c r="C20" s="133"/>
      <c r="D20" s="133"/>
      <c r="E20" s="133"/>
    </row>
    <row r="21" spans="1:5" ht="40.5" x14ac:dyDescent="0.2">
      <c r="A21" s="113" t="s">
        <v>217</v>
      </c>
      <c r="B21" s="127" t="s">
        <v>212</v>
      </c>
      <c r="C21" s="133"/>
      <c r="D21" s="133"/>
      <c r="E21" s="133"/>
    </row>
    <row r="22" spans="1:5" ht="13.5" customHeight="1" x14ac:dyDescent="0.2">
      <c r="A22" s="227" t="s">
        <v>203</v>
      </c>
      <c r="B22" s="228"/>
      <c r="C22" s="133"/>
      <c r="D22" s="133"/>
      <c r="E22" s="133"/>
    </row>
    <row r="23" spans="1:5" ht="13.5" customHeight="1" x14ac:dyDescent="0.2">
      <c r="A23" s="232" t="s">
        <v>205</v>
      </c>
      <c r="B23" s="233"/>
      <c r="C23" s="128">
        <v>-2700</v>
      </c>
      <c r="D23" s="128">
        <v>-2700</v>
      </c>
      <c r="E23" s="129">
        <v>-2700</v>
      </c>
    </row>
    <row r="24" spans="1:5" ht="13.5" customHeight="1" x14ac:dyDescent="0.2">
      <c r="A24" s="113"/>
      <c r="B24" s="113"/>
      <c r="C24" s="133"/>
      <c r="D24" s="133"/>
      <c r="E24" s="133"/>
    </row>
    <row r="25" spans="1:5" ht="13.5" customHeight="1" x14ac:dyDescent="0.2">
      <c r="A25" s="113"/>
      <c r="B25" s="113"/>
      <c r="C25" s="133"/>
      <c r="D25" s="133"/>
      <c r="E25" s="133"/>
    </row>
    <row r="26" spans="1:5" ht="14.25" customHeight="1" x14ac:dyDescent="0.2">
      <c r="A26" s="113"/>
      <c r="B26" s="113"/>
      <c r="C26" s="133"/>
      <c r="D26" s="133" t="s">
        <v>417</v>
      </c>
      <c r="E26" s="133"/>
    </row>
    <row r="27" spans="1:5" ht="20.25" x14ac:dyDescent="0.2">
      <c r="A27" s="235" t="s">
        <v>219</v>
      </c>
      <c r="B27" s="236"/>
      <c r="C27" s="236"/>
      <c r="D27" s="236"/>
      <c r="E27" s="237"/>
    </row>
    <row r="28" spans="1:5" ht="13.5" customHeight="1" x14ac:dyDescent="0.2">
      <c r="A28" s="224" t="s">
        <v>189</v>
      </c>
      <c r="B28" s="225"/>
      <c r="C28" s="225"/>
      <c r="D28" s="225"/>
      <c r="E28" s="226"/>
    </row>
    <row r="29" spans="1:5" ht="14.25" customHeight="1" x14ac:dyDescent="0.2">
      <c r="A29" s="113"/>
      <c r="B29" s="113"/>
      <c r="C29" s="133"/>
      <c r="D29" s="133"/>
      <c r="E29" s="133"/>
    </row>
    <row r="30" spans="1:5" ht="13.5" customHeight="1" x14ac:dyDescent="0.2">
      <c r="A30" s="126" t="s">
        <v>190</v>
      </c>
      <c r="B30" s="224" t="s">
        <v>191</v>
      </c>
      <c r="C30" s="225"/>
      <c r="D30" s="225"/>
      <c r="E30" s="226"/>
    </row>
    <row r="31" spans="1:5" ht="13.5" customHeight="1" x14ac:dyDescent="0.2">
      <c r="A31" s="127" t="s">
        <v>220</v>
      </c>
      <c r="B31" s="229" t="s">
        <v>221</v>
      </c>
      <c r="C31" s="230"/>
      <c r="D31" s="230"/>
      <c r="E31" s="231"/>
    </row>
    <row r="32" spans="1:5" ht="14.25" customHeight="1" x14ac:dyDescent="0.2">
      <c r="A32" s="113"/>
      <c r="B32" s="113"/>
      <c r="C32" s="133"/>
      <c r="D32" s="133"/>
      <c r="E32" s="133"/>
    </row>
    <row r="33" spans="1:5" ht="13.5" customHeight="1" x14ac:dyDescent="0.2">
      <c r="A33" s="224" t="s">
        <v>192</v>
      </c>
      <c r="B33" s="225"/>
      <c r="C33" s="225"/>
      <c r="D33" s="225"/>
      <c r="E33" s="226"/>
    </row>
    <row r="34" spans="1:5" ht="13.5" customHeight="1" x14ac:dyDescent="0.2">
      <c r="A34" s="113"/>
      <c r="B34" s="113"/>
      <c r="C34" s="133"/>
      <c r="D34" s="133"/>
      <c r="E34" s="133"/>
    </row>
    <row r="35" spans="1:5" ht="27" customHeight="1" x14ac:dyDescent="0.2">
      <c r="A35" s="113" t="s">
        <v>193</v>
      </c>
      <c r="B35" s="127" t="s">
        <v>220</v>
      </c>
      <c r="C35" s="221"/>
      <c r="D35" s="222"/>
      <c r="E35" s="223"/>
    </row>
    <row r="36" spans="1:5" ht="40.5" customHeight="1" x14ac:dyDescent="0.2">
      <c r="A36" s="113" t="s">
        <v>194</v>
      </c>
      <c r="B36" s="127" t="s">
        <v>195</v>
      </c>
      <c r="C36" s="134" t="s">
        <v>196</v>
      </c>
      <c r="D36" s="134" t="s">
        <v>197</v>
      </c>
      <c r="E36" s="134" t="s">
        <v>198</v>
      </c>
    </row>
    <row r="37" spans="1:5" ht="51" x14ac:dyDescent="0.2">
      <c r="A37" s="113" t="s">
        <v>199</v>
      </c>
      <c r="B37" s="127" t="s">
        <v>222</v>
      </c>
      <c r="C37" s="133"/>
      <c r="D37" s="133"/>
      <c r="E37" s="133"/>
    </row>
    <row r="38" spans="1:5" ht="51" x14ac:dyDescent="0.2">
      <c r="A38" s="113" t="s">
        <v>200</v>
      </c>
      <c r="B38" s="127" t="s">
        <v>223</v>
      </c>
      <c r="C38" s="133"/>
      <c r="D38" s="133"/>
      <c r="E38" s="133"/>
    </row>
    <row r="39" spans="1:5" ht="40.5" customHeight="1" x14ac:dyDescent="0.2">
      <c r="A39" s="113" t="s">
        <v>201</v>
      </c>
      <c r="B39" s="127" t="s">
        <v>202</v>
      </c>
      <c r="C39" s="133"/>
      <c r="D39" s="133"/>
      <c r="E39" s="133"/>
    </row>
    <row r="40" spans="1:5" ht="40.5" x14ac:dyDescent="0.2">
      <c r="A40" s="113" t="s">
        <v>217</v>
      </c>
      <c r="B40" s="127" t="s">
        <v>224</v>
      </c>
      <c r="C40" s="133"/>
      <c r="D40" s="133"/>
      <c r="E40" s="133"/>
    </row>
    <row r="41" spans="1:5" ht="13.5" customHeight="1" x14ac:dyDescent="0.2">
      <c r="A41" s="227" t="s">
        <v>203</v>
      </c>
      <c r="B41" s="228"/>
      <c r="C41" s="133"/>
      <c r="D41" s="133"/>
      <c r="E41" s="133"/>
    </row>
    <row r="42" spans="1:5" ht="13.5" customHeight="1" x14ac:dyDescent="0.2">
      <c r="A42" s="232" t="s">
        <v>205</v>
      </c>
      <c r="B42" s="233"/>
      <c r="C42" s="128">
        <v>-5223.7</v>
      </c>
      <c r="D42" s="128">
        <v>-5223.7</v>
      </c>
      <c r="E42" s="128">
        <v>-5223.7</v>
      </c>
    </row>
    <row r="43" spans="1:5" ht="13.5" customHeight="1" x14ac:dyDescent="0.2">
      <c r="A43" s="113"/>
      <c r="B43" s="113"/>
      <c r="C43" s="133"/>
      <c r="D43" s="133"/>
      <c r="E43" s="133"/>
    </row>
    <row r="44" spans="1:5" ht="13.5" customHeight="1" x14ac:dyDescent="0.2">
      <c r="A44" s="113"/>
      <c r="B44" s="113"/>
      <c r="C44" s="133"/>
      <c r="D44" s="133"/>
      <c r="E44" s="133"/>
    </row>
    <row r="45" spans="1:5" ht="14.25" customHeight="1" x14ac:dyDescent="0.2">
      <c r="A45" s="113"/>
      <c r="B45" s="113"/>
      <c r="C45" s="133"/>
      <c r="D45" s="133" t="s">
        <v>418</v>
      </c>
      <c r="E45" s="133"/>
    </row>
    <row r="46" spans="1:5" ht="20.25" customHeight="1" x14ac:dyDescent="0.2">
      <c r="A46" s="235" t="s">
        <v>388</v>
      </c>
      <c r="B46" s="236"/>
      <c r="C46" s="236"/>
      <c r="D46" s="236"/>
      <c r="E46" s="237"/>
    </row>
    <row r="47" spans="1:5" ht="13.5" customHeight="1" x14ac:dyDescent="0.2">
      <c r="A47" s="224" t="s">
        <v>189</v>
      </c>
      <c r="B47" s="225"/>
      <c r="C47" s="225"/>
      <c r="D47" s="225"/>
      <c r="E47" s="226"/>
    </row>
    <row r="48" spans="1:5" ht="14.25" customHeight="1" x14ac:dyDescent="0.2">
      <c r="A48" s="113"/>
      <c r="B48" s="113"/>
      <c r="C48" s="133"/>
      <c r="D48" s="133"/>
      <c r="E48" s="133"/>
    </row>
    <row r="49" spans="1:5" ht="13.5" customHeight="1" x14ac:dyDescent="0.2">
      <c r="A49" s="126" t="s">
        <v>190</v>
      </c>
      <c r="B49" s="224" t="s">
        <v>191</v>
      </c>
      <c r="C49" s="225"/>
      <c r="D49" s="225"/>
      <c r="E49" s="226"/>
    </row>
    <row r="50" spans="1:5" ht="13.5" customHeight="1" x14ac:dyDescent="0.2">
      <c r="A50" s="127" t="s">
        <v>389</v>
      </c>
      <c r="B50" s="229" t="s">
        <v>390</v>
      </c>
      <c r="C50" s="230"/>
      <c r="D50" s="230"/>
      <c r="E50" s="231"/>
    </row>
    <row r="51" spans="1:5" ht="14.25" customHeight="1" x14ac:dyDescent="0.2">
      <c r="A51" s="113"/>
      <c r="B51" s="113"/>
      <c r="C51" s="133"/>
      <c r="D51" s="133"/>
      <c r="E51" s="133"/>
    </row>
    <row r="52" spans="1:5" ht="13.5" customHeight="1" x14ac:dyDescent="0.2">
      <c r="A52" s="224" t="s">
        <v>192</v>
      </c>
      <c r="B52" s="225"/>
      <c r="C52" s="225"/>
      <c r="D52" s="225"/>
      <c r="E52" s="226"/>
    </row>
    <row r="53" spans="1:5" ht="13.5" customHeight="1" x14ac:dyDescent="0.2">
      <c r="A53" s="113"/>
      <c r="B53" s="113"/>
      <c r="C53" s="133"/>
      <c r="D53" s="133"/>
      <c r="E53" s="133"/>
    </row>
    <row r="54" spans="1:5" ht="27" customHeight="1" x14ac:dyDescent="0.2">
      <c r="A54" s="113" t="s">
        <v>193</v>
      </c>
      <c r="B54" s="127" t="s">
        <v>389</v>
      </c>
      <c r="C54" s="221"/>
      <c r="D54" s="222"/>
      <c r="E54" s="223"/>
    </row>
    <row r="55" spans="1:5" ht="27" customHeight="1" x14ac:dyDescent="0.2">
      <c r="A55" s="113" t="s">
        <v>194</v>
      </c>
      <c r="B55" s="127" t="s">
        <v>195</v>
      </c>
      <c r="C55" s="134" t="s">
        <v>196</v>
      </c>
      <c r="D55" s="134" t="s">
        <v>197</v>
      </c>
      <c r="E55" s="134" t="s">
        <v>198</v>
      </c>
    </row>
    <row r="56" spans="1:5" ht="54" customHeight="1" x14ac:dyDescent="0.2">
      <c r="A56" s="113" t="s">
        <v>199</v>
      </c>
      <c r="B56" s="127" t="s">
        <v>391</v>
      </c>
      <c r="C56" s="133"/>
      <c r="D56" s="133"/>
      <c r="E56" s="133"/>
    </row>
    <row r="57" spans="1:5" ht="102" x14ac:dyDescent="0.2">
      <c r="A57" s="113" t="s">
        <v>200</v>
      </c>
      <c r="B57" s="127" t="s">
        <v>392</v>
      </c>
      <c r="C57" s="133"/>
      <c r="D57" s="133"/>
      <c r="E57" s="133"/>
    </row>
    <row r="58" spans="1:5" ht="40.5" customHeight="1" x14ac:dyDescent="0.2">
      <c r="A58" s="113" t="s">
        <v>201</v>
      </c>
      <c r="B58" s="127" t="s">
        <v>202</v>
      </c>
      <c r="C58" s="133"/>
      <c r="D58" s="133"/>
      <c r="E58" s="133"/>
    </row>
    <row r="59" spans="1:5" ht="13.5" customHeight="1" x14ac:dyDescent="0.2">
      <c r="A59" s="113" t="s">
        <v>217</v>
      </c>
      <c r="B59" s="127" t="s">
        <v>393</v>
      </c>
      <c r="C59" s="133"/>
      <c r="D59" s="133"/>
      <c r="E59" s="133"/>
    </row>
    <row r="60" spans="1:5" ht="13.5" customHeight="1" x14ac:dyDescent="0.2">
      <c r="A60" s="227" t="s">
        <v>203</v>
      </c>
      <c r="B60" s="228"/>
      <c r="C60" s="133"/>
      <c r="D60" s="133"/>
      <c r="E60" s="133"/>
    </row>
    <row r="61" spans="1:5" ht="13.5" customHeight="1" x14ac:dyDescent="0.2">
      <c r="A61" s="232" t="s">
        <v>205</v>
      </c>
      <c r="B61" s="233"/>
      <c r="C61" s="128">
        <v>-20000</v>
      </c>
      <c r="D61" s="129">
        <v>-20000</v>
      </c>
      <c r="E61" s="128">
        <v>-20000</v>
      </c>
    </row>
    <row r="62" spans="1:5" ht="13.5" customHeight="1" x14ac:dyDescent="0.2">
      <c r="A62" s="113"/>
      <c r="B62" s="113"/>
      <c r="C62" s="133"/>
      <c r="D62" s="133"/>
      <c r="E62" s="133"/>
    </row>
    <row r="63" spans="1:5" ht="27" customHeight="1" x14ac:dyDescent="0.2">
      <c r="A63" s="113" t="s">
        <v>193</v>
      </c>
      <c r="B63" s="127" t="s">
        <v>389</v>
      </c>
      <c r="C63" s="218"/>
      <c r="D63" s="218"/>
      <c r="E63" s="218"/>
    </row>
    <row r="64" spans="1:5" ht="40.5" customHeight="1" x14ac:dyDescent="0.2">
      <c r="A64" s="113" t="s">
        <v>194</v>
      </c>
      <c r="B64" s="127" t="s">
        <v>218</v>
      </c>
      <c r="C64" s="134" t="s">
        <v>196</v>
      </c>
      <c r="D64" s="134" t="s">
        <v>197</v>
      </c>
      <c r="E64" s="134" t="s">
        <v>198</v>
      </c>
    </row>
    <row r="65" spans="1:5" ht="54" customHeight="1" x14ac:dyDescent="0.2">
      <c r="A65" s="113" t="s">
        <v>199</v>
      </c>
      <c r="B65" s="127" t="s">
        <v>394</v>
      </c>
      <c r="C65" s="133"/>
      <c r="D65" s="133"/>
      <c r="E65" s="133"/>
    </row>
    <row r="66" spans="1:5" ht="13.5" customHeight="1" x14ac:dyDescent="0.2">
      <c r="A66" s="113" t="s">
        <v>200</v>
      </c>
      <c r="B66" s="127" t="s">
        <v>395</v>
      </c>
      <c r="C66" s="133"/>
      <c r="D66" s="133"/>
      <c r="E66" s="133"/>
    </row>
    <row r="67" spans="1:5" ht="27" customHeight="1" x14ac:dyDescent="0.2">
      <c r="A67" s="113" t="s">
        <v>201</v>
      </c>
      <c r="B67" s="127" t="s">
        <v>202</v>
      </c>
      <c r="C67" s="133"/>
      <c r="D67" s="133"/>
      <c r="E67" s="133"/>
    </row>
    <row r="68" spans="1:5" ht="13.5" customHeight="1" x14ac:dyDescent="0.2">
      <c r="A68" s="113" t="s">
        <v>226</v>
      </c>
      <c r="B68" s="127" t="s">
        <v>207</v>
      </c>
      <c r="C68" s="133"/>
      <c r="D68" s="133"/>
      <c r="E68" s="133"/>
    </row>
    <row r="69" spans="1:5" ht="13.5" customHeight="1" x14ac:dyDescent="0.2">
      <c r="A69" s="171" t="s">
        <v>203</v>
      </c>
      <c r="B69" s="171"/>
      <c r="C69" s="133"/>
      <c r="D69" s="133"/>
      <c r="E69" s="133"/>
    </row>
    <row r="70" spans="1:5" ht="13.5" customHeight="1" x14ac:dyDescent="0.2">
      <c r="A70" s="216" t="s">
        <v>396</v>
      </c>
      <c r="B70" s="216"/>
      <c r="C70" s="130">
        <f>-150000</f>
        <v>-150000</v>
      </c>
      <c r="D70" s="130">
        <f t="shared" ref="D70:E70" si="0">-150000</f>
        <v>-150000</v>
      </c>
      <c r="E70" s="130">
        <f t="shared" si="0"/>
        <v>-150000</v>
      </c>
    </row>
    <row r="71" spans="1:5" ht="13.5" customHeight="1" x14ac:dyDescent="0.2">
      <c r="A71" s="216" t="s">
        <v>397</v>
      </c>
      <c r="B71" s="216"/>
      <c r="C71" s="130" t="s">
        <v>204</v>
      </c>
      <c r="D71" s="130" t="s">
        <v>204</v>
      </c>
      <c r="E71" s="130" t="s">
        <v>204</v>
      </c>
    </row>
    <row r="72" spans="1:5" ht="13.5" customHeight="1" x14ac:dyDescent="0.2">
      <c r="A72" s="216" t="s">
        <v>398</v>
      </c>
      <c r="B72" s="216"/>
      <c r="C72" s="130">
        <v>35000</v>
      </c>
      <c r="D72" s="130">
        <v>35000</v>
      </c>
      <c r="E72" s="130">
        <v>35000</v>
      </c>
    </row>
    <row r="73" spans="1:5" ht="13.5" customHeight="1" x14ac:dyDescent="0.2">
      <c r="A73" s="219" t="s">
        <v>205</v>
      </c>
      <c r="B73" s="219"/>
      <c r="C73" s="128">
        <v>-32750</v>
      </c>
      <c r="D73" s="128">
        <v>-32750</v>
      </c>
      <c r="E73" s="128">
        <v>-32750</v>
      </c>
    </row>
    <row r="74" spans="1:5" ht="13.5" customHeight="1" x14ac:dyDescent="0.2">
      <c r="A74" s="113"/>
      <c r="B74" s="113"/>
      <c r="C74" s="133"/>
      <c r="D74" s="133"/>
      <c r="E74" s="133"/>
    </row>
    <row r="75" spans="1:5" ht="14.25" customHeight="1" x14ac:dyDescent="0.2">
      <c r="A75" s="113"/>
      <c r="B75" s="113"/>
      <c r="C75" s="133"/>
      <c r="D75" s="133"/>
      <c r="E75" s="133"/>
    </row>
    <row r="76" spans="1:5" ht="13.5" customHeight="1" x14ac:dyDescent="0.2">
      <c r="A76" s="126" t="s">
        <v>190</v>
      </c>
      <c r="B76" s="217" t="s">
        <v>191</v>
      </c>
      <c r="C76" s="217"/>
      <c r="D76" s="217"/>
      <c r="E76" s="217"/>
    </row>
    <row r="77" spans="1:5" ht="13.5" customHeight="1" x14ac:dyDescent="0.2">
      <c r="A77" s="127" t="s">
        <v>399</v>
      </c>
      <c r="B77" s="216" t="s">
        <v>400</v>
      </c>
      <c r="C77" s="216"/>
      <c r="D77" s="216"/>
      <c r="E77" s="216"/>
    </row>
    <row r="78" spans="1:5" ht="14.25" customHeight="1" x14ac:dyDescent="0.2">
      <c r="A78" s="113"/>
      <c r="B78" s="113"/>
      <c r="C78" s="133"/>
      <c r="D78" s="133"/>
      <c r="E78" s="133"/>
    </row>
    <row r="79" spans="1:5" ht="13.5" customHeight="1" x14ac:dyDescent="0.2">
      <c r="A79" s="217" t="s">
        <v>192</v>
      </c>
      <c r="B79" s="217"/>
      <c r="C79" s="217"/>
      <c r="D79" s="217"/>
      <c r="E79" s="217"/>
    </row>
    <row r="80" spans="1:5" ht="13.5" customHeight="1" x14ac:dyDescent="0.2">
      <c r="A80" s="113"/>
      <c r="B80" s="113"/>
      <c r="C80" s="133"/>
      <c r="D80" s="133"/>
      <c r="E80" s="133"/>
    </row>
    <row r="81" spans="1:5" ht="27" customHeight="1" x14ac:dyDescent="0.2">
      <c r="A81" s="113" t="s">
        <v>193</v>
      </c>
      <c r="B81" s="127" t="s">
        <v>399</v>
      </c>
      <c r="C81" s="218"/>
      <c r="D81" s="218"/>
      <c r="E81" s="218"/>
    </row>
    <row r="82" spans="1:5" ht="40.5" customHeight="1" x14ac:dyDescent="0.2">
      <c r="A82" s="113" t="s">
        <v>194</v>
      </c>
      <c r="B82" s="127" t="s">
        <v>195</v>
      </c>
      <c r="C82" s="134" t="s">
        <v>196</v>
      </c>
      <c r="D82" s="134" t="s">
        <v>197</v>
      </c>
      <c r="E82" s="134" t="s">
        <v>198</v>
      </c>
    </row>
    <row r="83" spans="1:5" ht="54" customHeight="1" x14ac:dyDescent="0.2">
      <c r="A83" s="113" t="s">
        <v>199</v>
      </c>
      <c r="B83" s="127" t="s">
        <v>400</v>
      </c>
      <c r="C83" s="133"/>
      <c r="D83" s="133"/>
      <c r="E83" s="133"/>
    </row>
    <row r="84" spans="1:5" ht="13.5" customHeight="1" x14ac:dyDescent="0.2">
      <c r="A84" s="113" t="s">
        <v>200</v>
      </c>
      <c r="B84" s="127" t="s">
        <v>401</v>
      </c>
      <c r="C84" s="133"/>
      <c r="D84" s="133"/>
      <c r="E84" s="133"/>
    </row>
    <row r="85" spans="1:5" ht="40.5" customHeight="1" x14ac:dyDescent="0.2">
      <c r="A85" s="113" t="s">
        <v>201</v>
      </c>
      <c r="B85" s="127" t="s">
        <v>202</v>
      </c>
      <c r="C85" s="133"/>
      <c r="D85" s="133"/>
      <c r="E85" s="133"/>
    </row>
    <row r="86" spans="1:5" ht="13.5" customHeight="1" x14ac:dyDescent="0.2">
      <c r="A86" s="113" t="s">
        <v>217</v>
      </c>
      <c r="B86" s="127" t="s">
        <v>402</v>
      </c>
      <c r="C86" s="133"/>
      <c r="D86" s="133"/>
      <c r="E86" s="133"/>
    </row>
    <row r="87" spans="1:5" ht="13.5" customHeight="1" x14ac:dyDescent="0.2">
      <c r="A87" s="171" t="s">
        <v>203</v>
      </c>
      <c r="B87" s="171"/>
      <c r="C87" s="133"/>
      <c r="D87" s="133"/>
      <c r="E87" s="133"/>
    </row>
    <row r="88" spans="1:5" ht="13.5" customHeight="1" x14ac:dyDescent="0.2">
      <c r="A88" s="219" t="s">
        <v>205</v>
      </c>
      <c r="B88" s="219"/>
      <c r="C88" s="128">
        <v>-6000</v>
      </c>
      <c r="D88" s="128">
        <v>-6000</v>
      </c>
      <c r="E88" s="128">
        <v>-6000</v>
      </c>
    </row>
    <row r="89" spans="1:5" ht="13.5" customHeight="1" x14ac:dyDescent="0.2">
      <c r="A89" s="113"/>
      <c r="B89" s="113"/>
      <c r="C89" s="133"/>
      <c r="D89" s="133"/>
      <c r="E89" s="133"/>
    </row>
    <row r="90" spans="1:5" ht="13.5" customHeight="1" x14ac:dyDescent="0.2">
      <c r="A90" s="113"/>
      <c r="B90" s="113"/>
      <c r="C90" s="133"/>
      <c r="D90" s="133"/>
      <c r="E90" s="133"/>
    </row>
    <row r="91" spans="1:5" ht="14.25" customHeight="1" x14ac:dyDescent="0.2">
      <c r="A91" s="113"/>
      <c r="B91" s="113"/>
      <c r="C91" s="133"/>
      <c r="D91" s="133" t="s">
        <v>424</v>
      </c>
      <c r="E91" s="133"/>
    </row>
    <row r="92" spans="1:5" ht="27" customHeight="1" x14ac:dyDescent="0.2">
      <c r="A92" s="220" t="s">
        <v>403</v>
      </c>
      <c r="B92" s="220"/>
      <c r="C92" s="220"/>
      <c r="D92" s="220"/>
      <c r="E92" s="220"/>
    </row>
    <row r="93" spans="1:5" ht="13.5" customHeight="1" x14ac:dyDescent="0.2">
      <c r="A93" s="217" t="s">
        <v>189</v>
      </c>
      <c r="B93" s="217"/>
      <c r="C93" s="217"/>
      <c r="D93" s="217"/>
      <c r="E93" s="217"/>
    </row>
    <row r="94" spans="1:5" ht="14.25" customHeight="1" x14ac:dyDescent="0.2">
      <c r="A94" s="113"/>
      <c r="B94" s="113"/>
      <c r="C94" s="133"/>
      <c r="D94" s="133"/>
      <c r="E94" s="133"/>
    </row>
    <row r="95" spans="1:5" ht="13.5" customHeight="1" x14ac:dyDescent="0.2">
      <c r="A95" s="126" t="s">
        <v>190</v>
      </c>
      <c r="B95" s="217" t="s">
        <v>191</v>
      </c>
      <c r="C95" s="217"/>
      <c r="D95" s="217"/>
      <c r="E95" s="217"/>
    </row>
    <row r="96" spans="1:5" ht="13.5" customHeight="1" x14ac:dyDescent="0.2">
      <c r="A96" s="127" t="s">
        <v>404</v>
      </c>
      <c r="B96" s="216" t="s">
        <v>405</v>
      </c>
      <c r="C96" s="216"/>
      <c r="D96" s="216"/>
      <c r="E96" s="216"/>
    </row>
    <row r="97" spans="1:5" ht="14.25" customHeight="1" x14ac:dyDescent="0.2">
      <c r="A97" s="113"/>
      <c r="B97" s="113"/>
      <c r="C97" s="133"/>
      <c r="D97" s="133"/>
      <c r="E97" s="133"/>
    </row>
    <row r="98" spans="1:5" ht="13.5" customHeight="1" x14ac:dyDescent="0.2">
      <c r="A98" s="217" t="s">
        <v>192</v>
      </c>
      <c r="B98" s="217"/>
      <c r="C98" s="217"/>
      <c r="D98" s="217"/>
      <c r="E98" s="217"/>
    </row>
    <row r="99" spans="1:5" ht="13.5" customHeight="1" x14ac:dyDescent="0.2">
      <c r="A99" s="113"/>
      <c r="B99" s="113"/>
      <c r="C99" s="133"/>
      <c r="D99" s="133"/>
      <c r="E99" s="133"/>
    </row>
    <row r="100" spans="1:5" ht="27" customHeight="1" x14ac:dyDescent="0.2">
      <c r="A100" s="113" t="s">
        <v>193</v>
      </c>
      <c r="B100" s="127" t="s">
        <v>404</v>
      </c>
      <c r="C100" s="218"/>
      <c r="D100" s="218"/>
      <c r="E100" s="218"/>
    </row>
    <row r="101" spans="1:5" ht="13.5" customHeight="1" x14ac:dyDescent="0.2">
      <c r="A101" s="113" t="s">
        <v>194</v>
      </c>
      <c r="B101" s="127" t="s">
        <v>211</v>
      </c>
      <c r="C101" s="134" t="s">
        <v>196</v>
      </c>
      <c r="D101" s="134" t="s">
        <v>197</v>
      </c>
      <c r="E101" s="134" t="s">
        <v>198</v>
      </c>
    </row>
    <row r="102" spans="1:5" ht="54" customHeight="1" x14ac:dyDescent="0.2">
      <c r="A102" s="113" t="s">
        <v>199</v>
      </c>
      <c r="B102" s="127" t="s">
        <v>406</v>
      </c>
      <c r="C102" s="133"/>
      <c r="D102" s="133"/>
      <c r="E102" s="133"/>
    </row>
    <row r="103" spans="1:5" ht="13.5" customHeight="1" x14ac:dyDescent="0.2">
      <c r="A103" s="113" t="s">
        <v>200</v>
      </c>
      <c r="B103" s="127" t="s">
        <v>407</v>
      </c>
      <c r="C103" s="133"/>
      <c r="D103" s="133"/>
      <c r="E103" s="133"/>
    </row>
    <row r="104" spans="1:5" ht="27" customHeight="1" x14ac:dyDescent="0.2">
      <c r="A104" s="113" t="s">
        <v>201</v>
      </c>
      <c r="B104" s="127" t="s">
        <v>202</v>
      </c>
      <c r="C104" s="133"/>
      <c r="D104" s="133"/>
      <c r="E104" s="133"/>
    </row>
    <row r="105" spans="1:5" ht="13.5" customHeight="1" x14ac:dyDescent="0.2">
      <c r="A105" s="113" t="s">
        <v>210</v>
      </c>
      <c r="B105" s="127" t="s">
        <v>403</v>
      </c>
      <c r="C105" s="133"/>
      <c r="D105" s="133"/>
      <c r="E105" s="133"/>
    </row>
    <row r="106" spans="1:5" ht="13.5" customHeight="1" x14ac:dyDescent="0.2">
      <c r="A106" s="171" t="s">
        <v>203</v>
      </c>
      <c r="B106" s="171"/>
      <c r="C106" s="133"/>
      <c r="D106" s="133"/>
      <c r="E106" s="133"/>
    </row>
    <row r="107" spans="1:5" ht="13.5" customHeight="1" x14ac:dyDescent="0.2">
      <c r="A107" s="216" t="s">
        <v>408</v>
      </c>
      <c r="B107" s="216"/>
      <c r="C107" s="130" t="s">
        <v>204</v>
      </c>
      <c r="D107" s="130" t="s">
        <v>204</v>
      </c>
      <c r="E107" s="130" t="s">
        <v>204</v>
      </c>
    </row>
    <row r="108" spans="1:5" ht="13.5" customHeight="1" x14ac:dyDescent="0.2">
      <c r="A108" s="216" t="s">
        <v>409</v>
      </c>
      <c r="B108" s="216"/>
      <c r="C108" s="130" t="s">
        <v>204</v>
      </c>
      <c r="D108" s="130" t="s">
        <v>204</v>
      </c>
      <c r="E108" s="130" t="s">
        <v>204</v>
      </c>
    </row>
    <row r="109" spans="1:5" ht="13.5" customHeight="1" x14ac:dyDescent="0.2">
      <c r="A109" s="216" t="s">
        <v>410</v>
      </c>
      <c r="B109" s="216"/>
      <c r="C109" s="131">
        <v>-1</v>
      </c>
      <c r="D109" s="131">
        <v>-1</v>
      </c>
      <c r="E109" s="131">
        <v>-1</v>
      </c>
    </row>
    <row r="110" spans="1:5" ht="13.5" customHeight="1" x14ac:dyDescent="0.2">
      <c r="A110" s="219" t="s">
        <v>205</v>
      </c>
      <c r="B110" s="219"/>
      <c r="C110" s="128">
        <v>-18000</v>
      </c>
      <c r="D110" s="128">
        <v>-18000</v>
      </c>
      <c r="E110" s="128">
        <v>-18000</v>
      </c>
    </row>
    <row r="111" spans="1:5" ht="13.5" customHeight="1" x14ac:dyDescent="0.2">
      <c r="A111" s="113"/>
      <c r="B111" s="113"/>
      <c r="C111" s="133"/>
      <c r="D111" s="133"/>
      <c r="E111" s="133"/>
    </row>
    <row r="112" spans="1:5" ht="27" customHeight="1" x14ac:dyDescent="0.2">
      <c r="A112" s="113" t="s">
        <v>193</v>
      </c>
      <c r="B112" s="127" t="s">
        <v>404</v>
      </c>
      <c r="C112" s="218"/>
      <c r="D112" s="218"/>
      <c r="E112" s="218"/>
    </row>
    <row r="113" spans="1:5" ht="13.5" customHeight="1" x14ac:dyDescent="0.2">
      <c r="A113" s="113" t="s">
        <v>194</v>
      </c>
      <c r="B113" s="127">
        <v>11008</v>
      </c>
      <c r="C113" s="134" t="s">
        <v>196</v>
      </c>
      <c r="D113" s="134" t="s">
        <v>197</v>
      </c>
      <c r="E113" s="134" t="s">
        <v>198</v>
      </c>
    </row>
    <row r="114" spans="1:5" ht="54" customHeight="1" x14ac:dyDescent="0.2">
      <c r="A114" s="113" t="s">
        <v>199</v>
      </c>
      <c r="B114" s="127" t="s">
        <v>385</v>
      </c>
      <c r="C114" s="133"/>
      <c r="D114" s="133"/>
      <c r="E114" s="133"/>
    </row>
    <row r="115" spans="1:5" ht="13.5" customHeight="1" x14ac:dyDescent="0.2">
      <c r="A115" s="113" t="s">
        <v>200</v>
      </c>
      <c r="B115" s="127" t="s">
        <v>420</v>
      </c>
      <c r="C115" s="133"/>
      <c r="D115" s="133"/>
      <c r="E115" s="133"/>
    </row>
    <row r="116" spans="1:5" x14ac:dyDescent="0.2">
      <c r="A116" s="113" t="s">
        <v>201</v>
      </c>
      <c r="B116" s="127" t="s">
        <v>202</v>
      </c>
      <c r="C116" s="133"/>
      <c r="D116" s="133"/>
      <c r="E116" s="133"/>
    </row>
    <row r="117" spans="1:5" ht="13.5" customHeight="1" x14ac:dyDescent="0.2">
      <c r="A117" s="113" t="s">
        <v>210</v>
      </c>
      <c r="B117" s="127" t="s">
        <v>421</v>
      </c>
      <c r="C117" s="133"/>
      <c r="D117" s="133"/>
      <c r="E117" s="133"/>
    </row>
    <row r="118" spans="1:5" ht="13.5" customHeight="1" x14ac:dyDescent="0.2">
      <c r="A118" s="171" t="s">
        <v>203</v>
      </c>
      <c r="B118" s="171"/>
      <c r="C118" s="133"/>
      <c r="D118" s="133"/>
      <c r="E118" s="133"/>
    </row>
    <row r="119" spans="1:5" ht="13.5" customHeight="1" x14ac:dyDescent="0.2">
      <c r="A119" s="216" t="s">
        <v>422</v>
      </c>
      <c r="B119" s="216"/>
      <c r="C119" s="130" t="s">
        <v>204</v>
      </c>
      <c r="D119" s="130" t="s">
        <v>204</v>
      </c>
      <c r="E119" s="130" t="s">
        <v>204</v>
      </c>
    </row>
    <row r="120" spans="1:5" ht="13.5" customHeight="1" x14ac:dyDescent="0.2">
      <c r="A120" s="216" t="s">
        <v>423</v>
      </c>
      <c r="B120" s="216"/>
      <c r="C120" s="131">
        <v>-3</v>
      </c>
      <c r="D120" s="131">
        <v>-3</v>
      </c>
      <c r="E120" s="131">
        <v>-3</v>
      </c>
    </row>
    <row r="121" spans="1:5" ht="13.5" customHeight="1" x14ac:dyDescent="0.2">
      <c r="A121" s="219" t="s">
        <v>205</v>
      </c>
      <c r="B121" s="219"/>
      <c r="C121" s="128">
        <v>-51000</v>
      </c>
      <c r="D121" s="128">
        <v>-51000</v>
      </c>
      <c r="E121" s="128">
        <v>-68000</v>
      </c>
    </row>
    <row r="122" spans="1:5" ht="14.25" customHeight="1" x14ac:dyDescent="0.2">
      <c r="A122" s="113"/>
      <c r="B122" s="113"/>
      <c r="C122" s="133"/>
      <c r="D122" s="133"/>
      <c r="E122" s="133"/>
    </row>
    <row r="123" spans="1:5" ht="13.5" customHeight="1" x14ac:dyDescent="0.2">
      <c r="A123" s="126" t="s">
        <v>190</v>
      </c>
      <c r="B123" s="217" t="s">
        <v>191</v>
      </c>
      <c r="C123" s="217"/>
      <c r="D123" s="217"/>
      <c r="E123" s="217"/>
    </row>
    <row r="124" spans="1:5" ht="13.5" customHeight="1" x14ac:dyDescent="0.2">
      <c r="A124" s="127" t="s">
        <v>411</v>
      </c>
      <c r="B124" s="216" t="s">
        <v>412</v>
      </c>
      <c r="C124" s="216"/>
      <c r="D124" s="216"/>
      <c r="E124" s="216"/>
    </row>
    <row r="125" spans="1:5" ht="14.25" customHeight="1" x14ac:dyDescent="0.2">
      <c r="A125" s="113"/>
      <c r="B125" s="113"/>
      <c r="C125" s="133"/>
      <c r="D125" s="133"/>
      <c r="E125" s="133"/>
    </row>
    <row r="126" spans="1:5" ht="13.5" customHeight="1" x14ac:dyDescent="0.2">
      <c r="A126" s="217" t="s">
        <v>192</v>
      </c>
      <c r="B126" s="217"/>
      <c r="C126" s="217"/>
      <c r="D126" s="217"/>
      <c r="E126" s="217"/>
    </row>
    <row r="127" spans="1:5" ht="13.5" customHeight="1" x14ac:dyDescent="0.2">
      <c r="A127" s="113"/>
      <c r="B127" s="113"/>
      <c r="C127" s="133"/>
      <c r="D127" s="133"/>
      <c r="E127" s="133"/>
    </row>
    <row r="128" spans="1:5" ht="27" customHeight="1" x14ac:dyDescent="0.2">
      <c r="A128" s="113" t="s">
        <v>193</v>
      </c>
      <c r="B128" s="127" t="s">
        <v>411</v>
      </c>
      <c r="C128" s="218"/>
      <c r="D128" s="218"/>
      <c r="E128" s="218"/>
    </row>
    <row r="129" spans="1:5" ht="13.5" customHeight="1" x14ac:dyDescent="0.2">
      <c r="A129" s="113" t="s">
        <v>194</v>
      </c>
      <c r="B129" s="127" t="s">
        <v>218</v>
      </c>
      <c r="C129" s="134" t="s">
        <v>196</v>
      </c>
      <c r="D129" s="134" t="s">
        <v>197</v>
      </c>
      <c r="E129" s="134" t="s">
        <v>198</v>
      </c>
    </row>
    <row r="130" spans="1:5" ht="54" customHeight="1" x14ac:dyDescent="0.2">
      <c r="A130" s="113" t="s">
        <v>199</v>
      </c>
      <c r="B130" s="127" t="s">
        <v>413</v>
      </c>
      <c r="C130" s="133"/>
      <c r="D130" s="133"/>
      <c r="E130" s="133"/>
    </row>
    <row r="131" spans="1:5" ht="13.5" customHeight="1" x14ac:dyDescent="0.2">
      <c r="A131" s="113" t="s">
        <v>200</v>
      </c>
      <c r="B131" s="127" t="s">
        <v>414</v>
      </c>
      <c r="C131" s="133"/>
      <c r="D131" s="133"/>
      <c r="E131" s="133"/>
    </row>
    <row r="132" spans="1:5" ht="27" customHeight="1" x14ac:dyDescent="0.2">
      <c r="A132" s="113" t="s">
        <v>201</v>
      </c>
      <c r="B132" s="127" t="s">
        <v>202</v>
      </c>
      <c r="C132" s="133"/>
      <c r="D132" s="133"/>
      <c r="E132" s="133"/>
    </row>
    <row r="133" spans="1:5" ht="13.5" customHeight="1" x14ac:dyDescent="0.2">
      <c r="A133" s="113" t="s">
        <v>210</v>
      </c>
      <c r="B133" s="127" t="s">
        <v>225</v>
      </c>
      <c r="C133" s="133"/>
      <c r="D133" s="133"/>
      <c r="E133" s="133"/>
    </row>
    <row r="134" spans="1:5" ht="13.5" customHeight="1" x14ac:dyDescent="0.2">
      <c r="A134" s="171" t="s">
        <v>203</v>
      </c>
      <c r="B134" s="171"/>
      <c r="C134" s="133"/>
      <c r="D134" s="133"/>
      <c r="E134" s="133"/>
    </row>
    <row r="135" spans="1:5" ht="13.5" customHeight="1" x14ac:dyDescent="0.2">
      <c r="A135" s="216" t="s">
        <v>415</v>
      </c>
      <c r="B135" s="216"/>
      <c r="C135" s="130" t="s">
        <v>204</v>
      </c>
      <c r="D135" s="130" t="s">
        <v>204</v>
      </c>
      <c r="E135" s="130" t="s">
        <v>204</v>
      </c>
    </row>
    <row r="136" spans="1:5" ht="13.5" customHeight="1" x14ac:dyDescent="0.2">
      <c r="A136" s="216" t="s">
        <v>416</v>
      </c>
      <c r="B136" s="216"/>
      <c r="C136" s="130" t="s">
        <v>204</v>
      </c>
      <c r="D136" s="130" t="s">
        <v>204</v>
      </c>
      <c r="E136" s="130" t="s">
        <v>204</v>
      </c>
    </row>
    <row r="137" spans="1:5" ht="13.5" customHeight="1" x14ac:dyDescent="0.2">
      <c r="A137" s="219" t="s">
        <v>205</v>
      </c>
      <c r="B137" s="219"/>
      <c r="C137" s="132">
        <v>0</v>
      </c>
      <c r="D137" s="132">
        <v>0</v>
      </c>
      <c r="E137" s="128">
        <v>-15000</v>
      </c>
    </row>
    <row r="138" spans="1:5" ht="13.5" customHeight="1" x14ac:dyDescent="0.2">
      <c r="A138" s="113"/>
      <c r="B138" s="113"/>
      <c r="C138" s="133"/>
      <c r="D138" s="133"/>
      <c r="E138" s="133"/>
    </row>
    <row r="139" spans="1:5" ht="13.5" customHeight="1" x14ac:dyDescent="0.2">
      <c r="A139" s="113"/>
      <c r="B139" s="113"/>
      <c r="C139" s="133"/>
      <c r="D139" s="133"/>
      <c r="E139" s="133"/>
    </row>
    <row r="140" spans="1:5" ht="20.25" x14ac:dyDescent="0.2">
      <c r="A140" s="220" t="s">
        <v>227</v>
      </c>
      <c r="B140" s="220"/>
      <c r="C140" s="220"/>
      <c r="D140" s="220"/>
      <c r="E140" s="220"/>
    </row>
    <row r="141" spans="1:5" ht="13.5" customHeight="1" x14ac:dyDescent="0.2">
      <c r="A141" s="217" t="s">
        <v>189</v>
      </c>
      <c r="B141" s="217"/>
      <c r="C141" s="217"/>
      <c r="D141" s="217"/>
      <c r="E141" s="217"/>
    </row>
    <row r="142" spans="1:5" ht="14.25" customHeight="1" x14ac:dyDescent="0.2">
      <c r="A142" s="113"/>
      <c r="B142" s="113"/>
      <c r="C142" s="133"/>
      <c r="D142" s="133"/>
      <c r="E142" s="133"/>
    </row>
    <row r="143" spans="1:5" ht="13.5" customHeight="1" x14ac:dyDescent="0.2">
      <c r="A143" s="126" t="s">
        <v>190</v>
      </c>
      <c r="B143" s="217" t="s">
        <v>191</v>
      </c>
      <c r="C143" s="217"/>
      <c r="D143" s="217"/>
      <c r="E143" s="217"/>
    </row>
    <row r="144" spans="1:5" ht="13.5" customHeight="1" x14ac:dyDescent="0.2">
      <c r="A144" s="127" t="s">
        <v>228</v>
      </c>
      <c r="B144" s="216" t="s">
        <v>229</v>
      </c>
      <c r="C144" s="216"/>
      <c r="D144" s="216"/>
      <c r="E144" s="216"/>
    </row>
    <row r="145" spans="1:5" ht="14.25" customHeight="1" x14ac:dyDescent="0.2">
      <c r="A145" s="113"/>
      <c r="B145" s="113"/>
      <c r="C145" s="133"/>
      <c r="D145" s="133"/>
      <c r="E145" s="133"/>
    </row>
    <row r="146" spans="1:5" ht="13.5" customHeight="1" x14ac:dyDescent="0.2">
      <c r="A146" s="217" t="s">
        <v>192</v>
      </c>
      <c r="B146" s="217"/>
      <c r="C146" s="217"/>
      <c r="D146" s="217"/>
      <c r="E146" s="217"/>
    </row>
    <row r="147" spans="1:5" ht="13.5" customHeight="1" x14ac:dyDescent="0.2">
      <c r="A147" s="113"/>
      <c r="B147" s="113"/>
      <c r="C147" s="133"/>
      <c r="D147" s="133"/>
      <c r="E147" s="133"/>
    </row>
    <row r="148" spans="1:5" ht="27" customHeight="1" x14ac:dyDescent="0.2">
      <c r="A148" s="113" t="s">
        <v>193</v>
      </c>
      <c r="B148" s="127" t="s">
        <v>228</v>
      </c>
      <c r="C148" s="218"/>
      <c r="D148" s="218"/>
      <c r="E148" s="218"/>
    </row>
    <row r="149" spans="1:5" ht="54" customHeight="1" x14ac:dyDescent="0.2">
      <c r="A149" s="113" t="s">
        <v>194</v>
      </c>
      <c r="B149" s="127" t="s">
        <v>195</v>
      </c>
      <c r="C149" s="134" t="s">
        <v>196</v>
      </c>
      <c r="D149" s="134" t="s">
        <v>197</v>
      </c>
      <c r="E149" s="134" t="s">
        <v>198</v>
      </c>
    </row>
    <row r="150" spans="1:5" ht="67.5" customHeight="1" x14ac:dyDescent="0.2">
      <c r="A150" s="113" t="s">
        <v>199</v>
      </c>
      <c r="B150" s="127" t="s">
        <v>230</v>
      </c>
      <c r="C150" s="133"/>
      <c r="D150" s="133"/>
      <c r="E150" s="133"/>
    </row>
    <row r="151" spans="1:5" ht="114.75" x14ac:dyDescent="0.2">
      <c r="A151" s="113" t="s">
        <v>200</v>
      </c>
      <c r="B151" s="127" t="s">
        <v>231</v>
      </c>
      <c r="C151" s="133"/>
      <c r="D151" s="133"/>
      <c r="E151" s="133"/>
    </row>
    <row r="152" spans="1:5" ht="27" customHeight="1" x14ac:dyDescent="0.2">
      <c r="A152" s="113" t="s">
        <v>201</v>
      </c>
      <c r="B152" s="127" t="s">
        <v>202</v>
      </c>
      <c r="C152" s="133"/>
      <c r="D152" s="133"/>
      <c r="E152" s="133"/>
    </row>
    <row r="153" spans="1:5" ht="13.5" customHeight="1" x14ac:dyDescent="0.2">
      <c r="A153" s="113" t="s">
        <v>210</v>
      </c>
      <c r="B153" s="127" t="s">
        <v>232</v>
      </c>
      <c r="C153" s="133"/>
      <c r="D153" s="133"/>
      <c r="E153" s="133"/>
    </row>
    <row r="154" spans="1:5" ht="13.5" customHeight="1" x14ac:dyDescent="0.2">
      <c r="A154" s="171" t="s">
        <v>203</v>
      </c>
      <c r="B154" s="171"/>
      <c r="C154" s="133"/>
      <c r="D154" s="133"/>
      <c r="E154" s="133"/>
    </row>
    <row r="155" spans="1:5" ht="13.5" customHeight="1" x14ac:dyDescent="0.2">
      <c r="A155" s="219" t="s">
        <v>205</v>
      </c>
      <c r="B155" s="219"/>
      <c r="C155" s="128">
        <v>-3091</v>
      </c>
      <c r="D155" s="128">
        <v>-3091</v>
      </c>
      <c r="E155" s="128">
        <v>-3091</v>
      </c>
    </row>
    <row r="156" spans="1:5" ht="13.5" customHeight="1" x14ac:dyDescent="0.2">
      <c r="A156" s="113"/>
      <c r="B156" s="113"/>
      <c r="C156" s="133"/>
      <c r="D156" s="133"/>
      <c r="E156" s="133"/>
    </row>
    <row r="157" spans="1:5" ht="13.5" customHeight="1" x14ac:dyDescent="0.2">
      <c r="A157" s="113"/>
      <c r="B157" s="113"/>
      <c r="C157" s="133"/>
      <c r="D157" s="133"/>
      <c r="E157" s="133"/>
    </row>
    <row r="158" spans="1:5" ht="14.25" customHeight="1" x14ac:dyDescent="0.2">
      <c r="A158" s="113"/>
      <c r="B158" s="113"/>
      <c r="C158" s="133"/>
      <c r="D158" s="133" t="s">
        <v>447</v>
      </c>
      <c r="E158" s="133"/>
    </row>
    <row r="159" spans="1:5" ht="20.25" x14ac:dyDescent="0.2">
      <c r="A159" s="220" t="s">
        <v>233</v>
      </c>
      <c r="B159" s="220"/>
      <c r="C159" s="220"/>
      <c r="D159" s="220"/>
      <c r="E159" s="220"/>
    </row>
    <row r="160" spans="1:5" ht="13.5" customHeight="1" x14ac:dyDescent="0.2">
      <c r="A160" s="217" t="s">
        <v>189</v>
      </c>
      <c r="B160" s="217"/>
      <c r="C160" s="217"/>
      <c r="D160" s="217"/>
      <c r="E160" s="217"/>
    </row>
    <row r="161" spans="1:5" ht="14.25" customHeight="1" x14ac:dyDescent="0.2">
      <c r="A161" s="113"/>
      <c r="B161" s="113"/>
      <c r="C161" s="133"/>
      <c r="D161" s="133"/>
      <c r="E161" s="133"/>
    </row>
    <row r="162" spans="1:5" ht="13.5" customHeight="1" x14ac:dyDescent="0.2">
      <c r="A162" s="126" t="s">
        <v>190</v>
      </c>
      <c r="B162" s="217" t="s">
        <v>191</v>
      </c>
      <c r="C162" s="217"/>
      <c r="D162" s="217"/>
      <c r="E162" s="217"/>
    </row>
    <row r="163" spans="1:5" ht="13.5" customHeight="1" x14ac:dyDescent="0.2">
      <c r="A163" s="127" t="s">
        <v>234</v>
      </c>
      <c r="B163" s="216" t="s">
        <v>235</v>
      </c>
      <c r="C163" s="216"/>
      <c r="D163" s="216"/>
      <c r="E163" s="216"/>
    </row>
    <row r="164" spans="1:5" ht="14.25" customHeight="1" x14ac:dyDescent="0.2">
      <c r="A164" s="113"/>
      <c r="B164" s="113"/>
      <c r="C164" s="133"/>
      <c r="D164" s="133"/>
      <c r="E164" s="133"/>
    </row>
    <row r="165" spans="1:5" ht="13.5" customHeight="1" x14ac:dyDescent="0.2">
      <c r="A165" s="217" t="s">
        <v>192</v>
      </c>
      <c r="B165" s="217"/>
      <c r="C165" s="217"/>
      <c r="D165" s="217"/>
      <c r="E165" s="217"/>
    </row>
    <row r="166" spans="1:5" ht="13.5" customHeight="1" x14ac:dyDescent="0.2">
      <c r="A166" s="113"/>
      <c r="B166" s="113"/>
      <c r="C166" s="133"/>
      <c r="D166" s="133"/>
      <c r="E166" s="133"/>
    </row>
    <row r="167" spans="1:5" ht="27" customHeight="1" x14ac:dyDescent="0.2">
      <c r="A167" s="113" t="s">
        <v>193</v>
      </c>
      <c r="B167" s="127" t="s">
        <v>234</v>
      </c>
      <c r="C167" s="218"/>
      <c r="D167" s="218"/>
      <c r="E167" s="218"/>
    </row>
    <row r="168" spans="1:5" ht="27" customHeight="1" x14ac:dyDescent="0.2">
      <c r="A168" s="113" t="s">
        <v>194</v>
      </c>
      <c r="B168" s="127" t="s">
        <v>195</v>
      </c>
      <c r="C168" s="134" t="s">
        <v>196</v>
      </c>
      <c r="D168" s="134" t="s">
        <v>197</v>
      </c>
      <c r="E168" s="134" t="s">
        <v>198</v>
      </c>
    </row>
    <row r="169" spans="1:5" ht="67.5" customHeight="1" x14ac:dyDescent="0.2">
      <c r="A169" s="113" t="s">
        <v>199</v>
      </c>
      <c r="B169" s="127" t="s">
        <v>236</v>
      </c>
      <c r="C169" s="133"/>
      <c r="D169" s="133"/>
      <c r="E169" s="133"/>
    </row>
    <row r="170" spans="1:5" ht="13.5" customHeight="1" x14ac:dyDescent="0.2">
      <c r="A170" s="113" t="s">
        <v>200</v>
      </c>
      <c r="B170" s="127" t="s">
        <v>237</v>
      </c>
      <c r="C170" s="133"/>
      <c r="D170" s="133"/>
      <c r="E170" s="133"/>
    </row>
    <row r="171" spans="1:5" ht="40.5" customHeight="1" x14ac:dyDescent="0.2">
      <c r="A171" s="113" t="s">
        <v>201</v>
      </c>
      <c r="B171" s="127" t="s">
        <v>202</v>
      </c>
      <c r="C171" s="133"/>
      <c r="D171" s="133"/>
      <c r="E171" s="133"/>
    </row>
    <row r="172" spans="1:5" ht="13.5" customHeight="1" x14ac:dyDescent="0.2">
      <c r="A172" s="113" t="s">
        <v>217</v>
      </c>
      <c r="B172" s="127" t="s">
        <v>238</v>
      </c>
      <c r="C172" s="133"/>
      <c r="D172" s="133"/>
      <c r="E172" s="133"/>
    </row>
    <row r="173" spans="1:5" ht="13.5" customHeight="1" x14ac:dyDescent="0.2">
      <c r="A173" s="171" t="s">
        <v>203</v>
      </c>
      <c r="B173" s="171"/>
      <c r="C173" s="133"/>
      <c r="D173" s="133"/>
      <c r="E173" s="133"/>
    </row>
    <row r="174" spans="1:5" ht="13.5" customHeight="1" x14ac:dyDescent="0.2">
      <c r="A174" s="219" t="s">
        <v>205</v>
      </c>
      <c r="B174" s="219"/>
      <c r="C174" s="128">
        <v>-2300</v>
      </c>
      <c r="D174" s="128">
        <v>-2300</v>
      </c>
      <c r="E174" s="128">
        <v>-2300</v>
      </c>
    </row>
    <row r="175" spans="1:5" ht="13.5" customHeight="1" x14ac:dyDescent="0.2">
      <c r="A175" s="113"/>
      <c r="B175" s="113"/>
      <c r="C175" s="133"/>
      <c r="D175" s="133"/>
      <c r="E175" s="133"/>
    </row>
    <row r="176" spans="1:5" ht="13.5" customHeight="1" x14ac:dyDescent="0.2">
      <c r="A176" s="113"/>
      <c r="B176" s="113"/>
      <c r="C176" s="133"/>
      <c r="D176" s="133"/>
      <c r="E176" s="133"/>
    </row>
    <row r="177" spans="1:5" ht="14.25" customHeight="1" x14ac:dyDescent="0.2">
      <c r="A177" s="113"/>
      <c r="B177" s="113"/>
      <c r="C177" s="133"/>
      <c r="D177" s="133" t="s">
        <v>430</v>
      </c>
      <c r="E177" s="133"/>
    </row>
    <row r="178" spans="1:5" ht="20.25" x14ac:dyDescent="0.2">
      <c r="A178" s="220" t="s">
        <v>239</v>
      </c>
      <c r="B178" s="220"/>
      <c r="C178" s="220"/>
      <c r="D178" s="220"/>
      <c r="E178" s="220"/>
    </row>
    <row r="179" spans="1:5" ht="13.5" customHeight="1" x14ac:dyDescent="0.2">
      <c r="A179" s="217" t="s">
        <v>189</v>
      </c>
      <c r="B179" s="217"/>
      <c r="C179" s="217"/>
      <c r="D179" s="217"/>
      <c r="E179" s="217"/>
    </row>
    <row r="180" spans="1:5" ht="14.25" customHeight="1" x14ac:dyDescent="0.2">
      <c r="A180" s="113"/>
      <c r="B180" s="113"/>
      <c r="C180" s="133"/>
      <c r="D180" s="133"/>
      <c r="E180" s="133"/>
    </row>
    <row r="181" spans="1:5" ht="13.5" customHeight="1" x14ac:dyDescent="0.2">
      <c r="A181" s="126" t="s">
        <v>190</v>
      </c>
      <c r="B181" s="217" t="s">
        <v>191</v>
      </c>
      <c r="C181" s="217"/>
      <c r="D181" s="217"/>
      <c r="E181" s="217"/>
    </row>
    <row r="182" spans="1:5" ht="13.5" customHeight="1" x14ac:dyDescent="0.2">
      <c r="A182" s="127" t="s">
        <v>240</v>
      </c>
      <c r="B182" s="216" t="s">
        <v>241</v>
      </c>
      <c r="C182" s="216"/>
      <c r="D182" s="216"/>
      <c r="E182" s="216"/>
    </row>
    <row r="183" spans="1:5" ht="14.25" customHeight="1" x14ac:dyDescent="0.2">
      <c r="A183" s="113"/>
      <c r="B183" s="113"/>
      <c r="C183" s="133"/>
      <c r="D183" s="133"/>
      <c r="E183" s="133"/>
    </row>
    <row r="184" spans="1:5" ht="13.5" customHeight="1" x14ac:dyDescent="0.2">
      <c r="A184" s="217" t="s">
        <v>192</v>
      </c>
      <c r="B184" s="217"/>
      <c r="C184" s="217"/>
      <c r="D184" s="217"/>
      <c r="E184" s="217"/>
    </row>
    <row r="185" spans="1:5" ht="13.5" customHeight="1" x14ac:dyDescent="0.2">
      <c r="A185" s="113"/>
      <c r="B185" s="113"/>
      <c r="C185" s="133"/>
      <c r="D185" s="133"/>
      <c r="E185" s="133"/>
    </row>
    <row r="186" spans="1:5" ht="27" customHeight="1" x14ac:dyDescent="0.2">
      <c r="A186" s="113" t="s">
        <v>193</v>
      </c>
      <c r="B186" s="127" t="s">
        <v>240</v>
      </c>
      <c r="C186" s="218"/>
      <c r="D186" s="218"/>
      <c r="E186" s="218"/>
    </row>
    <row r="187" spans="1:5" ht="13.5" customHeight="1" x14ac:dyDescent="0.2">
      <c r="A187" s="113" t="s">
        <v>194</v>
      </c>
      <c r="B187" s="127" t="s">
        <v>195</v>
      </c>
      <c r="C187" s="134" t="s">
        <v>196</v>
      </c>
      <c r="D187" s="134" t="s">
        <v>197</v>
      </c>
      <c r="E187" s="134" t="s">
        <v>198</v>
      </c>
    </row>
    <row r="188" spans="1:5" ht="54" customHeight="1" x14ac:dyDescent="0.2">
      <c r="A188" s="113" t="s">
        <v>199</v>
      </c>
      <c r="B188" s="127" t="s">
        <v>242</v>
      </c>
      <c r="C188" s="133"/>
      <c r="D188" s="133"/>
      <c r="E188" s="133"/>
    </row>
    <row r="189" spans="1:5" ht="76.5" x14ac:dyDescent="0.2">
      <c r="A189" s="113" t="s">
        <v>200</v>
      </c>
      <c r="B189" s="127" t="s">
        <v>243</v>
      </c>
      <c r="C189" s="133"/>
      <c r="D189" s="133"/>
      <c r="E189" s="133"/>
    </row>
    <row r="190" spans="1:5" ht="27" customHeight="1" x14ac:dyDescent="0.2">
      <c r="A190" s="113" t="s">
        <v>201</v>
      </c>
      <c r="B190" s="127" t="s">
        <v>202</v>
      </c>
      <c r="C190" s="133"/>
      <c r="D190" s="133"/>
      <c r="E190" s="133"/>
    </row>
    <row r="191" spans="1:5" ht="13.5" customHeight="1" x14ac:dyDescent="0.2">
      <c r="A191" s="113" t="s">
        <v>206</v>
      </c>
      <c r="B191" s="127" t="s">
        <v>239</v>
      </c>
      <c r="C191" s="133"/>
      <c r="D191" s="133"/>
      <c r="E191" s="133"/>
    </row>
    <row r="192" spans="1:5" ht="13.5" customHeight="1" x14ac:dyDescent="0.2">
      <c r="A192" s="171" t="s">
        <v>203</v>
      </c>
      <c r="B192" s="171"/>
      <c r="C192" s="133"/>
      <c r="D192" s="133"/>
      <c r="E192" s="133"/>
    </row>
    <row r="193" spans="1:5" ht="13.5" customHeight="1" x14ac:dyDescent="0.2">
      <c r="A193" s="219" t="s">
        <v>205</v>
      </c>
      <c r="B193" s="219"/>
      <c r="C193" s="128">
        <v>-25564.6</v>
      </c>
      <c r="D193" s="128">
        <v>-25564.6</v>
      </c>
      <c r="E193" s="128">
        <v>-26100</v>
      </c>
    </row>
    <row r="194" spans="1:5" ht="13.5" customHeight="1" x14ac:dyDescent="0.2">
      <c r="A194" s="113"/>
      <c r="B194" s="113"/>
      <c r="C194" s="133"/>
      <c r="D194" s="133"/>
      <c r="E194" s="133"/>
    </row>
    <row r="195" spans="1:5" ht="13.5" customHeight="1" x14ac:dyDescent="0.2">
      <c r="A195" s="113"/>
      <c r="B195" s="113"/>
      <c r="C195" s="133"/>
      <c r="D195" s="133"/>
      <c r="E195" s="133"/>
    </row>
    <row r="196" spans="1:5" ht="14.25" customHeight="1" x14ac:dyDescent="0.2">
      <c r="A196" s="113"/>
      <c r="B196" s="113"/>
      <c r="C196" s="133"/>
      <c r="D196" s="133" t="s">
        <v>431</v>
      </c>
      <c r="E196" s="133"/>
    </row>
    <row r="197" spans="1:5" ht="20.25" x14ac:dyDescent="0.2">
      <c r="A197" s="220" t="s">
        <v>244</v>
      </c>
      <c r="B197" s="220"/>
      <c r="C197" s="220"/>
      <c r="D197" s="220"/>
      <c r="E197" s="220"/>
    </row>
    <row r="198" spans="1:5" ht="13.5" customHeight="1" x14ac:dyDescent="0.2">
      <c r="A198" s="217" t="s">
        <v>189</v>
      </c>
      <c r="B198" s="217"/>
      <c r="C198" s="217"/>
      <c r="D198" s="217"/>
      <c r="E198" s="217"/>
    </row>
    <row r="199" spans="1:5" ht="14.25" customHeight="1" x14ac:dyDescent="0.2">
      <c r="A199" s="113"/>
      <c r="B199" s="113"/>
      <c r="C199" s="133"/>
      <c r="D199" s="133"/>
      <c r="E199" s="133"/>
    </row>
    <row r="200" spans="1:5" ht="13.5" customHeight="1" x14ac:dyDescent="0.2">
      <c r="A200" s="126" t="s">
        <v>190</v>
      </c>
      <c r="B200" s="217" t="s">
        <v>191</v>
      </c>
      <c r="C200" s="217"/>
      <c r="D200" s="217"/>
      <c r="E200" s="217"/>
    </row>
    <row r="201" spans="1:5" ht="13.5" customHeight="1" x14ac:dyDescent="0.2">
      <c r="A201" s="127" t="s">
        <v>245</v>
      </c>
      <c r="B201" s="216" t="s">
        <v>246</v>
      </c>
      <c r="C201" s="216"/>
      <c r="D201" s="216"/>
      <c r="E201" s="216"/>
    </row>
    <row r="202" spans="1:5" ht="14.25" customHeight="1" x14ac:dyDescent="0.2">
      <c r="A202" s="113"/>
      <c r="B202" s="113"/>
      <c r="C202" s="133"/>
      <c r="D202" s="133"/>
      <c r="E202" s="133"/>
    </row>
    <row r="203" spans="1:5" ht="13.5" customHeight="1" x14ac:dyDescent="0.2">
      <c r="A203" s="217" t="s">
        <v>192</v>
      </c>
      <c r="B203" s="217"/>
      <c r="C203" s="217"/>
      <c r="D203" s="217"/>
      <c r="E203" s="217"/>
    </row>
    <row r="204" spans="1:5" ht="13.5" customHeight="1" x14ac:dyDescent="0.2">
      <c r="A204" s="113"/>
      <c r="B204" s="113"/>
      <c r="C204" s="133"/>
      <c r="D204" s="133"/>
      <c r="E204" s="133"/>
    </row>
    <row r="205" spans="1:5" ht="27" customHeight="1" x14ac:dyDescent="0.2">
      <c r="A205" s="113" t="s">
        <v>193</v>
      </c>
      <c r="B205" s="127" t="s">
        <v>245</v>
      </c>
      <c r="C205" s="218"/>
      <c r="D205" s="218"/>
      <c r="E205" s="218"/>
    </row>
    <row r="206" spans="1:5" ht="27" customHeight="1" x14ac:dyDescent="0.2">
      <c r="A206" s="113" t="s">
        <v>194</v>
      </c>
      <c r="B206" s="127" t="s">
        <v>208</v>
      </c>
      <c r="C206" s="134" t="s">
        <v>196</v>
      </c>
      <c r="D206" s="134" t="s">
        <v>197</v>
      </c>
      <c r="E206" s="134" t="s">
        <v>198</v>
      </c>
    </row>
    <row r="207" spans="1:5" ht="40.5" customHeight="1" x14ac:dyDescent="0.2">
      <c r="A207" s="113" t="s">
        <v>199</v>
      </c>
      <c r="B207" s="127" t="s">
        <v>247</v>
      </c>
      <c r="C207" s="133"/>
      <c r="D207" s="133"/>
      <c r="E207" s="133"/>
    </row>
    <row r="208" spans="1:5" ht="27" customHeight="1" x14ac:dyDescent="0.2">
      <c r="A208" s="113" t="s">
        <v>200</v>
      </c>
      <c r="B208" s="127" t="s">
        <v>248</v>
      </c>
      <c r="C208" s="133"/>
      <c r="D208" s="133"/>
      <c r="E208" s="133"/>
    </row>
    <row r="209" spans="1:5" ht="40.5" customHeight="1" x14ac:dyDescent="0.2">
      <c r="A209" s="113" t="s">
        <v>201</v>
      </c>
      <c r="B209" s="127" t="s">
        <v>209</v>
      </c>
      <c r="C209" s="133"/>
      <c r="D209" s="133"/>
      <c r="E209" s="133"/>
    </row>
    <row r="210" spans="1:5" ht="13.5" customHeight="1" x14ac:dyDescent="0.2">
      <c r="A210" s="113" t="s">
        <v>217</v>
      </c>
      <c r="B210" s="127" t="s">
        <v>244</v>
      </c>
      <c r="C210" s="133"/>
      <c r="D210" s="133"/>
      <c r="E210" s="133"/>
    </row>
    <row r="211" spans="1:5" ht="13.5" customHeight="1" x14ac:dyDescent="0.2">
      <c r="A211" s="171" t="s">
        <v>203</v>
      </c>
      <c r="B211" s="171"/>
      <c r="C211" s="133"/>
      <c r="D211" s="133"/>
      <c r="E211" s="133"/>
    </row>
    <row r="212" spans="1:5" ht="13.5" customHeight="1" x14ac:dyDescent="0.2">
      <c r="A212" s="219" t="s">
        <v>205</v>
      </c>
      <c r="B212" s="219"/>
      <c r="C212" s="128">
        <v>-2907.4</v>
      </c>
      <c r="D212" s="132">
        <v>0</v>
      </c>
      <c r="E212" s="132">
        <v>0</v>
      </c>
    </row>
    <row r="213" spans="1:5" ht="13.5" customHeight="1" x14ac:dyDescent="0.2">
      <c r="A213" s="113"/>
      <c r="B213" s="113"/>
      <c r="C213" s="133"/>
      <c r="D213" s="133"/>
      <c r="E213" s="133"/>
    </row>
    <row r="214" spans="1:5" ht="13.5" customHeight="1" x14ac:dyDescent="0.2">
      <c r="A214" s="113"/>
      <c r="B214" s="113"/>
      <c r="C214" s="133"/>
      <c r="D214" s="133"/>
      <c r="E214" s="133"/>
    </row>
    <row r="215" spans="1:5" ht="14.25" customHeight="1" x14ac:dyDescent="0.2">
      <c r="A215" s="113"/>
      <c r="B215" s="113"/>
      <c r="C215" s="133"/>
      <c r="D215" s="133" t="s">
        <v>432</v>
      </c>
      <c r="E215" s="133"/>
    </row>
    <row r="216" spans="1:5" ht="20.25" x14ac:dyDescent="0.2">
      <c r="A216" s="220" t="s">
        <v>250</v>
      </c>
      <c r="B216" s="220"/>
      <c r="C216" s="220"/>
      <c r="D216" s="220"/>
      <c r="E216" s="220"/>
    </row>
    <row r="217" spans="1:5" ht="13.5" customHeight="1" x14ac:dyDescent="0.2">
      <c r="A217" s="217" t="s">
        <v>189</v>
      </c>
      <c r="B217" s="217"/>
      <c r="C217" s="217"/>
      <c r="D217" s="217"/>
      <c r="E217" s="217"/>
    </row>
    <row r="218" spans="1:5" ht="14.25" customHeight="1" x14ac:dyDescent="0.2">
      <c r="A218" s="113"/>
      <c r="B218" s="113"/>
      <c r="C218" s="133"/>
      <c r="D218" s="133"/>
      <c r="E218" s="133"/>
    </row>
    <row r="219" spans="1:5" ht="13.5" customHeight="1" x14ac:dyDescent="0.2">
      <c r="A219" s="126" t="s">
        <v>190</v>
      </c>
      <c r="B219" s="217" t="s">
        <v>191</v>
      </c>
      <c r="C219" s="217"/>
      <c r="D219" s="217"/>
      <c r="E219" s="217"/>
    </row>
    <row r="220" spans="1:5" ht="13.5" customHeight="1" x14ac:dyDescent="0.2">
      <c r="A220" s="127" t="s">
        <v>251</v>
      </c>
      <c r="B220" s="216" t="s">
        <v>252</v>
      </c>
      <c r="C220" s="216"/>
      <c r="D220" s="216"/>
      <c r="E220" s="216"/>
    </row>
    <row r="221" spans="1:5" ht="14.25" customHeight="1" x14ac:dyDescent="0.2">
      <c r="A221" s="113"/>
      <c r="B221" s="113"/>
      <c r="C221" s="133"/>
      <c r="D221" s="133"/>
      <c r="E221" s="133"/>
    </row>
    <row r="222" spans="1:5" ht="13.5" customHeight="1" x14ac:dyDescent="0.2">
      <c r="A222" s="217" t="s">
        <v>192</v>
      </c>
      <c r="B222" s="217"/>
      <c r="C222" s="217"/>
      <c r="D222" s="217"/>
      <c r="E222" s="217"/>
    </row>
    <row r="223" spans="1:5" ht="13.5" customHeight="1" x14ac:dyDescent="0.2">
      <c r="A223" s="113"/>
      <c r="B223" s="113"/>
      <c r="C223" s="133"/>
      <c r="D223" s="133"/>
      <c r="E223" s="133"/>
    </row>
    <row r="224" spans="1:5" ht="27" customHeight="1" x14ac:dyDescent="0.2">
      <c r="A224" s="113" t="s">
        <v>193</v>
      </c>
      <c r="B224" s="127" t="s">
        <v>251</v>
      </c>
      <c r="C224" s="218"/>
      <c r="D224" s="218"/>
      <c r="E224" s="218"/>
    </row>
    <row r="225" spans="1:5" ht="27" customHeight="1" x14ac:dyDescent="0.2">
      <c r="A225" s="113" t="s">
        <v>194</v>
      </c>
      <c r="B225" s="127" t="s">
        <v>195</v>
      </c>
      <c r="C225" s="134" t="s">
        <v>196</v>
      </c>
      <c r="D225" s="134" t="s">
        <v>197</v>
      </c>
      <c r="E225" s="134" t="s">
        <v>198</v>
      </c>
    </row>
    <row r="226" spans="1:5" ht="67.5" customHeight="1" x14ac:dyDescent="0.2">
      <c r="A226" s="113" t="s">
        <v>199</v>
      </c>
      <c r="B226" s="127" t="s">
        <v>253</v>
      </c>
      <c r="C226" s="133"/>
      <c r="D226" s="133"/>
      <c r="E226" s="133"/>
    </row>
    <row r="227" spans="1:5" ht="114.75" x14ac:dyDescent="0.2">
      <c r="A227" s="113" t="s">
        <v>200</v>
      </c>
      <c r="B227" s="127" t="s">
        <v>249</v>
      </c>
      <c r="C227" s="133"/>
      <c r="D227" s="133"/>
      <c r="E227" s="133"/>
    </row>
    <row r="228" spans="1:5" ht="27" customHeight="1" x14ac:dyDescent="0.2">
      <c r="A228" s="113" t="s">
        <v>201</v>
      </c>
      <c r="B228" s="127" t="s">
        <v>202</v>
      </c>
      <c r="C228" s="133"/>
      <c r="D228" s="133"/>
      <c r="E228" s="133"/>
    </row>
    <row r="229" spans="1:5" ht="13.5" customHeight="1" x14ac:dyDescent="0.2">
      <c r="A229" s="113" t="s">
        <v>210</v>
      </c>
      <c r="B229" s="127" t="s">
        <v>250</v>
      </c>
      <c r="C229" s="133"/>
      <c r="D229" s="133"/>
      <c r="E229" s="133"/>
    </row>
    <row r="230" spans="1:5" ht="13.5" customHeight="1" x14ac:dyDescent="0.2">
      <c r="A230" s="171" t="s">
        <v>203</v>
      </c>
      <c r="B230" s="171"/>
      <c r="C230" s="133"/>
      <c r="D230" s="133"/>
      <c r="E230" s="133"/>
    </row>
    <row r="231" spans="1:5" ht="13.5" customHeight="1" x14ac:dyDescent="0.2">
      <c r="A231" s="219" t="s">
        <v>205</v>
      </c>
      <c r="B231" s="219"/>
      <c r="C231" s="132">
        <v>-590.70000000000005</v>
      </c>
      <c r="D231" s="132">
        <v>-590.70000000000005</v>
      </c>
      <c r="E231" s="132">
        <v>-590.70000000000005</v>
      </c>
    </row>
    <row r="232" spans="1:5" ht="13.5" customHeight="1" x14ac:dyDescent="0.2">
      <c r="A232" s="113"/>
      <c r="B232" s="113"/>
      <c r="C232" s="133"/>
      <c r="D232" s="133"/>
      <c r="E232" s="133"/>
    </row>
    <row r="233" spans="1:5" ht="13.5" customHeight="1" x14ac:dyDescent="0.2">
      <c r="A233" s="113"/>
      <c r="B233" s="113"/>
      <c r="C233" s="133"/>
      <c r="D233" s="133"/>
      <c r="E233" s="133"/>
    </row>
    <row r="234" spans="1:5" ht="14.25" customHeight="1" x14ac:dyDescent="0.2">
      <c r="A234" s="113"/>
      <c r="B234" s="113"/>
      <c r="C234" s="133"/>
      <c r="D234" s="133" t="s">
        <v>433</v>
      </c>
      <c r="E234" s="133"/>
    </row>
    <row r="235" spans="1:5" ht="20.25" x14ac:dyDescent="0.2">
      <c r="A235" s="220" t="s">
        <v>254</v>
      </c>
      <c r="B235" s="220"/>
      <c r="C235" s="220"/>
      <c r="D235" s="220"/>
      <c r="E235" s="220"/>
    </row>
    <row r="236" spans="1:5" ht="13.5" customHeight="1" x14ac:dyDescent="0.2">
      <c r="A236" s="217" t="s">
        <v>189</v>
      </c>
      <c r="B236" s="217"/>
      <c r="C236" s="217"/>
      <c r="D236" s="217"/>
      <c r="E236" s="217"/>
    </row>
    <row r="237" spans="1:5" ht="14.25" customHeight="1" x14ac:dyDescent="0.2">
      <c r="A237" s="113"/>
      <c r="B237" s="113"/>
      <c r="C237" s="133"/>
      <c r="D237" s="133"/>
      <c r="E237" s="133"/>
    </row>
    <row r="238" spans="1:5" ht="13.5" customHeight="1" x14ac:dyDescent="0.2">
      <c r="A238" s="126" t="s">
        <v>190</v>
      </c>
      <c r="B238" s="217" t="s">
        <v>191</v>
      </c>
      <c r="C238" s="217"/>
      <c r="D238" s="217"/>
      <c r="E238" s="217"/>
    </row>
    <row r="239" spans="1:5" ht="13.5" customHeight="1" x14ac:dyDescent="0.2">
      <c r="A239" s="127" t="s">
        <v>255</v>
      </c>
      <c r="B239" s="216" t="s">
        <v>256</v>
      </c>
      <c r="C239" s="216"/>
      <c r="D239" s="216"/>
      <c r="E239" s="216"/>
    </row>
    <row r="240" spans="1:5" ht="14.25" customHeight="1" x14ac:dyDescent="0.2">
      <c r="A240" s="113"/>
      <c r="B240" s="113"/>
      <c r="C240" s="133"/>
      <c r="D240" s="133"/>
      <c r="E240" s="133"/>
    </row>
    <row r="241" spans="1:5" ht="13.5" customHeight="1" x14ac:dyDescent="0.2">
      <c r="A241" s="217" t="s">
        <v>192</v>
      </c>
      <c r="B241" s="217"/>
      <c r="C241" s="217"/>
      <c r="D241" s="217"/>
      <c r="E241" s="217"/>
    </row>
    <row r="242" spans="1:5" ht="13.5" customHeight="1" x14ac:dyDescent="0.2">
      <c r="A242" s="113"/>
      <c r="B242" s="113"/>
      <c r="C242" s="133"/>
      <c r="D242" s="133"/>
      <c r="E242" s="133"/>
    </row>
    <row r="243" spans="1:5" ht="27" customHeight="1" x14ac:dyDescent="0.2">
      <c r="A243" s="113" t="s">
        <v>193</v>
      </c>
      <c r="B243" s="127" t="s">
        <v>255</v>
      </c>
      <c r="C243" s="218"/>
      <c r="D243" s="218"/>
      <c r="E243" s="218"/>
    </row>
    <row r="244" spans="1:5" ht="27" customHeight="1" x14ac:dyDescent="0.2">
      <c r="A244" s="113" t="s">
        <v>194</v>
      </c>
      <c r="B244" s="127" t="s">
        <v>195</v>
      </c>
      <c r="C244" s="134" t="s">
        <v>196</v>
      </c>
      <c r="D244" s="134" t="s">
        <v>197</v>
      </c>
      <c r="E244" s="134" t="s">
        <v>198</v>
      </c>
    </row>
    <row r="245" spans="1:5" ht="67.5" customHeight="1" x14ac:dyDescent="0.2">
      <c r="A245" s="113" t="s">
        <v>199</v>
      </c>
      <c r="B245" s="127" t="s">
        <v>257</v>
      </c>
      <c r="C245" s="133"/>
      <c r="D245" s="133"/>
      <c r="E245" s="133"/>
    </row>
    <row r="246" spans="1:5" ht="13.5" customHeight="1" x14ac:dyDescent="0.2">
      <c r="A246" s="113" t="s">
        <v>200</v>
      </c>
      <c r="B246" s="127" t="s">
        <v>249</v>
      </c>
      <c r="C246" s="133"/>
      <c r="D246" s="133"/>
      <c r="E246" s="133"/>
    </row>
    <row r="247" spans="1:5" ht="27" customHeight="1" x14ac:dyDescent="0.2">
      <c r="A247" s="113" t="s">
        <v>201</v>
      </c>
      <c r="B247" s="127" t="s">
        <v>202</v>
      </c>
      <c r="C247" s="133"/>
      <c r="D247" s="133"/>
      <c r="E247" s="133"/>
    </row>
    <row r="248" spans="1:5" ht="13.5" customHeight="1" x14ac:dyDescent="0.2">
      <c r="A248" s="113" t="s">
        <v>210</v>
      </c>
      <c r="B248" s="127" t="s">
        <v>254</v>
      </c>
      <c r="C248" s="133"/>
      <c r="D248" s="133"/>
      <c r="E248" s="133"/>
    </row>
    <row r="249" spans="1:5" ht="13.5" customHeight="1" x14ac:dyDescent="0.2">
      <c r="A249" s="171" t="s">
        <v>203</v>
      </c>
      <c r="B249" s="171"/>
      <c r="C249" s="133"/>
      <c r="D249" s="133"/>
      <c r="E249" s="133"/>
    </row>
    <row r="250" spans="1:5" ht="13.5" customHeight="1" x14ac:dyDescent="0.2">
      <c r="A250" s="219" t="s">
        <v>205</v>
      </c>
      <c r="B250" s="219"/>
      <c r="C250" s="128">
        <v>-1740.7</v>
      </c>
      <c r="D250" s="128">
        <v>-1740.7</v>
      </c>
      <c r="E250" s="128">
        <v>-1740.7</v>
      </c>
    </row>
    <row r="251" spans="1:5" ht="13.5" customHeight="1" x14ac:dyDescent="0.2">
      <c r="A251" s="113"/>
      <c r="B251" s="113"/>
      <c r="C251" s="133"/>
      <c r="D251" s="133"/>
      <c r="E251" s="133"/>
    </row>
    <row r="252" spans="1:5" ht="13.5" customHeight="1" x14ac:dyDescent="0.2">
      <c r="A252" s="113"/>
      <c r="B252" s="113"/>
      <c r="C252" s="133"/>
      <c r="D252" s="133"/>
      <c r="E252" s="133"/>
    </row>
    <row r="253" spans="1:5" ht="14.25" customHeight="1" x14ac:dyDescent="0.2">
      <c r="A253" s="113"/>
      <c r="B253" s="113"/>
      <c r="C253" s="133"/>
      <c r="D253" s="133" t="s">
        <v>434</v>
      </c>
      <c r="E253" s="133"/>
    </row>
    <row r="254" spans="1:5" ht="20.25" x14ac:dyDescent="0.2">
      <c r="A254" s="220" t="s">
        <v>258</v>
      </c>
      <c r="B254" s="220"/>
      <c r="C254" s="220"/>
      <c r="D254" s="220"/>
      <c r="E254" s="220"/>
    </row>
    <row r="255" spans="1:5" ht="13.5" customHeight="1" x14ac:dyDescent="0.2">
      <c r="A255" s="217" t="s">
        <v>189</v>
      </c>
      <c r="B255" s="217"/>
      <c r="C255" s="217"/>
      <c r="D255" s="217"/>
      <c r="E255" s="217"/>
    </row>
    <row r="256" spans="1:5" ht="14.25" customHeight="1" x14ac:dyDescent="0.2">
      <c r="A256" s="113"/>
      <c r="B256" s="113"/>
      <c r="C256" s="133"/>
      <c r="D256" s="133"/>
      <c r="E256" s="133"/>
    </row>
    <row r="257" spans="1:5" ht="13.5" customHeight="1" x14ac:dyDescent="0.2">
      <c r="A257" s="126" t="s">
        <v>190</v>
      </c>
      <c r="B257" s="217" t="s">
        <v>191</v>
      </c>
      <c r="C257" s="217"/>
      <c r="D257" s="217"/>
      <c r="E257" s="217"/>
    </row>
    <row r="258" spans="1:5" ht="13.5" customHeight="1" x14ac:dyDescent="0.2">
      <c r="A258" s="127" t="s">
        <v>259</v>
      </c>
      <c r="B258" s="216" t="s">
        <v>260</v>
      </c>
      <c r="C258" s="216"/>
      <c r="D258" s="216"/>
      <c r="E258" s="216"/>
    </row>
    <row r="259" spans="1:5" ht="14.25" customHeight="1" x14ac:dyDescent="0.2">
      <c r="A259" s="113"/>
      <c r="B259" s="113"/>
      <c r="C259" s="133"/>
      <c r="D259" s="133"/>
      <c r="E259" s="133"/>
    </row>
    <row r="260" spans="1:5" ht="13.5" customHeight="1" x14ac:dyDescent="0.2">
      <c r="A260" s="217" t="s">
        <v>192</v>
      </c>
      <c r="B260" s="217"/>
      <c r="C260" s="217"/>
      <c r="D260" s="217"/>
      <c r="E260" s="217"/>
    </row>
    <row r="261" spans="1:5" ht="13.5" customHeight="1" x14ac:dyDescent="0.2">
      <c r="A261" s="113"/>
      <c r="B261" s="113"/>
      <c r="C261" s="133"/>
      <c r="D261" s="133"/>
      <c r="E261" s="133"/>
    </row>
    <row r="262" spans="1:5" ht="27" customHeight="1" x14ac:dyDescent="0.2">
      <c r="A262" s="113" t="s">
        <v>193</v>
      </c>
      <c r="B262" s="127" t="s">
        <v>259</v>
      </c>
      <c r="C262" s="218"/>
      <c r="D262" s="218"/>
      <c r="E262" s="218"/>
    </row>
    <row r="263" spans="1:5" ht="27" customHeight="1" x14ac:dyDescent="0.2">
      <c r="A263" s="113" t="s">
        <v>194</v>
      </c>
      <c r="B263" s="127" t="s">
        <v>195</v>
      </c>
      <c r="C263" s="134" t="s">
        <v>196</v>
      </c>
      <c r="D263" s="134" t="s">
        <v>197</v>
      </c>
      <c r="E263" s="134" t="s">
        <v>198</v>
      </c>
    </row>
    <row r="264" spans="1:5" ht="67.5" customHeight="1" x14ac:dyDescent="0.2">
      <c r="A264" s="113" t="s">
        <v>199</v>
      </c>
      <c r="B264" s="127" t="s">
        <v>261</v>
      </c>
      <c r="C264" s="133"/>
      <c r="D264" s="133"/>
      <c r="E264" s="133"/>
    </row>
    <row r="265" spans="1:5" ht="13.5" customHeight="1" x14ac:dyDescent="0.2">
      <c r="A265" s="113" t="s">
        <v>200</v>
      </c>
      <c r="B265" s="127" t="s">
        <v>249</v>
      </c>
      <c r="C265" s="133"/>
      <c r="D265" s="133"/>
      <c r="E265" s="133"/>
    </row>
    <row r="266" spans="1:5" ht="27" customHeight="1" x14ac:dyDescent="0.2">
      <c r="A266" s="113" t="s">
        <v>201</v>
      </c>
      <c r="B266" s="127" t="s">
        <v>202</v>
      </c>
      <c r="C266" s="133"/>
      <c r="D266" s="133"/>
      <c r="E266" s="133"/>
    </row>
    <row r="267" spans="1:5" ht="13.5" customHeight="1" x14ac:dyDescent="0.2">
      <c r="A267" s="113" t="s">
        <v>210</v>
      </c>
      <c r="B267" s="127" t="s">
        <v>258</v>
      </c>
      <c r="C267" s="133"/>
      <c r="D267" s="133"/>
      <c r="E267" s="133"/>
    </row>
    <row r="268" spans="1:5" ht="13.5" customHeight="1" x14ac:dyDescent="0.2">
      <c r="A268" s="171" t="s">
        <v>203</v>
      </c>
      <c r="B268" s="171"/>
      <c r="C268" s="133"/>
      <c r="D268" s="133"/>
      <c r="E268" s="133"/>
    </row>
    <row r="269" spans="1:5" ht="13.5" customHeight="1" x14ac:dyDescent="0.2">
      <c r="A269" s="219" t="s">
        <v>205</v>
      </c>
      <c r="B269" s="219"/>
      <c r="C269" s="129">
        <v>-24.8</v>
      </c>
      <c r="D269" s="129">
        <v>-24.8</v>
      </c>
      <c r="E269" s="129">
        <v>-24.8</v>
      </c>
    </row>
    <row r="270" spans="1:5" ht="13.5" customHeight="1" x14ac:dyDescent="0.2">
      <c r="A270" s="113"/>
      <c r="B270" s="113"/>
      <c r="C270" s="133"/>
      <c r="D270" s="133"/>
      <c r="E270" s="133"/>
    </row>
    <row r="271" spans="1:5" ht="13.5" customHeight="1" x14ac:dyDescent="0.2">
      <c r="A271" s="113"/>
      <c r="B271" s="113"/>
      <c r="C271" s="133"/>
      <c r="D271" s="133"/>
      <c r="E271" s="133"/>
    </row>
    <row r="272" spans="1:5" ht="14.25" customHeight="1" x14ac:dyDescent="0.2">
      <c r="A272" s="113"/>
      <c r="B272" s="113"/>
      <c r="C272" s="133"/>
      <c r="D272" s="133" t="s">
        <v>448</v>
      </c>
      <c r="E272" s="133"/>
    </row>
    <row r="273" spans="1:5" ht="18.75" customHeight="1" x14ac:dyDescent="0.2">
      <c r="A273" s="220" t="s">
        <v>262</v>
      </c>
      <c r="B273" s="220"/>
      <c r="C273" s="220"/>
      <c r="D273" s="220"/>
      <c r="E273" s="220"/>
    </row>
    <row r="274" spans="1:5" ht="13.5" customHeight="1" x14ac:dyDescent="0.2">
      <c r="A274" s="217" t="s">
        <v>189</v>
      </c>
      <c r="B274" s="217"/>
      <c r="C274" s="217"/>
      <c r="D274" s="217"/>
      <c r="E274" s="217"/>
    </row>
    <row r="275" spans="1:5" ht="14.25" customHeight="1" x14ac:dyDescent="0.2">
      <c r="A275" s="113"/>
      <c r="B275" s="113"/>
      <c r="C275" s="133"/>
      <c r="D275" s="133"/>
      <c r="E275" s="133"/>
    </row>
    <row r="276" spans="1:5" ht="13.5" customHeight="1" x14ac:dyDescent="0.2">
      <c r="A276" s="126" t="s">
        <v>190</v>
      </c>
      <c r="B276" s="217" t="s">
        <v>191</v>
      </c>
      <c r="C276" s="217"/>
      <c r="D276" s="217"/>
      <c r="E276" s="217"/>
    </row>
    <row r="277" spans="1:5" ht="13.5" customHeight="1" x14ac:dyDescent="0.2">
      <c r="A277" s="127" t="s">
        <v>263</v>
      </c>
      <c r="B277" s="216" t="s">
        <v>264</v>
      </c>
      <c r="C277" s="216"/>
      <c r="D277" s="216"/>
      <c r="E277" s="216"/>
    </row>
    <row r="278" spans="1:5" ht="14.25" customHeight="1" x14ac:dyDescent="0.2">
      <c r="A278" s="113"/>
      <c r="B278" s="113"/>
      <c r="C278" s="133"/>
      <c r="D278" s="133"/>
      <c r="E278" s="133"/>
    </row>
    <row r="279" spans="1:5" ht="13.5" customHeight="1" x14ac:dyDescent="0.2">
      <c r="A279" s="217" t="s">
        <v>192</v>
      </c>
      <c r="B279" s="217"/>
      <c r="C279" s="217"/>
      <c r="D279" s="217"/>
      <c r="E279" s="217"/>
    </row>
    <row r="280" spans="1:5" ht="13.5" customHeight="1" x14ac:dyDescent="0.2">
      <c r="A280" s="113"/>
      <c r="B280" s="113"/>
      <c r="C280" s="133"/>
      <c r="D280" s="133"/>
      <c r="E280" s="133"/>
    </row>
    <row r="281" spans="1:5" ht="27" customHeight="1" x14ac:dyDescent="0.2">
      <c r="A281" s="113" t="s">
        <v>193</v>
      </c>
      <c r="B281" s="127" t="s">
        <v>263</v>
      </c>
      <c r="C281" s="218"/>
      <c r="D281" s="218"/>
      <c r="E281" s="218"/>
    </row>
    <row r="282" spans="1:5" ht="13.5" customHeight="1" x14ac:dyDescent="0.2">
      <c r="A282" s="113" t="s">
        <v>194</v>
      </c>
      <c r="B282" s="127" t="s">
        <v>195</v>
      </c>
      <c r="C282" s="134" t="s">
        <v>196</v>
      </c>
      <c r="D282" s="134" t="s">
        <v>197</v>
      </c>
      <c r="E282" s="134" t="s">
        <v>198</v>
      </c>
    </row>
    <row r="283" spans="1:5" ht="54" customHeight="1" x14ac:dyDescent="0.2">
      <c r="A283" s="113" t="s">
        <v>199</v>
      </c>
      <c r="B283" s="127" t="s">
        <v>264</v>
      </c>
      <c r="C283" s="133"/>
      <c r="D283" s="133"/>
      <c r="E283" s="133"/>
    </row>
    <row r="284" spans="1:5" ht="13.5" customHeight="1" x14ac:dyDescent="0.2">
      <c r="A284" s="113" t="s">
        <v>200</v>
      </c>
      <c r="B284" s="127" t="s">
        <v>265</v>
      </c>
      <c r="C284" s="133"/>
      <c r="D284" s="133"/>
      <c r="E284" s="133"/>
    </row>
    <row r="285" spans="1:5" ht="13.5" customHeight="1" x14ac:dyDescent="0.2">
      <c r="A285" s="113" t="s">
        <v>201</v>
      </c>
      <c r="B285" s="127" t="s">
        <v>202</v>
      </c>
      <c r="C285" s="133"/>
      <c r="D285" s="133"/>
      <c r="E285" s="133"/>
    </row>
    <row r="286" spans="1:5" ht="13.5" customHeight="1" x14ac:dyDescent="0.2">
      <c r="A286" s="113" t="s">
        <v>204</v>
      </c>
      <c r="B286" s="127" t="s">
        <v>203</v>
      </c>
      <c r="C286" s="133"/>
      <c r="D286" s="133"/>
      <c r="E286" s="133"/>
    </row>
    <row r="287" spans="1:5" ht="13.5" customHeight="1" x14ac:dyDescent="0.2">
      <c r="A287" s="171" t="s">
        <v>203</v>
      </c>
      <c r="B287" s="171"/>
      <c r="C287" s="133"/>
      <c r="D287" s="133"/>
      <c r="E287" s="133"/>
    </row>
    <row r="288" spans="1:5" x14ac:dyDescent="0.2">
      <c r="A288" s="219" t="s">
        <v>205</v>
      </c>
      <c r="B288" s="219"/>
      <c r="C288" s="129">
        <f>'Հավելված 1'!D209</f>
        <v>171892.9</v>
      </c>
      <c r="D288" s="129">
        <f>'Հավելված 1'!E209</f>
        <v>168985.5</v>
      </c>
      <c r="E288" s="129">
        <f>'Հավելված 1'!F209</f>
        <v>201520.9</v>
      </c>
    </row>
  </sheetData>
  <autoFilter ref="A2:A288"/>
  <mergeCells count="126">
    <mergeCell ref="A4:E4"/>
    <mergeCell ref="A8:E8"/>
    <mergeCell ref="B11:E11"/>
    <mergeCell ref="A22:B22"/>
    <mergeCell ref="B76:E76"/>
    <mergeCell ref="A87:B87"/>
    <mergeCell ref="A70:B70"/>
    <mergeCell ref="A71:B71"/>
    <mergeCell ref="A72:B72"/>
    <mergeCell ref="A73:B73"/>
    <mergeCell ref="A52:E52"/>
    <mergeCell ref="C54:E54"/>
    <mergeCell ref="C63:E63"/>
    <mergeCell ref="B77:E77"/>
    <mergeCell ref="A79:E79"/>
    <mergeCell ref="C81:E81"/>
    <mergeCell ref="A61:B61"/>
    <mergeCell ref="A69:B69"/>
    <mergeCell ref="A42:B42"/>
    <mergeCell ref="A46:E46"/>
    <mergeCell ref="B49:E49"/>
    <mergeCell ref="B12:E12"/>
    <mergeCell ref="A14:E14"/>
    <mergeCell ref="A27:E27"/>
    <mergeCell ref="A135:B135"/>
    <mergeCell ref="A136:B136"/>
    <mergeCell ref="A137:B137"/>
    <mergeCell ref="A92:E92"/>
    <mergeCell ref="B95:E95"/>
    <mergeCell ref="A120:B120"/>
    <mergeCell ref="A121:B121"/>
    <mergeCell ref="A108:B108"/>
    <mergeCell ref="A109:B109"/>
    <mergeCell ref="A110:B110"/>
    <mergeCell ref="B123:E123"/>
    <mergeCell ref="A134:B134"/>
    <mergeCell ref="C112:E112"/>
    <mergeCell ref="A118:B118"/>
    <mergeCell ref="A119:B119"/>
    <mergeCell ref="A93:E93"/>
    <mergeCell ref="B96:E96"/>
    <mergeCell ref="A98:E98"/>
    <mergeCell ref="C100:E100"/>
    <mergeCell ref="B124:E124"/>
    <mergeCell ref="A126:E126"/>
    <mergeCell ref="C128:E128"/>
    <mergeCell ref="C148:E148"/>
    <mergeCell ref="A140:E140"/>
    <mergeCell ref="B143:E143"/>
    <mergeCell ref="A154:B154"/>
    <mergeCell ref="A155:B155"/>
    <mergeCell ref="A159:E159"/>
    <mergeCell ref="A146:E146"/>
    <mergeCell ref="A178:E178"/>
    <mergeCell ref="B181:E181"/>
    <mergeCell ref="A141:E141"/>
    <mergeCell ref="B144:E144"/>
    <mergeCell ref="C243:E243"/>
    <mergeCell ref="C6:E6"/>
    <mergeCell ref="A47:E47"/>
    <mergeCell ref="B276:E276"/>
    <mergeCell ref="A60:B60"/>
    <mergeCell ref="A106:B106"/>
    <mergeCell ref="A107:B107"/>
    <mergeCell ref="A88:B88"/>
    <mergeCell ref="A9:E9"/>
    <mergeCell ref="B162:E162"/>
    <mergeCell ref="A173:B173"/>
    <mergeCell ref="C16:E16"/>
    <mergeCell ref="A28:E28"/>
    <mergeCell ref="B31:E31"/>
    <mergeCell ref="A33:E33"/>
    <mergeCell ref="C35:E35"/>
    <mergeCell ref="B50:E50"/>
    <mergeCell ref="A23:B23"/>
    <mergeCell ref="A174:B174"/>
    <mergeCell ref="B30:E30"/>
    <mergeCell ref="A41:B41"/>
    <mergeCell ref="A255:E255"/>
    <mergeCell ref="A192:B192"/>
    <mergeCell ref="B219:E219"/>
    <mergeCell ref="A287:B287"/>
    <mergeCell ref="A288:B288"/>
    <mergeCell ref="A250:B250"/>
    <mergeCell ref="A254:E254"/>
    <mergeCell ref="B257:E257"/>
    <mergeCell ref="A268:B268"/>
    <mergeCell ref="A269:B269"/>
    <mergeCell ref="A273:E273"/>
    <mergeCell ref="A212:B212"/>
    <mergeCell ref="A216:E216"/>
    <mergeCell ref="B258:E258"/>
    <mergeCell ref="A260:E260"/>
    <mergeCell ref="C262:E262"/>
    <mergeCell ref="A274:E274"/>
    <mergeCell ref="B277:E277"/>
    <mergeCell ref="A279:E279"/>
    <mergeCell ref="C281:E281"/>
    <mergeCell ref="A217:E217"/>
    <mergeCell ref="B220:E220"/>
    <mergeCell ref="A222:E222"/>
    <mergeCell ref="C224:E224"/>
    <mergeCell ref="A241:E241"/>
    <mergeCell ref="B238:E238"/>
    <mergeCell ref="A249:B249"/>
    <mergeCell ref="B239:E239"/>
    <mergeCell ref="A160:E160"/>
    <mergeCell ref="B163:E163"/>
    <mergeCell ref="A165:E165"/>
    <mergeCell ref="C167:E167"/>
    <mergeCell ref="A179:E179"/>
    <mergeCell ref="B182:E182"/>
    <mergeCell ref="A184:E184"/>
    <mergeCell ref="C186:E186"/>
    <mergeCell ref="A231:B231"/>
    <mergeCell ref="A235:E235"/>
    <mergeCell ref="A236:E236"/>
    <mergeCell ref="A230:B230"/>
    <mergeCell ref="A193:B193"/>
    <mergeCell ref="A197:E197"/>
    <mergeCell ref="B200:E200"/>
    <mergeCell ref="A211:B211"/>
    <mergeCell ref="A198:E198"/>
    <mergeCell ref="B201:E201"/>
    <mergeCell ref="A203:E203"/>
    <mergeCell ref="C205:E20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4"/>
  <sheetViews>
    <sheetView zoomScaleNormal="100" workbookViewId="0">
      <selection activeCell="A130" sqref="A130"/>
    </sheetView>
  </sheetViews>
  <sheetFormatPr defaultRowHeight="13.5" x14ac:dyDescent="0.2"/>
  <cols>
    <col min="1" max="1" width="42.83203125" style="61" customWidth="1"/>
    <col min="2" max="2" width="44.6640625" style="61" customWidth="1"/>
    <col min="3" max="4" width="17.83203125" style="90" customWidth="1"/>
    <col min="5" max="5" width="16.1640625" style="93" customWidth="1"/>
    <col min="6" max="16384" width="9.33203125" style="61"/>
  </cols>
  <sheetData>
    <row r="2" spans="1:6" s="6" customFormat="1" ht="14.25" x14ac:dyDescent="0.25">
      <c r="A2" s="86"/>
      <c r="C2" s="89"/>
      <c r="D2" s="91" t="s">
        <v>20</v>
      </c>
      <c r="E2" s="92"/>
    </row>
    <row r="3" spans="1:6" s="6" customFormat="1" ht="14.25" x14ac:dyDescent="0.25">
      <c r="A3" s="86"/>
      <c r="C3" s="89"/>
      <c r="D3" s="91"/>
      <c r="E3" s="92"/>
    </row>
    <row r="4" spans="1:6" s="6" customFormat="1" ht="65.25" customHeight="1" x14ac:dyDescent="0.25">
      <c r="A4" s="234" t="s">
        <v>267</v>
      </c>
      <c r="B4" s="234"/>
      <c r="C4" s="234"/>
      <c r="D4" s="234"/>
      <c r="E4" s="234"/>
    </row>
    <row r="5" spans="1:6" s="6" customFormat="1" ht="65.25" customHeight="1" x14ac:dyDescent="0.25">
      <c r="A5" s="87"/>
      <c r="B5" s="95"/>
      <c r="C5" s="64"/>
      <c r="D5" s="64"/>
      <c r="E5" s="92"/>
    </row>
    <row r="6" spans="1:6" s="6" customFormat="1" ht="77.25" customHeight="1" x14ac:dyDescent="0.25">
      <c r="A6" s="88"/>
      <c r="B6" s="74"/>
      <c r="C6" s="239" t="s">
        <v>348</v>
      </c>
      <c r="D6" s="239"/>
      <c r="E6" s="239"/>
      <c r="F6" s="75"/>
    </row>
    <row r="7" spans="1:6" ht="13.5" customHeight="1" x14ac:dyDescent="0.2">
      <c r="A7" s="135"/>
      <c r="B7" s="100"/>
      <c r="C7" s="136"/>
      <c r="D7" s="137" t="s">
        <v>435</v>
      </c>
      <c r="E7" s="137"/>
    </row>
    <row r="8" spans="1:6" s="94" customFormat="1" ht="17.25" x14ac:dyDescent="0.2">
      <c r="A8" s="240" t="s">
        <v>212</v>
      </c>
      <c r="B8" s="240"/>
      <c r="C8" s="240"/>
      <c r="D8" s="240"/>
      <c r="E8" s="240"/>
    </row>
    <row r="9" spans="1:6" ht="13.5" customHeight="1" x14ac:dyDescent="0.2">
      <c r="A9" s="238" t="s">
        <v>266</v>
      </c>
      <c r="B9" s="238"/>
      <c r="C9" s="238"/>
      <c r="D9" s="238"/>
      <c r="E9" s="238"/>
    </row>
    <row r="10" spans="1:6" ht="13.5" customHeight="1" x14ac:dyDescent="0.2">
      <c r="A10" s="113"/>
      <c r="B10" s="113"/>
      <c r="C10" s="110"/>
      <c r="D10" s="110"/>
      <c r="E10" s="110"/>
    </row>
    <row r="11" spans="1:6" ht="14.25" x14ac:dyDescent="0.2">
      <c r="A11" s="101" t="s">
        <v>190</v>
      </c>
      <c r="B11" s="238" t="s">
        <v>191</v>
      </c>
      <c r="C11" s="238"/>
      <c r="D11" s="238"/>
      <c r="E11" s="238"/>
    </row>
    <row r="12" spans="1:6" ht="13.5" customHeight="1" x14ac:dyDescent="0.2">
      <c r="A12" s="103" t="s">
        <v>213</v>
      </c>
      <c r="B12" s="241" t="s">
        <v>214</v>
      </c>
      <c r="C12" s="241"/>
      <c r="D12" s="241"/>
      <c r="E12" s="241"/>
    </row>
    <row r="13" spans="1:6" ht="13.5" customHeight="1" x14ac:dyDescent="0.2">
      <c r="A13" s="113"/>
      <c r="B13" s="113"/>
      <c r="C13" s="110"/>
      <c r="D13" s="110"/>
      <c r="E13" s="110"/>
    </row>
    <row r="14" spans="1:6" ht="14.25" x14ac:dyDescent="0.2">
      <c r="A14" s="238" t="s">
        <v>192</v>
      </c>
      <c r="B14" s="238"/>
      <c r="C14" s="238"/>
      <c r="D14" s="238"/>
      <c r="E14" s="238"/>
    </row>
    <row r="15" spans="1:6" x14ac:dyDescent="0.2">
      <c r="A15" s="113"/>
      <c r="B15" s="113"/>
      <c r="C15" s="110"/>
      <c r="D15" s="110"/>
      <c r="E15" s="110"/>
    </row>
    <row r="16" spans="1:6" ht="13.5" customHeight="1" x14ac:dyDescent="0.2">
      <c r="A16" s="113" t="s">
        <v>193</v>
      </c>
      <c r="B16" s="103" t="s">
        <v>213</v>
      </c>
      <c r="C16" s="171"/>
      <c r="D16" s="171"/>
      <c r="E16" s="171"/>
    </row>
    <row r="17" spans="1:5" ht="27" x14ac:dyDescent="0.2">
      <c r="A17" s="113" t="s">
        <v>194</v>
      </c>
      <c r="B17" s="103" t="s">
        <v>195</v>
      </c>
      <c r="C17" s="110" t="s">
        <v>196</v>
      </c>
      <c r="D17" s="110" t="s">
        <v>197</v>
      </c>
      <c r="E17" s="110" t="s">
        <v>198</v>
      </c>
    </row>
    <row r="18" spans="1:5" ht="40.5" x14ac:dyDescent="0.2">
      <c r="A18" s="113" t="s">
        <v>199</v>
      </c>
      <c r="B18" s="103" t="s">
        <v>215</v>
      </c>
      <c r="C18" s="110"/>
      <c r="D18" s="110"/>
      <c r="E18" s="110"/>
    </row>
    <row r="19" spans="1:5" ht="40.5" x14ac:dyDescent="0.2">
      <c r="A19" s="113" t="s">
        <v>200</v>
      </c>
      <c r="B19" s="103" t="s">
        <v>216</v>
      </c>
      <c r="C19" s="110"/>
      <c r="D19" s="110"/>
      <c r="E19" s="110"/>
    </row>
    <row r="20" spans="1:5" x14ac:dyDescent="0.2">
      <c r="A20" s="113" t="s">
        <v>201</v>
      </c>
      <c r="B20" s="103" t="s">
        <v>202</v>
      </c>
      <c r="C20" s="110"/>
      <c r="D20" s="110"/>
      <c r="E20" s="110"/>
    </row>
    <row r="21" spans="1:5" ht="40.5" x14ac:dyDescent="0.2">
      <c r="A21" s="113" t="s">
        <v>217</v>
      </c>
      <c r="B21" s="103" t="s">
        <v>212</v>
      </c>
      <c r="C21" s="110"/>
      <c r="D21" s="110"/>
      <c r="E21" s="110"/>
    </row>
    <row r="22" spans="1:5" x14ac:dyDescent="0.2">
      <c r="A22" s="171" t="s">
        <v>203</v>
      </c>
      <c r="B22" s="171"/>
      <c r="C22" s="110"/>
      <c r="D22" s="110"/>
      <c r="E22" s="110"/>
    </row>
    <row r="23" spans="1:5" ht="13.5" customHeight="1" x14ac:dyDescent="0.2">
      <c r="A23" s="135" t="s">
        <v>205</v>
      </c>
      <c r="B23" s="100"/>
      <c r="C23" s="136">
        <v>-2700</v>
      </c>
      <c r="D23" s="137">
        <v>-2700</v>
      </c>
      <c r="E23" s="137">
        <v>-2700</v>
      </c>
    </row>
    <row r="24" spans="1:5" ht="13.5" customHeight="1" x14ac:dyDescent="0.2">
      <c r="A24" s="135"/>
      <c r="B24" s="100"/>
      <c r="C24" s="136"/>
      <c r="D24" s="137"/>
      <c r="E24" s="137"/>
    </row>
    <row r="25" spans="1:5" ht="13.5" customHeight="1" x14ac:dyDescent="0.2">
      <c r="A25" s="135"/>
      <c r="B25" s="100"/>
      <c r="C25" s="136"/>
      <c r="D25" s="137"/>
      <c r="E25" s="137"/>
    </row>
    <row r="26" spans="1:5" ht="13.5" customHeight="1" x14ac:dyDescent="0.2">
      <c r="A26" s="135"/>
      <c r="B26" s="100"/>
      <c r="C26" s="136"/>
      <c r="D26" s="137" t="s">
        <v>436</v>
      </c>
      <c r="E26" s="137"/>
    </row>
    <row r="27" spans="1:5" s="94" customFormat="1" ht="17.25" x14ac:dyDescent="0.2">
      <c r="A27" s="240" t="s">
        <v>219</v>
      </c>
      <c r="B27" s="240"/>
      <c r="C27" s="240"/>
      <c r="D27" s="240"/>
      <c r="E27" s="240"/>
    </row>
    <row r="28" spans="1:5" ht="13.5" customHeight="1" x14ac:dyDescent="0.2">
      <c r="A28" s="135" t="s">
        <v>266</v>
      </c>
      <c r="B28" s="100"/>
      <c r="C28" s="136"/>
      <c r="D28" s="137"/>
      <c r="E28" s="137"/>
    </row>
    <row r="29" spans="1:5" ht="13.5" customHeight="1" x14ac:dyDescent="0.2">
      <c r="A29" s="135"/>
      <c r="B29" s="100"/>
      <c r="C29" s="136"/>
      <c r="D29" s="137"/>
      <c r="E29" s="137"/>
    </row>
    <row r="30" spans="1:5" ht="14.25" customHeight="1" x14ac:dyDescent="0.2">
      <c r="A30" s="101" t="s">
        <v>190</v>
      </c>
      <c r="B30" s="238" t="s">
        <v>191</v>
      </c>
      <c r="C30" s="238"/>
      <c r="D30" s="238"/>
      <c r="E30" s="238"/>
    </row>
    <row r="31" spans="1:5" ht="13.5" customHeight="1" x14ac:dyDescent="0.2">
      <c r="A31" s="135" t="s">
        <v>220</v>
      </c>
      <c r="B31" s="103" t="s">
        <v>221</v>
      </c>
      <c r="C31" s="136"/>
      <c r="D31" s="137"/>
      <c r="E31" s="137"/>
    </row>
    <row r="32" spans="1:5" ht="13.5" customHeight="1" x14ac:dyDescent="0.2">
      <c r="A32" s="135"/>
      <c r="B32" s="103"/>
      <c r="C32" s="136"/>
      <c r="D32" s="137"/>
      <c r="E32" s="137"/>
    </row>
    <row r="33" spans="1:7" ht="14.25" customHeight="1" x14ac:dyDescent="0.2">
      <c r="A33" s="135" t="s">
        <v>192</v>
      </c>
      <c r="B33" s="103"/>
      <c r="C33" s="136"/>
      <c r="D33" s="137"/>
      <c r="E33" s="137"/>
    </row>
    <row r="34" spans="1:7" ht="13.5" customHeight="1" x14ac:dyDescent="0.2">
      <c r="A34" s="135"/>
      <c r="B34" s="103"/>
      <c r="C34" s="136"/>
      <c r="D34" s="137"/>
      <c r="E34" s="137"/>
    </row>
    <row r="35" spans="1:7" ht="13.5" customHeight="1" x14ac:dyDescent="0.2">
      <c r="A35" s="135" t="s">
        <v>193</v>
      </c>
      <c r="B35" s="103" t="s">
        <v>220</v>
      </c>
      <c r="C35" s="136"/>
      <c r="D35" s="137"/>
      <c r="E35" s="137"/>
    </row>
    <row r="36" spans="1:7" ht="27" customHeight="1" x14ac:dyDescent="0.2">
      <c r="A36" s="135" t="s">
        <v>194</v>
      </c>
      <c r="B36" s="103" t="s">
        <v>195</v>
      </c>
      <c r="C36" s="136" t="s">
        <v>196</v>
      </c>
      <c r="D36" s="137" t="s">
        <v>197</v>
      </c>
      <c r="E36" s="137" t="s">
        <v>198</v>
      </c>
    </row>
    <row r="37" spans="1:7" ht="54" customHeight="1" x14ac:dyDescent="0.2">
      <c r="A37" s="135" t="s">
        <v>199</v>
      </c>
      <c r="B37" s="103" t="s">
        <v>222</v>
      </c>
      <c r="C37" s="136"/>
      <c r="D37" s="137"/>
      <c r="E37" s="137"/>
    </row>
    <row r="38" spans="1:7" ht="13.5" customHeight="1" x14ac:dyDescent="0.2">
      <c r="A38" s="135" t="s">
        <v>200</v>
      </c>
      <c r="B38" s="103" t="s">
        <v>223</v>
      </c>
      <c r="C38" s="136"/>
      <c r="D38" s="137"/>
      <c r="E38" s="137"/>
    </row>
    <row r="39" spans="1:7" ht="13.5" customHeight="1" x14ac:dyDescent="0.2">
      <c r="A39" s="135" t="s">
        <v>201</v>
      </c>
      <c r="B39" s="103" t="s">
        <v>202</v>
      </c>
      <c r="C39" s="136"/>
      <c r="D39" s="137"/>
      <c r="E39" s="137"/>
    </row>
    <row r="40" spans="1:7" ht="40.5" customHeight="1" x14ac:dyDescent="0.2">
      <c r="A40" s="135" t="s">
        <v>217</v>
      </c>
      <c r="B40" s="103" t="s">
        <v>224</v>
      </c>
      <c r="C40" s="136"/>
      <c r="D40" s="137"/>
      <c r="E40" s="137"/>
    </row>
    <row r="41" spans="1:7" ht="13.5" customHeight="1" x14ac:dyDescent="0.2">
      <c r="A41" s="245" t="s">
        <v>203</v>
      </c>
      <c r="B41" s="246"/>
      <c r="C41" s="136"/>
      <c r="D41" s="137"/>
      <c r="E41" s="137"/>
    </row>
    <row r="42" spans="1:7" ht="13.5" customHeight="1" x14ac:dyDescent="0.2">
      <c r="A42" s="135" t="s">
        <v>205</v>
      </c>
      <c r="B42" s="100"/>
      <c r="C42" s="136">
        <v>-5223.7</v>
      </c>
      <c r="D42" s="137">
        <v>-5223.7</v>
      </c>
      <c r="E42" s="137">
        <v>-5223.7</v>
      </c>
    </row>
    <row r="43" spans="1:7" ht="13.5" customHeight="1" x14ac:dyDescent="0.2">
      <c r="A43" s="135"/>
      <c r="B43" s="100"/>
      <c r="C43" s="136"/>
      <c r="D43" s="137"/>
      <c r="E43" s="137"/>
    </row>
    <row r="44" spans="1:7" ht="13.5" customHeight="1" x14ac:dyDescent="0.2">
      <c r="A44" s="135"/>
      <c r="B44" s="100"/>
      <c r="C44" s="136"/>
      <c r="D44" s="137"/>
      <c r="E44" s="137"/>
    </row>
    <row r="45" spans="1:7" ht="13.5" customHeight="1" x14ac:dyDescent="0.2">
      <c r="A45" s="135"/>
      <c r="B45" s="100"/>
      <c r="C45" s="136"/>
      <c r="D45" s="229" t="s">
        <v>428</v>
      </c>
      <c r="E45" s="230"/>
      <c r="F45" s="230"/>
      <c r="G45" s="231"/>
    </row>
    <row r="46" spans="1:7" s="94" customFormat="1" ht="17.25" x14ac:dyDescent="0.2">
      <c r="A46" s="240" t="s">
        <v>388</v>
      </c>
      <c r="B46" s="240"/>
      <c r="C46" s="240"/>
      <c r="D46" s="240"/>
      <c r="E46" s="240"/>
    </row>
    <row r="47" spans="1:7" ht="13.5" customHeight="1" x14ac:dyDescent="0.2">
      <c r="A47" s="224" t="s">
        <v>189</v>
      </c>
      <c r="B47" s="225"/>
      <c r="C47" s="225"/>
      <c r="D47" s="225"/>
      <c r="E47" s="226"/>
    </row>
    <row r="48" spans="1:7" ht="13.5" customHeight="1" x14ac:dyDescent="0.2">
      <c r="A48" s="135"/>
      <c r="B48" s="100"/>
      <c r="C48" s="136"/>
      <c r="D48" s="137"/>
      <c r="E48" s="137"/>
    </row>
    <row r="49" spans="1:5" ht="14.25" customHeight="1" x14ac:dyDescent="0.2">
      <c r="A49" s="101" t="s">
        <v>190</v>
      </c>
      <c r="B49" s="238" t="s">
        <v>191</v>
      </c>
      <c r="C49" s="238"/>
      <c r="D49" s="238"/>
      <c r="E49" s="238"/>
    </row>
    <row r="50" spans="1:5" ht="13.5" customHeight="1" x14ac:dyDescent="0.2">
      <c r="A50" s="127" t="s">
        <v>389</v>
      </c>
      <c r="B50" s="229" t="s">
        <v>390</v>
      </c>
      <c r="C50" s="230"/>
      <c r="D50" s="230"/>
      <c r="E50" s="231"/>
    </row>
    <row r="51" spans="1:5" ht="13.5" customHeight="1" x14ac:dyDescent="0.2">
      <c r="A51" s="113"/>
      <c r="B51" s="113"/>
      <c r="C51" s="134"/>
      <c r="D51" s="134"/>
      <c r="E51" s="134"/>
    </row>
    <row r="52" spans="1:5" ht="14.25" customHeight="1" x14ac:dyDescent="0.2">
      <c r="A52" s="224" t="s">
        <v>192</v>
      </c>
      <c r="B52" s="225"/>
      <c r="C52" s="225"/>
      <c r="D52" s="225"/>
      <c r="E52" s="226"/>
    </row>
    <row r="53" spans="1:5" ht="13.5" customHeight="1" x14ac:dyDescent="0.2">
      <c r="A53" s="113"/>
      <c r="B53" s="113"/>
      <c r="C53" s="134"/>
      <c r="D53" s="134"/>
      <c r="E53" s="134"/>
    </row>
    <row r="54" spans="1:5" ht="13.5" customHeight="1" x14ac:dyDescent="0.2">
      <c r="A54" s="113" t="s">
        <v>193</v>
      </c>
      <c r="B54" s="127" t="s">
        <v>389</v>
      </c>
      <c r="C54" s="221"/>
      <c r="D54" s="222"/>
      <c r="E54" s="223"/>
    </row>
    <row r="55" spans="1:5" ht="27" customHeight="1" x14ac:dyDescent="0.2">
      <c r="A55" s="113" t="s">
        <v>194</v>
      </c>
      <c r="B55" s="127" t="s">
        <v>195</v>
      </c>
      <c r="C55" s="134" t="s">
        <v>196</v>
      </c>
      <c r="D55" s="134" t="s">
        <v>197</v>
      </c>
      <c r="E55" s="134" t="s">
        <v>198</v>
      </c>
    </row>
    <row r="56" spans="1:5" ht="40.5" customHeight="1" x14ac:dyDescent="0.2">
      <c r="A56" s="113" t="s">
        <v>199</v>
      </c>
      <c r="B56" s="127" t="s">
        <v>391</v>
      </c>
      <c r="C56" s="134"/>
      <c r="D56" s="134"/>
      <c r="E56" s="134"/>
    </row>
    <row r="57" spans="1:5" ht="94.5" customHeight="1" x14ac:dyDescent="0.2">
      <c r="A57" s="113" t="s">
        <v>200</v>
      </c>
      <c r="B57" s="127" t="s">
        <v>392</v>
      </c>
      <c r="C57" s="134"/>
      <c r="D57" s="134"/>
      <c r="E57" s="134"/>
    </row>
    <row r="58" spans="1:5" ht="13.5" customHeight="1" x14ac:dyDescent="0.2">
      <c r="A58" s="113" t="s">
        <v>201</v>
      </c>
      <c r="B58" s="127" t="s">
        <v>202</v>
      </c>
      <c r="C58" s="134"/>
      <c r="D58" s="134"/>
      <c r="E58" s="134"/>
    </row>
    <row r="59" spans="1:5" ht="13.5" customHeight="1" x14ac:dyDescent="0.2">
      <c r="A59" s="113" t="s">
        <v>217</v>
      </c>
      <c r="B59" s="127" t="s">
        <v>393</v>
      </c>
      <c r="C59" s="134"/>
      <c r="D59" s="134"/>
      <c r="E59" s="134"/>
    </row>
    <row r="60" spans="1:5" ht="13.5" customHeight="1" x14ac:dyDescent="0.2">
      <c r="A60" s="227" t="s">
        <v>203</v>
      </c>
      <c r="B60" s="228"/>
      <c r="C60" s="134"/>
      <c r="D60" s="134"/>
      <c r="E60" s="134"/>
    </row>
    <row r="61" spans="1:5" ht="13.5" customHeight="1" x14ac:dyDescent="0.2">
      <c r="A61" s="232" t="s">
        <v>205</v>
      </c>
      <c r="B61" s="233"/>
      <c r="C61" s="138">
        <v>-20000</v>
      </c>
      <c r="D61" s="139">
        <v>-20000</v>
      </c>
      <c r="E61" s="138">
        <v>-20000</v>
      </c>
    </row>
    <row r="62" spans="1:5" ht="13.5" customHeight="1" x14ac:dyDescent="0.2">
      <c r="A62" s="113"/>
      <c r="B62" s="113"/>
      <c r="C62" s="134"/>
      <c r="D62" s="134"/>
      <c r="E62" s="134"/>
    </row>
    <row r="63" spans="1:5" ht="13.5" customHeight="1" x14ac:dyDescent="0.2">
      <c r="A63" s="113" t="s">
        <v>193</v>
      </c>
      <c r="B63" s="127" t="s">
        <v>389</v>
      </c>
      <c r="C63" s="218"/>
      <c r="D63" s="218"/>
      <c r="E63" s="218"/>
    </row>
    <row r="64" spans="1:5" ht="13.5" customHeight="1" x14ac:dyDescent="0.2">
      <c r="A64" s="113" t="s">
        <v>194</v>
      </c>
      <c r="B64" s="127" t="s">
        <v>218</v>
      </c>
      <c r="C64" s="134" t="s">
        <v>196</v>
      </c>
      <c r="D64" s="134" t="s">
        <v>197</v>
      </c>
      <c r="E64" s="134" t="s">
        <v>198</v>
      </c>
    </row>
    <row r="65" spans="1:5" ht="54" customHeight="1" x14ac:dyDescent="0.2">
      <c r="A65" s="113" t="s">
        <v>199</v>
      </c>
      <c r="B65" s="127" t="s">
        <v>394</v>
      </c>
      <c r="C65" s="134"/>
      <c r="D65" s="134"/>
      <c r="E65" s="134"/>
    </row>
    <row r="66" spans="1:5" ht="81" customHeight="1" x14ac:dyDescent="0.2">
      <c r="A66" s="113" t="s">
        <v>200</v>
      </c>
      <c r="B66" s="127" t="s">
        <v>395</v>
      </c>
      <c r="C66" s="134"/>
      <c r="D66" s="134"/>
      <c r="E66" s="134"/>
    </row>
    <row r="67" spans="1:5" ht="13.5" customHeight="1" x14ac:dyDescent="0.2">
      <c r="A67" s="113" t="s">
        <v>201</v>
      </c>
      <c r="B67" s="127" t="s">
        <v>202</v>
      </c>
      <c r="C67" s="134"/>
      <c r="D67" s="134"/>
      <c r="E67" s="134"/>
    </row>
    <row r="68" spans="1:5" ht="27" customHeight="1" x14ac:dyDescent="0.2">
      <c r="A68" s="113" t="s">
        <v>226</v>
      </c>
      <c r="B68" s="127" t="s">
        <v>207</v>
      </c>
      <c r="C68" s="134"/>
      <c r="D68" s="134"/>
      <c r="E68" s="134"/>
    </row>
    <row r="69" spans="1:5" ht="13.5" customHeight="1" x14ac:dyDescent="0.2">
      <c r="A69" s="171" t="s">
        <v>203</v>
      </c>
      <c r="B69" s="171"/>
      <c r="C69" s="134"/>
      <c r="D69" s="134"/>
      <c r="E69" s="134"/>
    </row>
    <row r="70" spans="1:5" ht="25.5" customHeight="1" x14ac:dyDescent="0.2">
      <c r="A70" s="216" t="s">
        <v>396</v>
      </c>
      <c r="B70" s="216"/>
      <c r="C70" s="140">
        <f>-150000</f>
        <v>-150000</v>
      </c>
      <c r="D70" s="140">
        <f t="shared" ref="D70:E70" si="0">-150000</f>
        <v>-150000</v>
      </c>
      <c r="E70" s="140">
        <f t="shared" si="0"/>
        <v>-150000</v>
      </c>
    </row>
    <row r="71" spans="1:5" ht="24.75" customHeight="1" x14ac:dyDescent="0.2">
      <c r="A71" s="216" t="s">
        <v>397</v>
      </c>
      <c r="B71" s="216"/>
      <c r="C71" s="140" t="s">
        <v>204</v>
      </c>
      <c r="D71" s="140" t="s">
        <v>204</v>
      </c>
      <c r="E71" s="140" t="s">
        <v>204</v>
      </c>
    </row>
    <row r="72" spans="1:5" ht="24" customHeight="1" x14ac:dyDescent="0.2">
      <c r="A72" s="216" t="s">
        <v>398</v>
      </c>
      <c r="B72" s="216"/>
      <c r="C72" s="140">
        <v>35000</v>
      </c>
      <c r="D72" s="140">
        <v>35000</v>
      </c>
      <c r="E72" s="140">
        <v>35000</v>
      </c>
    </row>
    <row r="73" spans="1:5" ht="13.5" customHeight="1" x14ac:dyDescent="0.2">
      <c r="A73" s="219" t="s">
        <v>205</v>
      </c>
      <c r="B73" s="219"/>
      <c r="C73" s="138">
        <v>-32750</v>
      </c>
      <c r="D73" s="138">
        <v>-32750</v>
      </c>
      <c r="E73" s="138">
        <v>-32750</v>
      </c>
    </row>
    <row r="74" spans="1:5" ht="13.5" customHeight="1" x14ac:dyDescent="0.2">
      <c r="A74" s="135"/>
      <c r="B74" s="100"/>
      <c r="C74" s="136"/>
      <c r="D74" s="137"/>
      <c r="E74" s="137"/>
    </row>
    <row r="75" spans="1:5" ht="13.5" customHeight="1" x14ac:dyDescent="0.2">
      <c r="A75" s="135"/>
      <c r="B75" s="100"/>
      <c r="C75" s="136"/>
      <c r="D75" s="137"/>
      <c r="E75" s="137"/>
    </row>
    <row r="76" spans="1:5" ht="13.5" customHeight="1" x14ac:dyDescent="0.2">
      <c r="A76" s="135"/>
      <c r="B76" s="100"/>
      <c r="C76" s="136"/>
      <c r="D76" s="137" t="s">
        <v>425</v>
      </c>
      <c r="E76" s="137"/>
    </row>
    <row r="77" spans="1:5" ht="31.5" customHeight="1" x14ac:dyDescent="0.2">
      <c r="A77" s="220" t="s">
        <v>403</v>
      </c>
      <c r="B77" s="220"/>
      <c r="C77" s="220"/>
      <c r="D77" s="220"/>
      <c r="E77" s="220"/>
    </row>
    <row r="78" spans="1:5" ht="13.5" customHeight="1" x14ac:dyDescent="0.2">
      <c r="A78" s="217" t="s">
        <v>189</v>
      </c>
      <c r="B78" s="217"/>
      <c r="C78" s="217"/>
      <c r="D78" s="217"/>
      <c r="E78" s="217"/>
    </row>
    <row r="79" spans="1:5" ht="14.25" customHeight="1" x14ac:dyDescent="0.2">
      <c r="A79" s="113"/>
      <c r="B79" s="113"/>
      <c r="C79" s="134"/>
      <c r="D79" s="134"/>
      <c r="E79" s="134"/>
    </row>
    <row r="80" spans="1:5" ht="13.5" customHeight="1" x14ac:dyDescent="0.2">
      <c r="A80" s="101" t="s">
        <v>190</v>
      </c>
      <c r="B80" s="238" t="s">
        <v>191</v>
      </c>
      <c r="C80" s="238"/>
      <c r="D80" s="238"/>
      <c r="E80" s="238"/>
    </row>
    <row r="81" spans="1:5" ht="13.5" customHeight="1" x14ac:dyDescent="0.2">
      <c r="A81" s="127" t="s">
        <v>404</v>
      </c>
      <c r="B81" s="216" t="s">
        <v>405</v>
      </c>
      <c r="C81" s="216"/>
      <c r="D81" s="216"/>
      <c r="E81" s="216"/>
    </row>
    <row r="82" spans="1:5" ht="14.25" customHeight="1" x14ac:dyDescent="0.2">
      <c r="A82" s="113"/>
      <c r="B82" s="113"/>
      <c r="C82" s="134"/>
      <c r="D82" s="134"/>
      <c r="E82" s="134"/>
    </row>
    <row r="83" spans="1:5" ht="13.5" customHeight="1" x14ac:dyDescent="0.2">
      <c r="A83" s="217" t="s">
        <v>192</v>
      </c>
      <c r="B83" s="217"/>
      <c r="C83" s="217"/>
      <c r="D83" s="217"/>
      <c r="E83" s="217"/>
    </row>
    <row r="84" spans="1:5" ht="13.5" customHeight="1" x14ac:dyDescent="0.2">
      <c r="A84" s="113"/>
      <c r="B84" s="113"/>
      <c r="C84" s="134"/>
      <c r="D84" s="134"/>
      <c r="E84" s="134"/>
    </row>
    <row r="85" spans="1:5" ht="27" customHeight="1" x14ac:dyDescent="0.2">
      <c r="A85" s="113" t="s">
        <v>193</v>
      </c>
      <c r="B85" s="127" t="s">
        <v>404</v>
      </c>
      <c r="C85" s="218"/>
      <c r="D85" s="218"/>
      <c r="E85" s="218"/>
    </row>
    <row r="86" spans="1:5" ht="13.5" customHeight="1" x14ac:dyDescent="0.2">
      <c r="A86" s="113" t="s">
        <v>194</v>
      </c>
      <c r="B86" s="127" t="s">
        <v>211</v>
      </c>
      <c r="C86" s="134" t="s">
        <v>196</v>
      </c>
      <c r="D86" s="134" t="s">
        <v>197</v>
      </c>
      <c r="E86" s="134" t="s">
        <v>198</v>
      </c>
    </row>
    <row r="87" spans="1:5" ht="54" customHeight="1" x14ac:dyDescent="0.2">
      <c r="A87" s="113" t="s">
        <v>199</v>
      </c>
      <c r="B87" s="127" t="s">
        <v>406</v>
      </c>
      <c r="C87" s="134"/>
      <c r="D87" s="134"/>
      <c r="E87" s="134"/>
    </row>
    <row r="88" spans="1:5" ht="13.5" customHeight="1" x14ac:dyDescent="0.2">
      <c r="A88" s="113" t="s">
        <v>200</v>
      </c>
      <c r="B88" s="127" t="s">
        <v>407</v>
      </c>
      <c r="C88" s="134"/>
      <c r="D88" s="134"/>
      <c r="E88" s="134"/>
    </row>
    <row r="89" spans="1:5" ht="27" customHeight="1" x14ac:dyDescent="0.2">
      <c r="A89" s="113" t="s">
        <v>201</v>
      </c>
      <c r="B89" s="127" t="s">
        <v>202</v>
      </c>
      <c r="C89" s="134"/>
      <c r="D89" s="134"/>
      <c r="E89" s="134"/>
    </row>
    <row r="90" spans="1:5" ht="13.5" customHeight="1" x14ac:dyDescent="0.2">
      <c r="A90" s="113" t="s">
        <v>210</v>
      </c>
      <c r="B90" s="127" t="s">
        <v>403</v>
      </c>
      <c r="C90" s="134"/>
      <c r="D90" s="134"/>
      <c r="E90" s="134"/>
    </row>
    <row r="91" spans="1:5" ht="13.5" customHeight="1" x14ac:dyDescent="0.2">
      <c r="A91" s="171" t="s">
        <v>203</v>
      </c>
      <c r="B91" s="171"/>
      <c r="C91" s="134"/>
      <c r="D91" s="134"/>
      <c r="E91" s="134"/>
    </row>
    <row r="92" spans="1:5" ht="13.5" customHeight="1" x14ac:dyDescent="0.2">
      <c r="A92" s="216" t="s">
        <v>408</v>
      </c>
      <c r="B92" s="216"/>
      <c r="C92" s="140" t="s">
        <v>204</v>
      </c>
      <c r="D92" s="140" t="s">
        <v>204</v>
      </c>
      <c r="E92" s="140" t="s">
        <v>204</v>
      </c>
    </row>
    <row r="93" spans="1:5" ht="13.5" customHeight="1" x14ac:dyDescent="0.2">
      <c r="A93" s="216" t="s">
        <v>409</v>
      </c>
      <c r="B93" s="216"/>
      <c r="C93" s="140" t="s">
        <v>204</v>
      </c>
      <c r="D93" s="140" t="s">
        <v>204</v>
      </c>
      <c r="E93" s="140" t="s">
        <v>204</v>
      </c>
    </row>
    <row r="94" spans="1:5" ht="13.5" customHeight="1" x14ac:dyDescent="0.2">
      <c r="A94" s="216" t="s">
        <v>410</v>
      </c>
      <c r="B94" s="216"/>
      <c r="C94" s="141">
        <v>-1</v>
      </c>
      <c r="D94" s="141">
        <v>-1</v>
      </c>
      <c r="E94" s="141">
        <v>-1</v>
      </c>
    </row>
    <row r="95" spans="1:5" ht="13.5" customHeight="1" x14ac:dyDescent="0.2">
      <c r="A95" s="219" t="s">
        <v>205</v>
      </c>
      <c r="B95" s="219"/>
      <c r="C95" s="138">
        <v>-18000</v>
      </c>
      <c r="D95" s="138">
        <v>-18000</v>
      </c>
      <c r="E95" s="138">
        <v>-18000</v>
      </c>
    </row>
    <row r="96" spans="1:5" ht="13.5" customHeight="1" x14ac:dyDescent="0.2">
      <c r="A96" s="113"/>
      <c r="B96" s="113"/>
      <c r="C96" s="134"/>
      <c r="D96" s="134"/>
      <c r="E96" s="134"/>
    </row>
    <row r="97" spans="1:5" ht="27" customHeight="1" x14ac:dyDescent="0.2">
      <c r="A97" s="113" t="s">
        <v>193</v>
      </c>
      <c r="B97" s="127" t="s">
        <v>404</v>
      </c>
      <c r="C97" s="218"/>
      <c r="D97" s="218"/>
      <c r="E97" s="218"/>
    </row>
    <row r="98" spans="1:5" ht="13.5" customHeight="1" x14ac:dyDescent="0.2">
      <c r="A98" s="113" t="s">
        <v>194</v>
      </c>
      <c r="B98" s="127">
        <v>11008</v>
      </c>
      <c r="C98" s="134" t="s">
        <v>196</v>
      </c>
      <c r="D98" s="134" t="s">
        <v>197</v>
      </c>
      <c r="E98" s="134" t="s">
        <v>198</v>
      </c>
    </row>
    <row r="99" spans="1:5" ht="54" customHeight="1" x14ac:dyDescent="0.2">
      <c r="A99" s="113" t="s">
        <v>199</v>
      </c>
      <c r="B99" s="127" t="s">
        <v>385</v>
      </c>
      <c r="C99" s="134"/>
      <c r="D99" s="134"/>
      <c r="E99" s="134"/>
    </row>
    <row r="100" spans="1:5" ht="13.5" customHeight="1" x14ac:dyDescent="0.2">
      <c r="A100" s="113" t="s">
        <v>200</v>
      </c>
      <c r="B100" s="127" t="s">
        <v>420</v>
      </c>
      <c r="C100" s="134"/>
      <c r="D100" s="134"/>
      <c r="E100" s="134"/>
    </row>
    <row r="101" spans="1:5" x14ac:dyDescent="0.2">
      <c r="A101" s="113" t="s">
        <v>201</v>
      </c>
      <c r="B101" s="127" t="s">
        <v>202</v>
      </c>
      <c r="C101" s="134"/>
      <c r="D101" s="134"/>
      <c r="E101" s="134"/>
    </row>
    <row r="102" spans="1:5" ht="13.5" customHeight="1" x14ac:dyDescent="0.2">
      <c r="A102" s="113" t="s">
        <v>210</v>
      </c>
      <c r="B102" s="127" t="s">
        <v>421</v>
      </c>
      <c r="C102" s="134"/>
      <c r="D102" s="134"/>
      <c r="E102" s="134"/>
    </row>
    <row r="103" spans="1:5" ht="13.5" customHeight="1" x14ac:dyDescent="0.2">
      <c r="A103" s="171" t="s">
        <v>203</v>
      </c>
      <c r="B103" s="171"/>
      <c r="C103" s="134"/>
      <c r="D103" s="134"/>
      <c r="E103" s="134"/>
    </row>
    <row r="104" spans="1:5" ht="13.5" customHeight="1" x14ac:dyDescent="0.2">
      <c r="A104" s="216" t="s">
        <v>422</v>
      </c>
      <c r="B104" s="216"/>
      <c r="C104" s="140" t="s">
        <v>204</v>
      </c>
      <c r="D104" s="140" t="s">
        <v>204</v>
      </c>
      <c r="E104" s="140" t="s">
        <v>204</v>
      </c>
    </row>
    <row r="105" spans="1:5" ht="13.5" customHeight="1" x14ac:dyDescent="0.2">
      <c r="A105" s="216" t="s">
        <v>423</v>
      </c>
      <c r="B105" s="216"/>
      <c r="C105" s="141">
        <v>-3</v>
      </c>
      <c r="D105" s="141">
        <v>-3</v>
      </c>
      <c r="E105" s="141">
        <v>-3</v>
      </c>
    </row>
    <row r="106" spans="1:5" ht="13.5" customHeight="1" x14ac:dyDescent="0.2">
      <c r="A106" s="219" t="s">
        <v>205</v>
      </c>
      <c r="B106" s="219"/>
      <c r="C106" s="138">
        <v>-51000</v>
      </c>
      <c r="D106" s="138">
        <v>-51000</v>
      </c>
      <c r="E106" s="138">
        <v>-68000</v>
      </c>
    </row>
    <row r="107" spans="1:5" ht="14.25" customHeight="1" x14ac:dyDescent="0.2">
      <c r="A107" s="113"/>
      <c r="B107" s="113"/>
      <c r="C107" s="134"/>
      <c r="D107" s="134"/>
      <c r="E107" s="134"/>
    </row>
    <row r="108" spans="1:5" ht="13.5" customHeight="1" x14ac:dyDescent="0.2">
      <c r="A108" s="101" t="s">
        <v>190</v>
      </c>
      <c r="B108" s="238" t="s">
        <v>191</v>
      </c>
      <c r="C108" s="238"/>
      <c r="D108" s="238"/>
      <c r="E108" s="238"/>
    </row>
    <row r="109" spans="1:5" ht="13.5" customHeight="1" x14ac:dyDescent="0.2">
      <c r="A109" s="127" t="s">
        <v>411</v>
      </c>
      <c r="B109" s="216" t="s">
        <v>412</v>
      </c>
      <c r="C109" s="216"/>
      <c r="D109" s="216"/>
      <c r="E109" s="216"/>
    </row>
    <row r="110" spans="1:5" ht="14.25" customHeight="1" x14ac:dyDescent="0.2">
      <c r="A110" s="113"/>
      <c r="B110" s="113"/>
      <c r="C110" s="134"/>
      <c r="D110" s="134"/>
      <c r="E110" s="134"/>
    </row>
    <row r="111" spans="1:5" ht="13.5" customHeight="1" x14ac:dyDescent="0.2">
      <c r="A111" s="217" t="s">
        <v>192</v>
      </c>
      <c r="B111" s="217"/>
      <c r="C111" s="217"/>
      <c r="D111" s="217"/>
      <c r="E111" s="217"/>
    </row>
    <row r="112" spans="1:5" ht="13.5" customHeight="1" x14ac:dyDescent="0.2">
      <c r="A112" s="113"/>
      <c r="B112" s="113"/>
      <c r="C112" s="134"/>
      <c r="D112" s="134"/>
      <c r="E112" s="134"/>
    </row>
    <row r="113" spans="1:5" ht="27" customHeight="1" x14ac:dyDescent="0.2">
      <c r="A113" s="113" t="s">
        <v>193</v>
      </c>
      <c r="B113" s="127" t="s">
        <v>411</v>
      </c>
      <c r="C113" s="218"/>
      <c r="D113" s="218"/>
      <c r="E113" s="218"/>
    </row>
    <row r="114" spans="1:5" ht="27" x14ac:dyDescent="0.2">
      <c r="A114" s="113" t="s">
        <v>194</v>
      </c>
      <c r="B114" s="127" t="s">
        <v>218</v>
      </c>
      <c r="C114" s="134" t="s">
        <v>196</v>
      </c>
      <c r="D114" s="134" t="s">
        <v>197</v>
      </c>
      <c r="E114" s="134" t="s">
        <v>198</v>
      </c>
    </row>
    <row r="115" spans="1:5" ht="54" customHeight="1" x14ac:dyDescent="0.2">
      <c r="A115" s="113" t="s">
        <v>199</v>
      </c>
      <c r="B115" s="127" t="s">
        <v>413</v>
      </c>
      <c r="C115" s="134"/>
      <c r="D115" s="134"/>
      <c r="E115" s="134"/>
    </row>
    <row r="116" spans="1:5" ht="13.5" customHeight="1" x14ac:dyDescent="0.2">
      <c r="A116" s="113" t="s">
        <v>200</v>
      </c>
      <c r="B116" s="127" t="s">
        <v>414</v>
      </c>
      <c r="C116" s="134"/>
      <c r="D116" s="134"/>
      <c r="E116" s="134"/>
    </row>
    <row r="117" spans="1:5" ht="27" customHeight="1" x14ac:dyDescent="0.2">
      <c r="A117" s="113" t="s">
        <v>201</v>
      </c>
      <c r="B117" s="127" t="s">
        <v>202</v>
      </c>
      <c r="C117" s="134"/>
      <c r="D117" s="134"/>
      <c r="E117" s="134"/>
    </row>
    <row r="118" spans="1:5" ht="13.5" customHeight="1" x14ac:dyDescent="0.2">
      <c r="A118" s="113" t="s">
        <v>210</v>
      </c>
      <c r="B118" s="127" t="s">
        <v>225</v>
      </c>
      <c r="C118" s="134"/>
      <c r="D118" s="134"/>
      <c r="E118" s="134"/>
    </row>
    <row r="119" spans="1:5" ht="13.5" customHeight="1" x14ac:dyDescent="0.2">
      <c r="A119" s="171" t="s">
        <v>203</v>
      </c>
      <c r="B119" s="171"/>
      <c r="C119" s="134"/>
      <c r="D119" s="134"/>
      <c r="E119" s="134"/>
    </row>
    <row r="120" spans="1:5" ht="13.5" customHeight="1" x14ac:dyDescent="0.2">
      <c r="A120" s="216" t="s">
        <v>415</v>
      </c>
      <c r="B120" s="216"/>
      <c r="C120" s="140" t="s">
        <v>204</v>
      </c>
      <c r="D120" s="140" t="s">
        <v>204</v>
      </c>
      <c r="E120" s="140" t="s">
        <v>204</v>
      </c>
    </row>
    <row r="121" spans="1:5" ht="13.5" customHeight="1" x14ac:dyDescent="0.2">
      <c r="A121" s="216" t="s">
        <v>416</v>
      </c>
      <c r="B121" s="216"/>
      <c r="C121" s="140" t="s">
        <v>204</v>
      </c>
      <c r="D121" s="140" t="s">
        <v>204</v>
      </c>
      <c r="E121" s="140" t="s">
        <v>204</v>
      </c>
    </row>
    <row r="122" spans="1:5" ht="13.5" customHeight="1" x14ac:dyDescent="0.2">
      <c r="A122" s="219" t="s">
        <v>205</v>
      </c>
      <c r="B122" s="219"/>
      <c r="C122" s="142">
        <v>0</v>
      </c>
      <c r="D122" s="143">
        <v>0</v>
      </c>
      <c r="E122" s="138">
        <v>-15000</v>
      </c>
    </row>
    <row r="123" spans="1:5" ht="13.5" customHeight="1" x14ac:dyDescent="0.2">
      <c r="A123" s="113"/>
      <c r="B123" s="113"/>
      <c r="C123" s="134"/>
      <c r="D123" s="134"/>
      <c r="E123" s="134"/>
    </row>
    <row r="124" spans="1:5" ht="13.5" customHeight="1" x14ac:dyDescent="0.2">
      <c r="A124" s="135"/>
      <c r="B124" s="100"/>
      <c r="C124" s="136"/>
      <c r="D124" s="137"/>
      <c r="E124" s="137"/>
    </row>
    <row r="125" spans="1:5" ht="13.5" customHeight="1" x14ac:dyDescent="0.2">
      <c r="A125" s="135"/>
      <c r="B125" s="100"/>
      <c r="C125" s="136"/>
      <c r="D125" s="137" t="s">
        <v>437</v>
      </c>
      <c r="E125" s="137"/>
    </row>
    <row r="126" spans="1:5" ht="13.5" customHeight="1" x14ac:dyDescent="0.2">
      <c r="A126" s="135"/>
      <c r="B126" s="100"/>
      <c r="C126" s="136"/>
      <c r="D126" s="137" t="s">
        <v>438</v>
      </c>
      <c r="E126" s="137"/>
    </row>
    <row r="127" spans="1:5" s="94" customFormat="1" ht="17.25" x14ac:dyDescent="0.2">
      <c r="A127" s="242" t="s">
        <v>227</v>
      </c>
      <c r="B127" s="243"/>
      <c r="C127" s="243"/>
      <c r="D127" s="243"/>
      <c r="E127" s="244"/>
    </row>
    <row r="128" spans="1:5" ht="13.5" customHeight="1" x14ac:dyDescent="0.2">
      <c r="A128" s="135" t="s">
        <v>266</v>
      </c>
      <c r="B128" s="127"/>
      <c r="C128" s="136"/>
      <c r="D128" s="137"/>
      <c r="E128" s="137"/>
    </row>
    <row r="129" spans="1:5" ht="13.5" customHeight="1" x14ac:dyDescent="0.2">
      <c r="A129" s="135"/>
      <c r="B129" s="127"/>
      <c r="C129" s="136"/>
      <c r="D129" s="137"/>
      <c r="E129" s="137"/>
    </row>
    <row r="130" spans="1:5" ht="14.25" customHeight="1" x14ac:dyDescent="0.2">
      <c r="A130" s="101" t="s">
        <v>190</v>
      </c>
      <c r="B130" s="238" t="s">
        <v>191</v>
      </c>
      <c r="C130" s="238"/>
      <c r="D130" s="238"/>
      <c r="E130" s="238"/>
    </row>
    <row r="131" spans="1:5" ht="13.5" customHeight="1" x14ac:dyDescent="0.2">
      <c r="A131" s="135" t="s">
        <v>228</v>
      </c>
      <c r="B131" s="127" t="s">
        <v>229</v>
      </c>
      <c r="C131" s="136"/>
      <c r="D131" s="137"/>
      <c r="E131" s="137"/>
    </row>
    <row r="132" spans="1:5" ht="13.5" customHeight="1" x14ac:dyDescent="0.2">
      <c r="A132" s="135"/>
      <c r="B132" s="127"/>
      <c r="C132" s="136"/>
      <c r="D132" s="137"/>
      <c r="E132" s="137"/>
    </row>
    <row r="133" spans="1:5" ht="14.25" customHeight="1" x14ac:dyDescent="0.2">
      <c r="A133" s="135" t="s">
        <v>192</v>
      </c>
      <c r="B133" s="127"/>
      <c r="C133" s="136"/>
      <c r="D133" s="137"/>
      <c r="E133" s="137"/>
    </row>
    <row r="134" spans="1:5" ht="13.5" customHeight="1" x14ac:dyDescent="0.2">
      <c r="A134" s="135"/>
      <c r="B134" s="127"/>
      <c r="C134" s="136"/>
      <c r="D134" s="137"/>
      <c r="E134" s="137"/>
    </row>
    <row r="135" spans="1:5" ht="13.5" customHeight="1" x14ac:dyDescent="0.2">
      <c r="A135" s="135" t="s">
        <v>193</v>
      </c>
      <c r="B135" s="127" t="s">
        <v>228</v>
      </c>
      <c r="C135" s="136"/>
      <c r="D135" s="137"/>
      <c r="E135" s="137"/>
    </row>
    <row r="136" spans="1:5" ht="27" customHeight="1" x14ac:dyDescent="0.2">
      <c r="A136" s="135" t="s">
        <v>194</v>
      </c>
      <c r="B136" s="127" t="s">
        <v>195</v>
      </c>
      <c r="C136" s="136" t="s">
        <v>196</v>
      </c>
      <c r="D136" s="137" t="s">
        <v>197</v>
      </c>
      <c r="E136" s="137" t="s">
        <v>198</v>
      </c>
    </row>
    <row r="137" spans="1:5" ht="67.5" customHeight="1" x14ac:dyDescent="0.2">
      <c r="A137" s="135" t="s">
        <v>199</v>
      </c>
      <c r="B137" s="127" t="s">
        <v>230</v>
      </c>
      <c r="C137" s="136"/>
      <c r="D137" s="137"/>
      <c r="E137" s="137"/>
    </row>
    <row r="138" spans="1:5" ht="121.5" customHeight="1" x14ac:dyDescent="0.2">
      <c r="A138" s="135" t="s">
        <v>200</v>
      </c>
      <c r="B138" s="127" t="s">
        <v>231</v>
      </c>
      <c r="C138" s="136"/>
      <c r="D138" s="137"/>
      <c r="E138" s="137"/>
    </row>
    <row r="139" spans="1:5" ht="13.5" customHeight="1" x14ac:dyDescent="0.2">
      <c r="A139" s="135" t="s">
        <v>201</v>
      </c>
      <c r="B139" s="127" t="s">
        <v>202</v>
      </c>
      <c r="C139" s="136"/>
      <c r="D139" s="137"/>
      <c r="E139" s="137"/>
    </row>
    <row r="140" spans="1:5" ht="27" customHeight="1" x14ac:dyDescent="0.2">
      <c r="A140" s="135" t="s">
        <v>210</v>
      </c>
      <c r="B140" s="127" t="s">
        <v>232</v>
      </c>
      <c r="C140" s="136"/>
      <c r="D140" s="137"/>
      <c r="E140" s="137"/>
    </row>
    <row r="141" spans="1:5" ht="13.5" customHeight="1" x14ac:dyDescent="0.2">
      <c r="A141" s="245" t="s">
        <v>203</v>
      </c>
      <c r="B141" s="246"/>
      <c r="C141" s="136"/>
      <c r="D141" s="137"/>
      <c r="E141" s="137"/>
    </row>
    <row r="142" spans="1:5" ht="13.5" customHeight="1" x14ac:dyDescent="0.2">
      <c r="A142" s="135" t="s">
        <v>205</v>
      </c>
      <c r="B142" s="127"/>
      <c r="C142" s="144">
        <v>-3091</v>
      </c>
      <c r="D142" s="137">
        <v>-3091</v>
      </c>
      <c r="E142" s="137">
        <v>-3091</v>
      </c>
    </row>
    <row r="143" spans="1:5" ht="13.5" customHeight="1" x14ac:dyDescent="0.2">
      <c r="A143" s="135"/>
      <c r="B143" s="127"/>
      <c r="C143" s="136"/>
      <c r="D143" s="137"/>
      <c r="E143" s="137"/>
    </row>
    <row r="144" spans="1:5" ht="13.5" customHeight="1" x14ac:dyDescent="0.2">
      <c r="A144" s="135"/>
      <c r="B144" s="127"/>
      <c r="C144" s="136"/>
      <c r="D144" s="137"/>
      <c r="E144" s="137"/>
    </row>
    <row r="145" spans="1:5" ht="13.5" customHeight="1" x14ac:dyDescent="0.2">
      <c r="A145" s="135"/>
      <c r="B145" s="100"/>
      <c r="C145" s="136"/>
      <c r="D145" s="137" t="s">
        <v>439</v>
      </c>
      <c r="E145" s="137"/>
    </row>
    <row r="146" spans="1:5" ht="29.25" customHeight="1" x14ac:dyDescent="0.2">
      <c r="A146" s="242" t="s">
        <v>419</v>
      </c>
      <c r="B146" s="243"/>
      <c r="C146" s="243"/>
      <c r="D146" s="243"/>
      <c r="E146" s="244"/>
    </row>
    <row r="147" spans="1:5" ht="13.5" customHeight="1" x14ac:dyDescent="0.2">
      <c r="A147" s="135" t="s">
        <v>266</v>
      </c>
      <c r="B147" s="127"/>
      <c r="C147" s="136"/>
      <c r="D147" s="137"/>
      <c r="E147" s="137"/>
    </row>
    <row r="148" spans="1:5" ht="13.5" customHeight="1" x14ac:dyDescent="0.2">
      <c r="A148" s="135"/>
      <c r="B148" s="127"/>
      <c r="C148" s="136"/>
      <c r="D148" s="137"/>
      <c r="E148" s="137"/>
    </row>
    <row r="149" spans="1:5" ht="14.25" customHeight="1" x14ac:dyDescent="0.2">
      <c r="A149" s="101" t="s">
        <v>190</v>
      </c>
      <c r="B149" s="238" t="s">
        <v>191</v>
      </c>
      <c r="C149" s="238"/>
      <c r="D149" s="238"/>
      <c r="E149" s="238"/>
    </row>
    <row r="150" spans="1:5" ht="13.5" customHeight="1" x14ac:dyDescent="0.2">
      <c r="A150" s="135" t="s">
        <v>399</v>
      </c>
      <c r="B150" s="127" t="s">
        <v>400</v>
      </c>
      <c r="C150" s="136"/>
      <c r="D150" s="137"/>
      <c r="E150" s="137"/>
    </row>
    <row r="151" spans="1:5" ht="13.5" customHeight="1" x14ac:dyDescent="0.2">
      <c r="A151" s="135"/>
      <c r="B151" s="127"/>
      <c r="C151" s="136"/>
      <c r="D151" s="137"/>
      <c r="E151" s="137"/>
    </row>
    <row r="152" spans="1:5" ht="14.25" customHeight="1" x14ac:dyDescent="0.2">
      <c r="A152" s="135" t="s">
        <v>192</v>
      </c>
      <c r="B152" s="127"/>
      <c r="C152" s="136"/>
      <c r="D152" s="137"/>
      <c r="E152" s="137"/>
    </row>
    <row r="153" spans="1:5" ht="13.5" customHeight="1" x14ac:dyDescent="0.2">
      <c r="A153" s="135"/>
      <c r="B153" s="127"/>
      <c r="C153" s="136"/>
      <c r="D153" s="137"/>
      <c r="E153" s="137"/>
    </row>
    <row r="154" spans="1:5" ht="13.5" customHeight="1" x14ac:dyDescent="0.2">
      <c r="A154" s="135" t="s">
        <v>193</v>
      </c>
      <c r="B154" s="127" t="s">
        <v>399</v>
      </c>
      <c r="C154" s="136"/>
      <c r="D154" s="137"/>
      <c r="E154" s="137"/>
    </row>
    <row r="155" spans="1:5" ht="27" customHeight="1" x14ac:dyDescent="0.2">
      <c r="A155" s="135" t="s">
        <v>194</v>
      </c>
      <c r="B155" s="127" t="s">
        <v>195</v>
      </c>
      <c r="C155" s="136" t="s">
        <v>196</v>
      </c>
      <c r="D155" s="137" t="s">
        <v>197</v>
      </c>
      <c r="E155" s="137" t="s">
        <v>198</v>
      </c>
    </row>
    <row r="156" spans="1:5" ht="54" customHeight="1" x14ac:dyDescent="0.2">
      <c r="A156" s="135" t="s">
        <v>199</v>
      </c>
      <c r="B156" s="127" t="s">
        <v>400</v>
      </c>
      <c r="C156" s="136"/>
      <c r="D156" s="137"/>
      <c r="E156" s="137"/>
    </row>
    <row r="157" spans="1:5" ht="81" customHeight="1" x14ac:dyDescent="0.2">
      <c r="A157" s="135" t="s">
        <v>200</v>
      </c>
      <c r="B157" s="127" t="s">
        <v>401</v>
      </c>
      <c r="C157" s="136"/>
      <c r="D157" s="137"/>
      <c r="E157" s="137"/>
    </row>
    <row r="158" spans="1:5" ht="13.5" customHeight="1" x14ac:dyDescent="0.2">
      <c r="A158" s="135" t="s">
        <v>201</v>
      </c>
      <c r="B158" s="127" t="s">
        <v>202</v>
      </c>
      <c r="C158" s="136"/>
      <c r="D158" s="137"/>
      <c r="E158" s="137"/>
    </row>
    <row r="159" spans="1:5" ht="40.5" customHeight="1" x14ac:dyDescent="0.2">
      <c r="A159" s="135" t="s">
        <v>217</v>
      </c>
      <c r="B159" s="127" t="s">
        <v>402</v>
      </c>
      <c r="C159" s="136"/>
      <c r="D159" s="137"/>
      <c r="E159" s="137"/>
    </row>
    <row r="160" spans="1:5" ht="13.5" customHeight="1" x14ac:dyDescent="0.2">
      <c r="A160" s="245" t="s">
        <v>203</v>
      </c>
      <c r="B160" s="246"/>
      <c r="C160" s="136"/>
      <c r="D160" s="137"/>
      <c r="E160" s="137"/>
    </row>
    <row r="161" spans="1:5" ht="13.5" customHeight="1" x14ac:dyDescent="0.2">
      <c r="A161" s="135" t="s">
        <v>205</v>
      </c>
      <c r="B161" s="127"/>
      <c r="C161" s="144">
        <v>-6000</v>
      </c>
      <c r="D161" s="137">
        <v>-6000</v>
      </c>
      <c r="E161" s="137">
        <v>-6000</v>
      </c>
    </row>
    <row r="162" spans="1:5" ht="13.5" customHeight="1" x14ac:dyDescent="0.2">
      <c r="A162" s="135"/>
      <c r="B162" s="127"/>
      <c r="C162" s="136"/>
      <c r="D162" s="137"/>
      <c r="E162" s="137"/>
    </row>
    <row r="163" spans="1:5" ht="13.5" customHeight="1" x14ac:dyDescent="0.2">
      <c r="A163" s="135"/>
      <c r="B163" s="127"/>
      <c r="C163" s="136"/>
      <c r="D163" s="137"/>
      <c r="E163" s="137"/>
    </row>
    <row r="164" spans="1:5" ht="13.5" customHeight="1" x14ac:dyDescent="0.2">
      <c r="A164" s="135"/>
      <c r="B164" s="100"/>
      <c r="C164" s="136"/>
      <c r="D164" s="137" t="s">
        <v>440</v>
      </c>
      <c r="E164" s="137"/>
    </row>
    <row r="165" spans="1:5" ht="33" customHeight="1" x14ac:dyDescent="0.2">
      <c r="A165" s="242" t="s">
        <v>233</v>
      </c>
      <c r="B165" s="243"/>
      <c r="C165" s="243"/>
      <c r="D165" s="243"/>
      <c r="E165" s="244"/>
    </row>
    <row r="166" spans="1:5" ht="13.5" customHeight="1" x14ac:dyDescent="0.2">
      <c r="A166" s="135" t="s">
        <v>266</v>
      </c>
      <c r="B166" s="127"/>
      <c r="C166" s="136"/>
      <c r="D166" s="137"/>
      <c r="E166" s="137"/>
    </row>
    <row r="167" spans="1:5" ht="13.5" customHeight="1" x14ac:dyDescent="0.2">
      <c r="A167" s="135"/>
      <c r="B167" s="127"/>
      <c r="C167" s="136"/>
      <c r="D167" s="137"/>
      <c r="E167" s="137"/>
    </row>
    <row r="168" spans="1:5" ht="14.25" customHeight="1" x14ac:dyDescent="0.2">
      <c r="A168" s="101" t="s">
        <v>190</v>
      </c>
      <c r="B168" s="238" t="s">
        <v>191</v>
      </c>
      <c r="C168" s="238"/>
      <c r="D168" s="238"/>
      <c r="E168" s="238"/>
    </row>
    <row r="169" spans="1:5" ht="13.5" customHeight="1" x14ac:dyDescent="0.2">
      <c r="A169" s="135" t="s">
        <v>234</v>
      </c>
      <c r="B169" s="127" t="s">
        <v>235</v>
      </c>
      <c r="C169" s="136"/>
      <c r="D169" s="137"/>
      <c r="E169" s="137"/>
    </row>
    <row r="170" spans="1:5" ht="13.5" customHeight="1" x14ac:dyDescent="0.2">
      <c r="A170" s="135"/>
      <c r="B170" s="127"/>
      <c r="C170" s="136"/>
      <c r="D170" s="137"/>
      <c r="E170" s="137"/>
    </row>
    <row r="171" spans="1:5" ht="14.25" customHeight="1" x14ac:dyDescent="0.2">
      <c r="A171" s="135" t="s">
        <v>192</v>
      </c>
      <c r="B171" s="127"/>
      <c r="C171" s="136"/>
      <c r="D171" s="137"/>
      <c r="E171" s="137"/>
    </row>
    <row r="172" spans="1:5" ht="13.5" customHeight="1" x14ac:dyDescent="0.2">
      <c r="A172" s="135"/>
      <c r="B172" s="127"/>
      <c r="C172" s="136"/>
      <c r="D172" s="137"/>
      <c r="E172" s="137"/>
    </row>
    <row r="173" spans="1:5" ht="13.5" customHeight="1" x14ac:dyDescent="0.2">
      <c r="A173" s="135" t="s">
        <v>193</v>
      </c>
      <c r="B173" s="127" t="s">
        <v>234</v>
      </c>
      <c r="C173" s="136"/>
      <c r="D173" s="137"/>
      <c r="E173" s="137"/>
    </row>
    <row r="174" spans="1:5" ht="13.5" customHeight="1" x14ac:dyDescent="0.2">
      <c r="A174" s="135" t="s">
        <v>194</v>
      </c>
      <c r="B174" s="127" t="s">
        <v>195</v>
      </c>
      <c r="C174" s="136" t="s">
        <v>196</v>
      </c>
      <c r="D174" s="137" t="s">
        <v>197</v>
      </c>
      <c r="E174" s="137" t="s">
        <v>198</v>
      </c>
    </row>
    <row r="175" spans="1:5" ht="40.5" customHeight="1" x14ac:dyDescent="0.2">
      <c r="A175" s="135" t="s">
        <v>199</v>
      </c>
      <c r="B175" s="127" t="s">
        <v>236</v>
      </c>
      <c r="C175" s="136"/>
      <c r="D175" s="137"/>
      <c r="E175" s="137"/>
    </row>
    <row r="176" spans="1:5" ht="108" customHeight="1" x14ac:dyDescent="0.2">
      <c r="A176" s="135" t="s">
        <v>200</v>
      </c>
      <c r="B176" s="127" t="s">
        <v>237</v>
      </c>
      <c r="C176" s="136"/>
      <c r="D176" s="137"/>
      <c r="E176" s="137"/>
    </row>
    <row r="177" spans="1:5" ht="13.5" customHeight="1" x14ac:dyDescent="0.2">
      <c r="A177" s="135" t="s">
        <v>201</v>
      </c>
      <c r="B177" s="127" t="s">
        <v>202</v>
      </c>
      <c r="C177" s="136"/>
      <c r="D177" s="137"/>
      <c r="E177" s="137"/>
    </row>
    <row r="178" spans="1:5" ht="40.5" customHeight="1" x14ac:dyDescent="0.2">
      <c r="A178" s="135" t="s">
        <v>217</v>
      </c>
      <c r="B178" s="127" t="s">
        <v>238</v>
      </c>
      <c r="C178" s="136"/>
      <c r="D178" s="137"/>
      <c r="E178" s="137"/>
    </row>
    <row r="179" spans="1:5" ht="13.5" customHeight="1" x14ac:dyDescent="0.2">
      <c r="A179" s="245" t="s">
        <v>203</v>
      </c>
      <c r="B179" s="246"/>
      <c r="C179" s="136"/>
      <c r="D179" s="137"/>
      <c r="E179" s="137"/>
    </row>
    <row r="180" spans="1:5" ht="13.5" customHeight="1" x14ac:dyDescent="0.2">
      <c r="A180" s="135" t="s">
        <v>205</v>
      </c>
      <c r="B180" s="127"/>
      <c r="C180" s="144">
        <v>-2300</v>
      </c>
      <c r="D180" s="137">
        <v>-2300</v>
      </c>
      <c r="E180" s="137">
        <v>-2300</v>
      </c>
    </row>
    <row r="181" spans="1:5" ht="13.5" customHeight="1" x14ac:dyDescent="0.2">
      <c r="A181" s="135"/>
      <c r="B181" s="127"/>
      <c r="C181" s="136"/>
      <c r="D181" s="137"/>
      <c r="E181" s="137"/>
    </row>
    <row r="182" spans="1:5" ht="13.5" customHeight="1" x14ac:dyDescent="0.2">
      <c r="A182" s="135"/>
      <c r="B182" s="127"/>
      <c r="C182" s="136"/>
      <c r="D182" s="137"/>
      <c r="E182" s="137"/>
    </row>
    <row r="183" spans="1:5" ht="13.5" customHeight="1" x14ac:dyDescent="0.2">
      <c r="A183" s="135"/>
      <c r="B183" s="100"/>
      <c r="C183" s="136"/>
      <c r="D183" s="137" t="s">
        <v>441</v>
      </c>
      <c r="E183" s="137"/>
    </row>
    <row r="184" spans="1:5" ht="17.25" x14ac:dyDescent="0.2">
      <c r="A184" s="242" t="s">
        <v>239</v>
      </c>
      <c r="B184" s="243"/>
      <c r="C184" s="243"/>
      <c r="D184" s="243"/>
      <c r="E184" s="244"/>
    </row>
    <row r="185" spans="1:5" ht="13.5" customHeight="1" x14ac:dyDescent="0.2">
      <c r="A185" s="135" t="s">
        <v>266</v>
      </c>
      <c r="B185" s="127"/>
      <c r="C185" s="136"/>
      <c r="D185" s="137"/>
      <c r="E185" s="137"/>
    </row>
    <row r="186" spans="1:5" ht="13.5" customHeight="1" x14ac:dyDescent="0.2">
      <c r="A186" s="135"/>
      <c r="B186" s="127"/>
      <c r="C186" s="136"/>
      <c r="D186" s="137"/>
      <c r="E186" s="137"/>
    </row>
    <row r="187" spans="1:5" ht="14.25" customHeight="1" x14ac:dyDescent="0.2">
      <c r="A187" s="101" t="s">
        <v>190</v>
      </c>
      <c r="B187" s="238" t="s">
        <v>191</v>
      </c>
      <c r="C187" s="238"/>
      <c r="D187" s="238"/>
      <c r="E187" s="238"/>
    </row>
    <row r="188" spans="1:5" ht="13.5" customHeight="1" x14ac:dyDescent="0.2">
      <c r="A188" s="135" t="s">
        <v>240</v>
      </c>
      <c r="B188" s="127" t="s">
        <v>241</v>
      </c>
      <c r="C188" s="136"/>
      <c r="D188" s="137"/>
      <c r="E188" s="137"/>
    </row>
    <row r="189" spans="1:5" ht="13.5" customHeight="1" x14ac:dyDescent="0.2">
      <c r="A189" s="135"/>
      <c r="B189" s="127"/>
      <c r="C189" s="136"/>
      <c r="D189" s="137"/>
      <c r="E189" s="137"/>
    </row>
    <row r="190" spans="1:5" ht="14.25" customHeight="1" x14ac:dyDescent="0.2">
      <c r="A190" s="135" t="s">
        <v>192</v>
      </c>
      <c r="B190" s="127"/>
      <c r="C190" s="136"/>
      <c r="D190" s="137"/>
      <c r="E190" s="137"/>
    </row>
    <row r="191" spans="1:5" ht="13.5" customHeight="1" x14ac:dyDescent="0.2">
      <c r="A191" s="135"/>
      <c r="B191" s="127"/>
      <c r="C191" s="136"/>
      <c r="D191" s="137"/>
      <c r="E191" s="137"/>
    </row>
    <row r="192" spans="1:5" ht="13.5" customHeight="1" x14ac:dyDescent="0.2">
      <c r="A192" s="135" t="s">
        <v>193</v>
      </c>
      <c r="B192" s="127" t="s">
        <v>240</v>
      </c>
      <c r="C192" s="136"/>
      <c r="D192" s="137"/>
      <c r="E192" s="137"/>
    </row>
    <row r="193" spans="1:5" ht="27" customHeight="1" x14ac:dyDescent="0.2">
      <c r="A193" s="135" t="s">
        <v>194</v>
      </c>
      <c r="B193" s="127" t="s">
        <v>195</v>
      </c>
      <c r="C193" s="136" t="s">
        <v>196</v>
      </c>
      <c r="D193" s="137" t="s">
        <v>197</v>
      </c>
      <c r="E193" s="137" t="s">
        <v>198</v>
      </c>
    </row>
    <row r="194" spans="1:5" ht="27" customHeight="1" x14ac:dyDescent="0.2">
      <c r="A194" s="135" t="s">
        <v>199</v>
      </c>
      <c r="B194" s="127" t="s">
        <v>242</v>
      </c>
      <c r="C194" s="136"/>
      <c r="D194" s="137"/>
      <c r="E194" s="137"/>
    </row>
    <row r="195" spans="1:5" ht="81" customHeight="1" x14ac:dyDescent="0.2">
      <c r="A195" s="135" t="s">
        <v>200</v>
      </c>
      <c r="B195" s="127" t="s">
        <v>243</v>
      </c>
      <c r="C195" s="136"/>
      <c r="D195" s="137"/>
      <c r="E195" s="137"/>
    </row>
    <row r="196" spans="1:5" ht="13.5" customHeight="1" x14ac:dyDescent="0.2">
      <c r="A196" s="135" t="s">
        <v>201</v>
      </c>
      <c r="B196" s="127" t="s">
        <v>202</v>
      </c>
      <c r="C196" s="136"/>
      <c r="D196" s="137"/>
      <c r="E196" s="137"/>
    </row>
    <row r="197" spans="1:5" ht="27" customHeight="1" x14ac:dyDescent="0.2">
      <c r="A197" s="135" t="s">
        <v>206</v>
      </c>
      <c r="B197" s="127" t="s">
        <v>239</v>
      </c>
      <c r="C197" s="136"/>
      <c r="D197" s="137"/>
      <c r="E197" s="137"/>
    </row>
    <row r="198" spans="1:5" ht="13.5" customHeight="1" x14ac:dyDescent="0.2">
      <c r="A198" s="245" t="s">
        <v>203</v>
      </c>
      <c r="B198" s="246"/>
      <c r="C198" s="136"/>
      <c r="D198" s="137"/>
      <c r="E198" s="137"/>
    </row>
    <row r="199" spans="1:5" ht="13.5" customHeight="1" x14ac:dyDescent="0.2">
      <c r="A199" s="135" t="s">
        <v>205</v>
      </c>
      <c r="B199" s="127"/>
      <c r="C199" s="144">
        <v>-25564.6</v>
      </c>
      <c r="D199" s="137">
        <v>-25564.6</v>
      </c>
      <c r="E199" s="137">
        <v>-26100</v>
      </c>
    </row>
    <row r="200" spans="1:5" ht="13.5" customHeight="1" x14ac:dyDescent="0.2">
      <c r="A200" s="135"/>
      <c r="B200" s="127"/>
      <c r="C200" s="136"/>
      <c r="D200" s="137"/>
      <c r="E200" s="137"/>
    </row>
    <row r="201" spans="1:5" ht="13.5" customHeight="1" x14ac:dyDescent="0.2">
      <c r="A201" s="135"/>
      <c r="B201" s="127"/>
      <c r="C201" s="136"/>
      <c r="D201" s="137"/>
      <c r="E201" s="137"/>
    </row>
    <row r="202" spans="1:5" ht="13.5" customHeight="1" x14ac:dyDescent="0.2">
      <c r="A202" s="135"/>
      <c r="B202" s="100"/>
      <c r="C202" s="136"/>
      <c r="D202" s="137" t="s">
        <v>442</v>
      </c>
      <c r="E202" s="137"/>
    </row>
    <row r="203" spans="1:5" ht="17.25" x14ac:dyDescent="0.2">
      <c r="A203" s="242" t="s">
        <v>244</v>
      </c>
      <c r="B203" s="243"/>
      <c r="C203" s="243"/>
      <c r="D203" s="243"/>
      <c r="E203" s="244"/>
    </row>
    <row r="204" spans="1:5" ht="13.5" customHeight="1" x14ac:dyDescent="0.2">
      <c r="A204" s="135" t="s">
        <v>266</v>
      </c>
      <c r="B204" s="127"/>
      <c r="C204" s="136"/>
      <c r="D204" s="137"/>
      <c r="E204" s="137"/>
    </row>
    <row r="205" spans="1:5" ht="13.5" customHeight="1" x14ac:dyDescent="0.2">
      <c r="A205" s="135"/>
      <c r="B205" s="127"/>
      <c r="C205" s="136"/>
      <c r="D205" s="137"/>
      <c r="E205" s="137"/>
    </row>
    <row r="206" spans="1:5" ht="14.25" customHeight="1" x14ac:dyDescent="0.2">
      <c r="A206" s="101" t="s">
        <v>190</v>
      </c>
      <c r="B206" s="238" t="s">
        <v>191</v>
      </c>
      <c r="C206" s="238"/>
      <c r="D206" s="238"/>
      <c r="E206" s="238"/>
    </row>
    <row r="207" spans="1:5" ht="13.5" customHeight="1" x14ac:dyDescent="0.2">
      <c r="A207" s="135" t="s">
        <v>245</v>
      </c>
      <c r="B207" s="127" t="s">
        <v>246</v>
      </c>
      <c r="C207" s="136"/>
      <c r="D207" s="137"/>
      <c r="E207" s="137"/>
    </row>
    <row r="208" spans="1:5" ht="13.5" customHeight="1" x14ac:dyDescent="0.2">
      <c r="A208" s="135"/>
      <c r="B208" s="127"/>
      <c r="C208" s="136"/>
      <c r="D208" s="137"/>
      <c r="E208" s="137"/>
    </row>
    <row r="209" spans="1:5" ht="13.5" customHeight="1" x14ac:dyDescent="0.2">
      <c r="A209" s="135" t="s">
        <v>192</v>
      </c>
      <c r="B209" s="127"/>
      <c r="C209" s="136"/>
      <c r="D209" s="137"/>
      <c r="E209" s="137"/>
    </row>
    <row r="210" spans="1:5" ht="13.5" customHeight="1" x14ac:dyDescent="0.2">
      <c r="A210" s="135"/>
      <c r="B210" s="127"/>
      <c r="C210" s="136"/>
      <c r="D210" s="137"/>
      <c r="E210" s="137"/>
    </row>
    <row r="211" spans="1:5" ht="13.5" customHeight="1" x14ac:dyDescent="0.2">
      <c r="A211" s="135" t="s">
        <v>193</v>
      </c>
      <c r="B211" s="127" t="s">
        <v>245</v>
      </c>
      <c r="C211" s="136"/>
      <c r="D211" s="137"/>
      <c r="E211" s="137"/>
    </row>
    <row r="212" spans="1:5" ht="27" customHeight="1" x14ac:dyDescent="0.2">
      <c r="A212" s="135" t="s">
        <v>194</v>
      </c>
      <c r="B212" s="127" t="s">
        <v>208</v>
      </c>
      <c r="C212" s="136" t="s">
        <v>196</v>
      </c>
      <c r="D212" s="137" t="s">
        <v>197</v>
      </c>
      <c r="E212" s="137" t="s">
        <v>198</v>
      </c>
    </row>
    <row r="213" spans="1:5" ht="40.5" customHeight="1" x14ac:dyDescent="0.2">
      <c r="A213" s="135" t="s">
        <v>199</v>
      </c>
      <c r="B213" s="127" t="s">
        <v>247</v>
      </c>
      <c r="C213" s="136"/>
      <c r="D213" s="137"/>
      <c r="E213" s="137"/>
    </row>
    <row r="214" spans="1:5" ht="13.5" customHeight="1" x14ac:dyDescent="0.2">
      <c r="A214" s="135" t="s">
        <v>200</v>
      </c>
      <c r="B214" s="127" t="s">
        <v>248</v>
      </c>
      <c r="C214" s="136"/>
      <c r="D214" s="137"/>
      <c r="E214" s="137"/>
    </row>
    <row r="215" spans="1:5" ht="40.5" customHeight="1" x14ac:dyDescent="0.2">
      <c r="A215" s="135" t="s">
        <v>201</v>
      </c>
      <c r="B215" s="127" t="s">
        <v>209</v>
      </c>
      <c r="C215" s="136"/>
      <c r="D215" s="137"/>
      <c r="E215" s="137"/>
    </row>
    <row r="216" spans="1:5" ht="40.5" customHeight="1" x14ac:dyDescent="0.2">
      <c r="A216" s="135" t="s">
        <v>217</v>
      </c>
      <c r="B216" s="127" t="s">
        <v>244</v>
      </c>
      <c r="C216" s="136"/>
      <c r="D216" s="137"/>
      <c r="E216" s="137"/>
    </row>
    <row r="217" spans="1:5" ht="13.5" customHeight="1" x14ac:dyDescent="0.2">
      <c r="A217" s="245" t="s">
        <v>203</v>
      </c>
      <c r="B217" s="246"/>
      <c r="C217" s="136"/>
      <c r="D217" s="137"/>
      <c r="E217" s="137"/>
    </row>
    <row r="218" spans="1:5" ht="13.5" customHeight="1" x14ac:dyDescent="0.2">
      <c r="A218" s="135" t="s">
        <v>205</v>
      </c>
      <c r="B218" s="127"/>
      <c r="C218" s="144">
        <v>-2907.4</v>
      </c>
      <c r="D218" s="137">
        <v>0</v>
      </c>
      <c r="E218" s="137">
        <v>0</v>
      </c>
    </row>
    <row r="219" spans="1:5" ht="13.5" customHeight="1" x14ac:dyDescent="0.2">
      <c r="A219" s="135"/>
      <c r="B219" s="127"/>
      <c r="C219" s="136"/>
      <c r="D219" s="137"/>
      <c r="E219" s="137"/>
    </row>
    <row r="220" spans="1:5" ht="13.5" customHeight="1" x14ac:dyDescent="0.2">
      <c r="A220" s="135"/>
      <c r="B220" s="127"/>
      <c r="C220" s="136"/>
      <c r="D220" s="137"/>
      <c r="E220" s="137"/>
    </row>
    <row r="221" spans="1:5" ht="13.5" customHeight="1" x14ac:dyDescent="0.2">
      <c r="A221" s="135"/>
      <c r="B221" s="100"/>
      <c r="C221" s="136"/>
      <c r="D221" s="137" t="s">
        <v>443</v>
      </c>
      <c r="E221" s="137"/>
    </row>
    <row r="222" spans="1:5" ht="17.25" x14ac:dyDescent="0.2">
      <c r="A222" s="242" t="s">
        <v>250</v>
      </c>
      <c r="B222" s="243"/>
      <c r="C222" s="243"/>
      <c r="D222" s="243"/>
      <c r="E222" s="244"/>
    </row>
    <row r="223" spans="1:5" ht="13.5" customHeight="1" x14ac:dyDescent="0.2">
      <c r="A223" s="135" t="s">
        <v>266</v>
      </c>
      <c r="B223" s="127"/>
      <c r="C223" s="136"/>
      <c r="D223" s="137"/>
      <c r="E223" s="137"/>
    </row>
    <row r="224" spans="1:5" ht="13.5" customHeight="1" x14ac:dyDescent="0.2">
      <c r="A224" s="135"/>
      <c r="B224" s="127"/>
      <c r="C224" s="136"/>
      <c r="D224" s="137"/>
      <c r="E224" s="137"/>
    </row>
    <row r="225" spans="1:5" ht="13.5" customHeight="1" x14ac:dyDescent="0.2">
      <c r="A225" s="101" t="s">
        <v>190</v>
      </c>
      <c r="B225" s="238" t="s">
        <v>191</v>
      </c>
      <c r="C225" s="238"/>
      <c r="D225" s="238"/>
      <c r="E225" s="238"/>
    </row>
    <row r="226" spans="1:5" ht="13.5" customHeight="1" x14ac:dyDescent="0.2">
      <c r="A226" s="135" t="s">
        <v>251</v>
      </c>
      <c r="B226" s="127" t="s">
        <v>252</v>
      </c>
      <c r="C226" s="136"/>
      <c r="D226" s="137"/>
      <c r="E226" s="137"/>
    </row>
    <row r="227" spans="1:5" ht="13.5" customHeight="1" x14ac:dyDescent="0.2">
      <c r="A227" s="135"/>
      <c r="B227" s="127"/>
      <c r="C227" s="136"/>
      <c r="D227" s="137"/>
      <c r="E227" s="137"/>
    </row>
    <row r="228" spans="1:5" ht="14.25" customHeight="1" x14ac:dyDescent="0.2">
      <c r="A228" s="135" t="s">
        <v>192</v>
      </c>
      <c r="B228" s="127"/>
      <c r="C228" s="136"/>
      <c r="D228" s="137"/>
      <c r="E228" s="137"/>
    </row>
    <row r="229" spans="1:5" ht="13.5" customHeight="1" x14ac:dyDescent="0.2">
      <c r="A229" s="135"/>
      <c r="B229" s="127"/>
      <c r="C229" s="136"/>
      <c r="D229" s="137"/>
      <c r="E229" s="137"/>
    </row>
    <row r="230" spans="1:5" ht="13.5" customHeight="1" x14ac:dyDescent="0.2">
      <c r="A230" s="135" t="s">
        <v>193</v>
      </c>
      <c r="B230" s="127" t="s">
        <v>251</v>
      </c>
      <c r="C230" s="136"/>
      <c r="D230" s="137"/>
      <c r="E230" s="137"/>
    </row>
    <row r="231" spans="1:5" ht="27" customHeight="1" x14ac:dyDescent="0.2">
      <c r="A231" s="135" t="s">
        <v>194</v>
      </c>
      <c r="B231" s="127" t="s">
        <v>195</v>
      </c>
      <c r="C231" s="136" t="s">
        <v>196</v>
      </c>
      <c r="D231" s="137" t="s">
        <v>197</v>
      </c>
      <c r="E231" s="137" t="s">
        <v>198</v>
      </c>
    </row>
    <row r="232" spans="1:5" ht="40.5" customHeight="1" x14ac:dyDescent="0.2">
      <c r="A232" s="135" t="s">
        <v>199</v>
      </c>
      <c r="B232" s="127" t="s">
        <v>253</v>
      </c>
      <c r="C232" s="136"/>
      <c r="D232" s="137"/>
      <c r="E232" s="137"/>
    </row>
    <row r="233" spans="1:5" ht="121.5" customHeight="1" x14ac:dyDescent="0.2">
      <c r="A233" s="135" t="s">
        <v>200</v>
      </c>
      <c r="B233" s="127" t="s">
        <v>249</v>
      </c>
      <c r="C233" s="136"/>
      <c r="D233" s="137"/>
      <c r="E233" s="137"/>
    </row>
    <row r="234" spans="1:5" ht="13.5" customHeight="1" x14ac:dyDescent="0.2">
      <c r="A234" s="135" t="s">
        <v>201</v>
      </c>
      <c r="B234" s="127" t="s">
        <v>202</v>
      </c>
      <c r="C234" s="136"/>
      <c r="D234" s="137"/>
      <c r="E234" s="137"/>
    </row>
    <row r="235" spans="1:5" ht="13.5" customHeight="1" x14ac:dyDescent="0.2">
      <c r="A235" s="135" t="s">
        <v>210</v>
      </c>
      <c r="B235" s="127" t="s">
        <v>250</v>
      </c>
      <c r="C235" s="136"/>
      <c r="D235" s="137"/>
      <c r="E235" s="137"/>
    </row>
    <row r="236" spans="1:5" ht="13.5" customHeight="1" x14ac:dyDescent="0.2">
      <c r="A236" s="245" t="s">
        <v>203</v>
      </c>
      <c r="B236" s="246"/>
      <c r="C236" s="136"/>
      <c r="D236" s="137"/>
      <c r="E236" s="137"/>
    </row>
    <row r="237" spans="1:5" ht="13.5" customHeight="1" x14ac:dyDescent="0.2">
      <c r="A237" s="135" t="s">
        <v>205</v>
      </c>
      <c r="B237" s="127"/>
      <c r="C237" s="144">
        <v>-590.70000000000005</v>
      </c>
      <c r="D237" s="137">
        <v>-590.70000000000005</v>
      </c>
      <c r="E237" s="137">
        <v>-590.70000000000005</v>
      </c>
    </row>
    <row r="238" spans="1:5" ht="13.5" customHeight="1" x14ac:dyDescent="0.2">
      <c r="A238" s="135"/>
      <c r="B238" s="127"/>
      <c r="C238" s="136"/>
      <c r="D238" s="137"/>
      <c r="E238" s="137"/>
    </row>
    <row r="239" spans="1:5" ht="13.5" customHeight="1" x14ac:dyDescent="0.2">
      <c r="A239" s="135"/>
      <c r="B239" s="127"/>
      <c r="C239" s="136"/>
      <c r="D239" s="137"/>
      <c r="E239" s="137"/>
    </row>
    <row r="240" spans="1:5" ht="13.5" customHeight="1" x14ac:dyDescent="0.2">
      <c r="A240" s="135"/>
      <c r="B240" s="100"/>
      <c r="C240" s="136"/>
      <c r="D240" s="137" t="s">
        <v>444</v>
      </c>
      <c r="E240" s="137"/>
    </row>
    <row r="241" spans="1:5" ht="17.25" x14ac:dyDescent="0.2">
      <c r="A241" s="242" t="s">
        <v>254</v>
      </c>
      <c r="B241" s="243"/>
      <c r="C241" s="243"/>
      <c r="D241" s="243"/>
      <c r="E241" s="244"/>
    </row>
    <row r="242" spans="1:5" ht="13.5" customHeight="1" x14ac:dyDescent="0.2">
      <c r="A242" s="135" t="s">
        <v>266</v>
      </c>
      <c r="B242" s="127"/>
      <c r="C242" s="136"/>
      <c r="D242" s="137"/>
      <c r="E242" s="137"/>
    </row>
    <row r="243" spans="1:5" ht="13.5" customHeight="1" x14ac:dyDescent="0.2">
      <c r="A243" s="135"/>
      <c r="B243" s="127"/>
      <c r="C243" s="136"/>
      <c r="D243" s="137"/>
      <c r="E243" s="137"/>
    </row>
    <row r="244" spans="1:5" ht="14.25" customHeight="1" x14ac:dyDescent="0.2">
      <c r="A244" s="101" t="s">
        <v>190</v>
      </c>
      <c r="B244" s="238" t="s">
        <v>191</v>
      </c>
      <c r="C244" s="238"/>
      <c r="D244" s="238"/>
      <c r="E244" s="238"/>
    </row>
    <row r="245" spans="1:5" ht="13.5" customHeight="1" x14ac:dyDescent="0.2">
      <c r="A245" s="135" t="s">
        <v>255</v>
      </c>
      <c r="B245" s="127" t="s">
        <v>256</v>
      </c>
      <c r="C245" s="136"/>
      <c r="D245" s="137"/>
      <c r="E245" s="137"/>
    </row>
    <row r="246" spans="1:5" ht="13.5" customHeight="1" x14ac:dyDescent="0.2">
      <c r="A246" s="135"/>
      <c r="B246" s="127"/>
      <c r="C246" s="136"/>
      <c r="D246" s="137"/>
      <c r="E246" s="137"/>
    </row>
    <row r="247" spans="1:5" ht="14.25" customHeight="1" x14ac:dyDescent="0.2">
      <c r="A247" s="135" t="s">
        <v>192</v>
      </c>
      <c r="B247" s="127"/>
      <c r="C247" s="136"/>
      <c r="D247" s="137"/>
      <c r="E247" s="137"/>
    </row>
    <row r="248" spans="1:5" ht="13.5" customHeight="1" x14ac:dyDescent="0.2">
      <c r="A248" s="135"/>
      <c r="B248" s="127"/>
      <c r="C248" s="136"/>
      <c r="D248" s="137"/>
      <c r="E248" s="137"/>
    </row>
    <row r="249" spans="1:5" ht="13.5" customHeight="1" x14ac:dyDescent="0.2">
      <c r="A249" s="135" t="s">
        <v>193</v>
      </c>
      <c r="B249" s="127" t="s">
        <v>255</v>
      </c>
      <c r="C249" s="136"/>
      <c r="D249" s="137"/>
      <c r="E249" s="137"/>
    </row>
    <row r="250" spans="1:5" ht="27" customHeight="1" x14ac:dyDescent="0.2">
      <c r="A250" s="135" t="s">
        <v>194</v>
      </c>
      <c r="B250" s="127" t="s">
        <v>195</v>
      </c>
      <c r="C250" s="136" t="s">
        <v>196</v>
      </c>
      <c r="D250" s="137" t="s">
        <v>197</v>
      </c>
      <c r="E250" s="137" t="s">
        <v>198</v>
      </c>
    </row>
    <row r="251" spans="1:5" ht="13.5" customHeight="1" x14ac:dyDescent="0.2">
      <c r="A251" s="135" t="s">
        <v>199</v>
      </c>
      <c r="B251" s="127" t="s">
        <v>257</v>
      </c>
      <c r="C251" s="136"/>
      <c r="D251" s="137"/>
      <c r="E251" s="137"/>
    </row>
    <row r="252" spans="1:5" ht="121.5" customHeight="1" x14ac:dyDescent="0.2">
      <c r="A252" s="135" t="s">
        <v>200</v>
      </c>
      <c r="B252" s="127" t="s">
        <v>249</v>
      </c>
      <c r="C252" s="136"/>
      <c r="D252" s="137"/>
      <c r="E252" s="137"/>
    </row>
    <row r="253" spans="1:5" ht="13.5" customHeight="1" x14ac:dyDescent="0.2">
      <c r="A253" s="135" t="s">
        <v>201</v>
      </c>
      <c r="B253" s="127" t="s">
        <v>202</v>
      </c>
      <c r="C253" s="136"/>
      <c r="D253" s="137"/>
      <c r="E253" s="137"/>
    </row>
    <row r="254" spans="1:5" ht="27" customHeight="1" x14ac:dyDescent="0.2">
      <c r="A254" s="135" t="s">
        <v>210</v>
      </c>
      <c r="B254" s="127" t="s">
        <v>254</v>
      </c>
      <c r="C254" s="136"/>
      <c r="D254" s="137"/>
      <c r="E254" s="137"/>
    </row>
    <row r="255" spans="1:5" ht="13.5" customHeight="1" x14ac:dyDescent="0.2">
      <c r="A255" s="245" t="s">
        <v>203</v>
      </c>
      <c r="B255" s="246"/>
      <c r="C255" s="136"/>
      <c r="D255" s="137"/>
      <c r="E255" s="137"/>
    </row>
    <row r="256" spans="1:5" ht="13.5" customHeight="1" x14ac:dyDescent="0.2">
      <c r="A256" s="135" t="s">
        <v>205</v>
      </c>
      <c r="B256" s="127"/>
      <c r="C256" s="144">
        <v>-1740.7</v>
      </c>
      <c r="D256" s="137">
        <v>-1740.7</v>
      </c>
      <c r="E256" s="137">
        <v>-1740.7</v>
      </c>
    </row>
    <row r="257" spans="1:5" ht="13.5" customHeight="1" x14ac:dyDescent="0.2">
      <c r="A257" s="135"/>
      <c r="B257" s="127"/>
      <c r="C257" s="136"/>
      <c r="D257" s="137"/>
      <c r="E257" s="137"/>
    </row>
    <row r="258" spans="1:5" ht="13.5" customHeight="1" x14ac:dyDescent="0.2">
      <c r="A258" s="135"/>
      <c r="B258" s="127"/>
      <c r="C258" s="136"/>
      <c r="D258" s="137"/>
      <c r="E258" s="137"/>
    </row>
    <row r="259" spans="1:5" ht="13.5" customHeight="1" x14ac:dyDescent="0.2">
      <c r="A259" s="135"/>
      <c r="B259" s="100"/>
      <c r="C259" s="136"/>
      <c r="D259" s="137" t="s">
        <v>445</v>
      </c>
      <c r="E259" s="137"/>
    </row>
    <row r="260" spans="1:5" ht="17.25" x14ac:dyDescent="0.2">
      <c r="A260" s="242" t="s">
        <v>258</v>
      </c>
      <c r="B260" s="243"/>
      <c r="C260" s="243"/>
      <c r="D260" s="243"/>
      <c r="E260" s="244"/>
    </row>
    <row r="261" spans="1:5" ht="13.5" customHeight="1" x14ac:dyDescent="0.2">
      <c r="A261" s="135" t="s">
        <v>266</v>
      </c>
      <c r="B261" s="127"/>
      <c r="C261" s="136"/>
      <c r="D261" s="137"/>
      <c r="E261" s="137"/>
    </row>
    <row r="262" spans="1:5" ht="13.5" customHeight="1" x14ac:dyDescent="0.2">
      <c r="A262" s="135"/>
      <c r="B262" s="127"/>
      <c r="C262" s="136"/>
      <c r="D262" s="137"/>
      <c r="E262" s="137"/>
    </row>
    <row r="263" spans="1:5" ht="14.25" customHeight="1" x14ac:dyDescent="0.2">
      <c r="A263" s="101" t="s">
        <v>190</v>
      </c>
      <c r="B263" s="238" t="s">
        <v>191</v>
      </c>
      <c r="C263" s="238"/>
      <c r="D263" s="238"/>
      <c r="E263" s="238"/>
    </row>
    <row r="264" spans="1:5" ht="13.5" customHeight="1" x14ac:dyDescent="0.2">
      <c r="A264" s="135" t="s">
        <v>259</v>
      </c>
      <c r="B264" s="127" t="s">
        <v>260</v>
      </c>
      <c r="C264" s="136"/>
      <c r="D264" s="137"/>
      <c r="E264" s="137"/>
    </row>
    <row r="265" spans="1:5" ht="13.5" customHeight="1" x14ac:dyDescent="0.2">
      <c r="A265" s="135"/>
      <c r="B265" s="127"/>
      <c r="C265" s="136"/>
      <c r="D265" s="137"/>
      <c r="E265" s="137"/>
    </row>
    <row r="266" spans="1:5" ht="14.25" customHeight="1" x14ac:dyDescent="0.2">
      <c r="A266" s="135" t="s">
        <v>192</v>
      </c>
      <c r="B266" s="127"/>
      <c r="C266" s="136"/>
      <c r="D266" s="137"/>
      <c r="E266" s="137"/>
    </row>
    <row r="267" spans="1:5" ht="13.5" customHeight="1" x14ac:dyDescent="0.2">
      <c r="A267" s="135"/>
      <c r="B267" s="127"/>
      <c r="C267" s="136"/>
      <c r="D267" s="137"/>
      <c r="E267" s="137"/>
    </row>
    <row r="268" spans="1:5" ht="13.5" customHeight="1" x14ac:dyDescent="0.2">
      <c r="A268" s="135" t="s">
        <v>193</v>
      </c>
      <c r="B268" s="127" t="s">
        <v>259</v>
      </c>
      <c r="C268" s="136"/>
      <c r="D268" s="137"/>
      <c r="E268" s="137"/>
    </row>
    <row r="269" spans="1:5" ht="27" customHeight="1" x14ac:dyDescent="0.2">
      <c r="A269" s="135" t="s">
        <v>194</v>
      </c>
      <c r="B269" s="127" t="s">
        <v>195</v>
      </c>
      <c r="C269" s="136" t="s">
        <v>196</v>
      </c>
      <c r="D269" s="137" t="s">
        <v>197</v>
      </c>
      <c r="E269" s="137" t="s">
        <v>198</v>
      </c>
    </row>
    <row r="270" spans="1:5" ht="40.5" customHeight="1" x14ac:dyDescent="0.2">
      <c r="A270" s="135" t="s">
        <v>199</v>
      </c>
      <c r="B270" s="127" t="s">
        <v>261</v>
      </c>
      <c r="C270" s="136"/>
      <c r="D270" s="137"/>
      <c r="E270" s="137"/>
    </row>
    <row r="271" spans="1:5" ht="121.5" customHeight="1" x14ac:dyDescent="0.2">
      <c r="A271" s="135" t="s">
        <v>200</v>
      </c>
      <c r="B271" s="127" t="s">
        <v>249</v>
      </c>
      <c r="C271" s="136"/>
      <c r="D271" s="137"/>
      <c r="E271" s="137"/>
    </row>
    <row r="272" spans="1:5" ht="13.5" customHeight="1" x14ac:dyDescent="0.2">
      <c r="A272" s="135" t="s">
        <v>201</v>
      </c>
      <c r="B272" s="127" t="s">
        <v>202</v>
      </c>
      <c r="C272" s="136"/>
      <c r="D272" s="137"/>
      <c r="E272" s="137"/>
    </row>
    <row r="273" spans="1:5" ht="27" customHeight="1" x14ac:dyDescent="0.2">
      <c r="A273" s="135" t="s">
        <v>210</v>
      </c>
      <c r="B273" s="127" t="s">
        <v>258</v>
      </c>
      <c r="C273" s="136"/>
      <c r="D273" s="137"/>
      <c r="E273" s="137"/>
    </row>
    <row r="274" spans="1:5" ht="13.5" customHeight="1" x14ac:dyDescent="0.2">
      <c r="A274" s="245" t="s">
        <v>203</v>
      </c>
      <c r="B274" s="246"/>
      <c r="C274" s="136"/>
      <c r="D274" s="137"/>
      <c r="E274" s="137"/>
    </row>
    <row r="275" spans="1:5" ht="13.5" customHeight="1" x14ac:dyDescent="0.2">
      <c r="A275" s="135" t="s">
        <v>205</v>
      </c>
      <c r="B275" s="127"/>
      <c r="C275" s="144">
        <v>-24.8</v>
      </c>
      <c r="D275" s="137">
        <v>-24.8</v>
      </c>
      <c r="E275" s="137">
        <v>-24.8</v>
      </c>
    </row>
    <row r="276" spans="1:5" ht="13.5" customHeight="1" x14ac:dyDescent="0.2">
      <c r="A276" s="135"/>
      <c r="B276" s="127"/>
      <c r="C276" s="136"/>
      <c r="D276" s="137"/>
      <c r="E276" s="137"/>
    </row>
    <row r="277" spans="1:5" ht="13.5" customHeight="1" x14ac:dyDescent="0.2">
      <c r="A277" s="135"/>
      <c r="B277" s="127"/>
      <c r="C277" s="136"/>
      <c r="D277" s="137"/>
      <c r="E277" s="137"/>
    </row>
    <row r="278" spans="1:5" ht="13.5" customHeight="1" x14ac:dyDescent="0.2">
      <c r="A278" s="135"/>
      <c r="B278" s="100"/>
      <c r="C278" s="136"/>
      <c r="D278" s="137" t="s">
        <v>446</v>
      </c>
      <c r="E278" s="137"/>
    </row>
    <row r="279" spans="1:5" ht="17.25" x14ac:dyDescent="0.2">
      <c r="A279" s="242" t="s">
        <v>262</v>
      </c>
      <c r="B279" s="243"/>
      <c r="C279" s="243"/>
      <c r="D279" s="243"/>
      <c r="E279" s="244"/>
    </row>
    <row r="280" spans="1:5" ht="13.5" customHeight="1" x14ac:dyDescent="0.2">
      <c r="A280" s="135" t="s">
        <v>266</v>
      </c>
      <c r="B280" s="127"/>
      <c r="C280" s="136"/>
      <c r="D280" s="137"/>
      <c r="E280" s="137"/>
    </row>
    <row r="281" spans="1:5" ht="13.5" customHeight="1" x14ac:dyDescent="0.2">
      <c r="A281" s="135"/>
      <c r="B281" s="127"/>
      <c r="C281" s="136"/>
      <c r="D281" s="137"/>
      <c r="E281" s="137"/>
    </row>
    <row r="282" spans="1:5" ht="14.25" customHeight="1" x14ac:dyDescent="0.2">
      <c r="A282" s="101" t="s">
        <v>190</v>
      </c>
      <c r="B282" s="238" t="s">
        <v>191</v>
      </c>
      <c r="C282" s="238"/>
      <c r="D282" s="238"/>
      <c r="E282" s="238"/>
    </row>
    <row r="283" spans="1:5" ht="13.5" customHeight="1" x14ac:dyDescent="0.2">
      <c r="A283" s="135" t="s">
        <v>263</v>
      </c>
      <c r="B283" s="127" t="s">
        <v>264</v>
      </c>
      <c r="C283" s="136"/>
      <c r="D283" s="137"/>
      <c r="E283" s="137"/>
    </row>
    <row r="284" spans="1:5" ht="13.5" customHeight="1" x14ac:dyDescent="0.2">
      <c r="A284" s="135"/>
      <c r="B284" s="127"/>
      <c r="C284" s="136"/>
      <c r="D284" s="137"/>
      <c r="E284" s="137"/>
    </row>
    <row r="285" spans="1:5" ht="14.25" customHeight="1" x14ac:dyDescent="0.2">
      <c r="A285" s="135" t="s">
        <v>192</v>
      </c>
      <c r="B285" s="127"/>
      <c r="C285" s="136"/>
      <c r="D285" s="137"/>
      <c r="E285" s="137"/>
    </row>
    <row r="286" spans="1:5" ht="13.5" customHeight="1" x14ac:dyDescent="0.2">
      <c r="A286" s="135"/>
      <c r="B286" s="127"/>
      <c r="C286" s="136"/>
      <c r="D286" s="137"/>
      <c r="E286" s="137"/>
    </row>
    <row r="287" spans="1:5" ht="13.5" customHeight="1" x14ac:dyDescent="0.2">
      <c r="A287" s="135" t="s">
        <v>193</v>
      </c>
      <c r="B287" s="127" t="s">
        <v>263</v>
      </c>
      <c r="C287" s="136"/>
      <c r="D287" s="137"/>
      <c r="E287" s="137"/>
    </row>
    <row r="288" spans="1:5" ht="27" customHeight="1" x14ac:dyDescent="0.2">
      <c r="A288" s="135" t="s">
        <v>194</v>
      </c>
      <c r="B288" s="127" t="s">
        <v>195</v>
      </c>
      <c r="C288" s="136" t="s">
        <v>196</v>
      </c>
      <c r="D288" s="137" t="s">
        <v>197</v>
      </c>
      <c r="E288" s="137" t="s">
        <v>198</v>
      </c>
    </row>
    <row r="289" spans="1:5" ht="27" customHeight="1" x14ac:dyDescent="0.2">
      <c r="A289" s="135" t="s">
        <v>199</v>
      </c>
      <c r="B289" s="127" t="s">
        <v>264</v>
      </c>
      <c r="C289" s="136"/>
      <c r="D289" s="137"/>
      <c r="E289" s="137"/>
    </row>
    <row r="290" spans="1:5" ht="81" customHeight="1" x14ac:dyDescent="0.2">
      <c r="A290" s="135" t="s">
        <v>200</v>
      </c>
      <c r="B290" s="127" t="s">
        <v>265</v>
      </c>
      <c r="C290" s="136"/>
      <c r="D290" s="137"/>
      <c r="E290" s="137"/>
    </row>
    <row r="291" spans="1:5" ht="13.5" customHeight="1" x14ac:dyDescent="0.2">
      <c r="A291" s="135" t="s">
        <v>201</v>
      </c>
      <c r="B291" s="127" t="s">
        <v>202</v>
      </c>
      <c r="C291" s="136"/>
      <c r="D291" s="137"/>
      <c r="E291" s="137"/>
    </row>
    <row r="292" spans="1:5" ht="13.5" customHeight="1" x14ac:dyDescent="0.2">
      <c r="A292" s="135" t="s">
        <v>204</v>
      </c>
      <c r="B292" s="127" t="s">
        <v>203</v>
      </c>
      <c r="C292" s="136"/>
      <c r="D292" s="137"/>
      <c r="E292" s="137"/>
    </row>
    <row r="293" spans="1:5" ht="13.5" customHeight="1" x14ac:dyDescent="0.2">
      <c r="A293" s="135" t="s">
        <v>203</v>
      </c>
      <c r="B293" s="127"/>
      <c r="C293" s="136"/>
      <c r="D293" s="137"/>
      <c r="E293" s="137"/>
    </row>
    <row r="294" spans="1:5" ht="13.5" customHeight="1" x14ac:dyDescent="0.2">
      <c r="A294" s="135" t="s">
        <v>205</v>
      </c>
      <c r="B294" s="127"/>
      <c r="C294" s="144">
        <f>'Հավելված 1'!D209</f>
        <v>171892.9</v>
      </c>
      <c r="D294" s="144">
        <f>'Հավելված 1'!E209</f>
        <v>168985.5</v>
      </c>
      <c r="E294" s="144">
        <f>'Հավելված 1'!F209</f>
        <v>201520.9</v>
      </c>
    </row>
  </sheetData>
  <autoFilter ref="A2:A294"/>
  <mergeCells count="77">
    <mergeCell ref="B168:E168"/>
    <mergeCell ref="B187:E187"/>
    <mergeCell ref="B206:E206"/>
    <mergeCell ref="B225:E225"/>
    <mergeCell ref="B282:E282"/>
    <mergeCell ref="A179:B179"/>
    <mergeCell ref="A198:B198"/>
    <mergeCell ref="A217:B217"/>
    <mergeCell ref="A236:B236"/>
    <mergeCell ref="A255:B255"/>
    <mergeCell ref="A274:B274"/>
    <mergeCell ref="A260:E260"/>
    <mergeCell ref="A279:E279"/>
    <mergeCell ref="B244:E244"/>
    <mergeCell ref="B263:E263"/>
    <mergeCell ref="A184:E184"/>
    <mergeCell ref="A203:E203"/>
    <mergeCell ref="A222:E222"/>
    <mergeCell ref="A241:E241"/>
    <mergeCell ref="A73:B73"/>
    <mergeCell ref="A61:B61"/>
    <mergeCell ref="C63:E63"/>
    <mergeCell ref="A69:B69"/>
    <mergeCell ref="A70:B70"/>
    <mergeCell ref="A71:B71"/>
    <mergeCell ref="A77:E77"/>
    <mergeCell ref="A78:E78"/>
    <mergeCell ref="B80:E80"/>
    <mergeCell ref="B81:E81"/>
    <mergeCell ref="A83:E83"/>
    <mergeCell ref="B109:E109"/>
    <mergeCell ref="A111:E111"/>
    <mergeCell ref="C113:E113"/>
    <mergeCell ref="C85:E85"/>
    <mergeCell ref="A91:B91"/>
    <mergeCell ref="A92:B92"/>
    <mergeCell ref="A93:B93"/>
    <mergeCell ref="A94:B94"/>
    <mergeCell ref="A95:B95"/>
    <mergeCell ref="C97:E97"/>
    <mergeCell ref="A106:B106"/>
    <mergeCell ref="B108:E108"/>
    <mergeCell ref="A103:B103"/>
    <mergeCell ref="A104:B104"/>
    <mergeCell ref="A105:B105"/>
    <mergeCell ref="A127:E127"/>
    <mergeCell ref="A146:E146"/>
    <mergeCell ref="A165:E165"/>
    <mergeCell ref="A119:B119"/>
    <mergeCell ref="A120:B120"/>
    <mergeCell ref="A121:B121"/>
    <mergeCell ref="A122:B122"/>
    <mergeCell ref="B149:E149"/>
    <mergeCell ref="A141:B141"/>
    <mergeCell ref="A160:B160"/>
    <mergeCell ref="B130:E130"/>
    <mergeCell ref="A14:E14"/>
    <mergeCell ref="C16:E16"/>
    <mergeCell ref="A4:E4"/>
    <mergeCell ref="A22:B22"/>
    <mergeCell ref="B49:E49"/>
    <mergeCell ref="C6:E6"/>
    <mergeCell ref="A8:E8"/>
    <mergeCell ref="A9:E9"/>
    <mergeCell ref="B11:E11"/>
    <mergeCell ref="B12:E12"/>
    <mergeCell ref="A27:E27"/>
    <mergeCell ref="A46:E46"/>
    <mergeCell ref="A47:E47"/>
    <mergeCell ref="D45:G45"/>
    <mergeCell ref="B30:E30"/>
    <mergeCell ref="A41:B41"/>
    <mergeCell ref="B50:E50"/>
    <mergeCell ref="A52:E52"/>
    <mergeCell ref="C54:E54"/>
    <mergeCell ref="A60:B60"/>
    <mergeCell ref="A72:B7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14"/>
  <sheetViews>
    <sheetView tabSelected="1" workbookViewId="0">
      <selection activeCell="N10" sqref="N10"/>
    </sheetView>
  </sheetViews>
  <sheetFormatPr defaultColWidth="10.6640625" defaultRowHeight="16.5" outlineLevelCol="1" x14ac:dyDescent="0.2"/>
  <cols>
    <col min="1" max="1" width="19" style="27" customWidth="1" outlineLevel="1"/>
    <col min="2" max="2" width="38.83203125" style="27" customWidth="1" outlineLevel="1"/>
    <col min="3" max="3" width="11.5" style="31" customWidth="1"/>
    <col min="4" max="4" width="15.83203125" style="31" customWidth="1"/>
    <col min="5" max="5" width="24.6640625" style="32" customWidth="1"/>
    <col min="6" max="6" width="22.5" style="27" customWidth="1"/>
    <col min="7" max="7" width="23.1640625" style="27" customWidth="1"/>
    <col min="8" max="9" width="0" style="27" hidden="1" customWidth="1"/>
    <col min="10" max="10" width="17.5" style="27" hidden="1" customWidth="1"/>
    <col min="11" max="13" width="10.6640625" style="27"/>
    <col min="14" max="14" width="14.33203125" style="27" bestFit="1" customWidth="1"/>
    <col min="15" max="16384" width="10.6640625" style="27"/>
  </cols>
  <sheetData>
    <row r="1" spans="1:14" ht="17.25" x14ac:dyDescent="0.2">
      <c r="A1" s="26"/>
      <c r="B1" s="26"/>
      <c r="C1" s="26"/>
      <c r="D1" s="27"/>
      <c r="E1" s="28"/>
      <c r="G1" s="59" t="s">
        <v>22</v>
      </c>
    </row>
    <row r="2" spans="1:14" ht="17.25" x14ac:dyDescent="0.2">
      <c r="A2" s="26"/>
      <c r="B2" s="26"/>
      <c r="C2" s="26"/>
      <c r="D2" s="27"/>
      <c r="E2" s="28"/>
      <c r="F2" s="29"/>
      <c r="G2" s="29"/>
    </row>
    <row r="3" spans="1:14" ht="17.25" x14ac:dyDescent="0.2">
      <c r="A3" s="26"/>
      <c r="B3" s="26"/>
      <c r="C3" s="26"/>
      <c r="D3" s="26"/>
      <c r="E3" s="30"/>
    </row>
    <row r="4" spans="1:14" ht="45.75" customHeight="1" x14ac:dyDescent="0.2">
      <c r="A4" s="256" t="s">
        <v>268</v>
      </c>
      <c r="B4" s="256"/>
      <c r="C4" s="256"/>
      <c r="D4" s="256"/>
      <c r="E4" s="256"/>
      <c r="F4" s="256"/>
      <c r="G4" s="256"/>
    </row>
    <row r="5" spans="1:14" x14ac:dyDescent="0.2">
      <c r="G5" s="33"/>
    </row>
    <row r="7" spans="1:14" x14ac:dyDescent="0.2">
      <c r="G7" s="33"/>
    </row>
    <row r="8" spans="1:14" s="31" customFormat="1" ht="73.5" customHeight="1" x14ac:dyDescent="0.2">
      <c r="A8" s="150" t="s">
        <v>269</v>
      </c>
      <c r="B8" s="257" t="s">
        <v>270</v>
      </c>
      <c r="C8" s="259" t="s">
        <v>271</v>
      </c>
      <c r="D8" s="259" t="s">
        <v>272</v>
      </c>
      <c r="E8" s="261" t="s">
        <v>273</v>
      </c>
      <c r="F8" s="262"/>
      <c r="G8" s="263"/>
    </row>
    <row r="9" spans="1:14" s="31" customFormat="1" ht="59.25" customHeight="1" x14ac:dyDescent="0.2">
      <c r="A9" s="146"/>
      <c r="B9" s="258"/>
      <c r="C9" s="260"/>
      <c r="D9" s="260"/>
      <c r="E9" s="34" t="s">
        <v>274</v>
      </c>
      <c r="F9" s="34" t="s">
        <v>275</v>
      </c>
      <c r="G9" s="35" t="s">
        <v>276</v>
      </c>
    </row>
    <row r="10" spans="1:14" s="31" customFormat="1" ht="59.25" customHeight="1" x14ac:dyDescent="0.2">
      <c r="A10" s="146"/>
      <c r="B10" s="145"/>
      <c r="C10" s="36"/>
      <c r="D10" s="36"/>
      <c r="E10" s="151"/>
      <c r="F10" s="37"/>
      <c r="G10" s="39">
        <f>G11+G46+G57+G63+G101+G107+G95+G36+G18+G24</f>
        <v>-82044.899999999994</v>
      </c>
      <c r="N10" s="264"/>
    </row>
    <row r="11" spans="1:14" s="31" customFormat="1" ht="28.5" customHeight="1" x14ac:dyDescent="0.3">
      <c r="A11" s="152"/>
      <c r="B11" s="153" t="s">
        <v>298</v>
      </c>
      <c r="C11" s="154"/>
      <c r="D11" s="154"/>
      <c r="E11" s="155"/>
      <c r="F11" s="156"/>
      <c r="G11" s="39">
        <f>G12</f>
        <v>-1300</v>
      </c>
    </row>
    <row r="12" spans="1:14" s="31" customFormat="1" ht="24.6" customHeight="1" x14ac:dyDescent="0.2">
      <c r="A12" s="40" t="s">
        <v>291</v>
      </c>
      <c r="B12" s="41" t="s">
        <v>292</v>
      </c>
      <c r="C12" s="42" t="s">
        <v>293</v>
      </c>
      <c r="D12" s="157"/>
      <c r="E12" s="158"/>
      <c r="F12" s="58"/>
      <c r="G12" s="39">
        <f>G13</f>
        <v>-1300</v>
      </c>
    </row>
    <row r="13" spans="1:14" s="44" customFormat="1" ht="42" customHeight="1" x14ac:dyDescent="0.2">
      <c r="A13" s="45" t="s">
        <v>449</v>
      </c>
      <c r="B13" s="247" t="s">
        <v>450</v>
      </c>
      <c r="C13" s="248"/>
      <c r="D13" s="248"/>
      <c r="E13" s="248"/>
      <c r="F13" s="249"/>
      <c r="G13" s="39">
        <f>G14</f>
        <v>-1300</v>
      </c>
    </row>
    <row r="14" spans="1:14" s="31" customFormat="1" ht="27.75" customHeight="1" x14ac:dyDescent="0.2">
      <c r="A14" s="47"/>
      <c r="B14" s="148" t="s">
        <v>283</v>
      </c>
      <c r="C14" s="149"/>
      <c r="D14" s="149"/>
      <c r="E14" s="149"/>
      <c r="F14" s="147"/>
      <c r="G14" s="52">
        <f>G15+G16</f>
        <v>-1300</v>
      </c>
    </row>
    <row r="15" spans="1:14" s="53" customFormat="1" ht="33" x14ac:dyDescent="0.2">
      <c r="A15" s="47" t="s">
        <v>299</v>
      </c>
      <c r="B15" s="48" t="s">
        <v>451</v>
      </c>
      <c r="C15" s="49" t="s">
        <v>286</v>
      </c>
      <c r="D15" s="50" t="s">
        <v>287</v>
      </c>
      <c r="E15" s="51"/>
      <c r="F15" s="51"/>
      <c r="G15" s="52">
        <v>-300</v>
      </c>
      <c r="H15" s="53">
        <v>4236</v>
      </c>
    </row>
    <row r="16" spans="1:14" s="53" customFormat="1" ht="33" x14ac:dyDescent="0.2">
      <c r="A16" s="47" t="s">
        <v>284</v>
      </c>
      <c r="B16" s="48" t="s">
        <v>285</v>
      </c>
      <c r="C16" s="49" t="s">
        <v>286</v>
      </c>
      <c r="D16" s="50" t="s">
        <v>287</v>
      </c>
      <c r="E16" s="51"/>
      <c r="F16" s="51"/>
      <c r="G16" s="52">
        <v>-1000</v>
      </c>
      <c r="H16" s="53">
        <v>4239</v>
      </c>
      <c r="J16" s="54" t="e">
        <f>+G16+#REF!+#REF!+G46+G47+G48+G49+G50+G51+#REF!</f>
        <v>#REF!</v>
      </c>
    </row>
    <row r="17" spans="1:10" s="53" customFormat="1" x14ac:dyDescent="0.2">
      <c r="A17" s="159"/>
      <c r="B17" s="160"/>
      <c r="C17" s="161"/>
      <c r="D17" s="162"/>
      <c r="E17" s="163"/>
      <c r="F17" s="55"/>
      <c r="G17" s="52"/>
      <c r="J17" s="54"/>
    </row>
    <row r="18" spans="1:10" s="53" customFormat="1" ht="17.25" x14ac:dyDescent="0.3">
      <c r="A18" s="152"/>
      <c r="B18" s="153" t="s">
        <v>384</v>
      </c>
      <c r="C18" s="154"/>
      <c r="D18" s="154"/>
      <c r="E18" s="155"/>
      <c r="F18" s="156"/>
      <c r="G18" s="39">
        <f>G19</f>
        <v>-15000</v>
      </c>
      <c r="J18" s="54"/>
    </row>
    <row r="19" spans="1:10" s="53" customFormat="1" x14ac:dyDescent="0.2">
      <c r="A19" s="40" t="s">
        <v>316</v>
      </c>
      <c r="B19" s="41" t="s">
        <v>292</v>
      </c>
      <c r="C19" s="42" t="s">
        <v>452</v>
      </c>
      <c r="D19" s="157"/>
      <c r="E19" s="158"/>
      <c r="F19" s="58"/>
      <c r="G19" s="39">
        <f>G20</f>
        <v>-15000</v>
      </c>
      <c r="J19" s="54"/>
    </row>
    <row r="20" spans="1:10" s="53" customFormat="1" x14ac:dyDescent="0.2">
      <c r="A20" s="45" t="s">
        <v>453</v>
      </c>
      <c r="B20" s="247" t="s">
        <v>376</v>
      </c>
      <c r="C20" s="248"/>
      <c r="D20" s="248"/>
      <c r="E20" s="248"/>
      <c r="F20" s="249"/>
      <c r="G20" s="39">
        <f>G21</f>
        <v>-15000</v>
      </c>
      <c r="J20" s="54"/>
    </row>
    <row r="21" spans="1:10" s="53" customFormat="1" ht="33" x14ac:dyDescent="0.2">
      <c r="A21" s="47"/>
      <c r="B21" s="148" t="s">
        <v>283</v>
      </c>
      <c r="C21" s="149"/>
      <c r="D21" s="149"/>
      <c r="E21" s="149"/>
      <c r="F21" s="147"/>
      <c r="G21" s="52">
        <f>G22</f>
        <v>-15000</v>
      </c>
      <c r="J21" s="54"/>
    </row>
    <row r="22" spans="1:10" s="53" customFormat="1" ht="49.5" x14ac:dyDescent="0.2">
      <c r="A22" s="47" t="s">
        <v>454</v>
      </c>
      <c r="B22" s="48" t="s">
        <v>455</v>
      </c>
      <c r="C22" s="49" t="s">
        <v>286</v>
      </c>
      <c r="D22" s="50" t="s">
        <v>287</v>
      </c>
      <c r="E22" s="51"/>
      <c r="F22" s="51"/>
      <c r="G22" s="52">
        <v>-15000</v>
      </c>
      <c r="J22" s="54"/>
    </row>
    <row r="23" spans="1:10" s="53" customFormat="1" x14ac:dyDescent="0.2">
      <c r="A23" s="159"/>
      <c r="B23" s="160"/>
      <c r="C23" s="161"/>
      <c r="D23" s="162"/>
      <c r="E23" s="163"/>
      <c r="F23" s="55"/>
      <c r="G23" s="52"/>
      <c r="J23" s="54"/>
    </row>
    <row r="24" spans="1:10" s="53" customFormat="1" ht="17.25" x14ac:dyDescent="0.3">
      <c r="A24" s="152"/>
      <c r="B24" s="153" t="s">
        <v>179</v>
      </c>
      <c r="C24" s="154"/>
      <c r="D24" s="154"/>
      <c r="E24" s="155"/>
      <c r="F24" s="156"/>
      <c r="G24" s="52">
        <f>G25</f>
        <v>-5147.7</v>
      </c>
      <c r="J24" s="54"/>
    </row>
    <row r="25" spans="1:10" s="53" customFormat="1" ht="29.25" customHeight="1" x14ac:dyDescent="0.2">
      <c r="A25" s="40" t="s">
        <v>277</v>
      </c>
      <c r="B25" s="41" t="s">
        <v>278</v>
      </c>
      <c r="C25" s="247" t="s">
        <v>279</v>
      </c>
      <c r="D25" s="248"/>
      <c r="E25" s="248"/>
      <c r="F25" s="249"/>
      <c r="G25" s="52">
        <f>G26</f>
        <v>-5147.7</v>
      </c>
      <c r="J25" s="54"/>
    </row>
    <row r="26" spans="1:10" s="53" customFormat="1" ht="38.25" customHeight="1" x14ac:dyDescent="0.2">
      <c r="A26" s="45" t="s">
        <v>456</v>
      </c>
      <c r="B26" s="247" t="s">
        <v>457</v>
      </c>
      <c r="C26" s="248"/>
      <c r="D26" s="248"/>
      <c r="E26" s="248"/>
      <c r="F26" s="249"/>
      <c r="G26" s="52">
        <f>G27+G30</f>
        <v>-5147.7</v>
      </c>
      <c r="J26" s="54"/>
    </row>
    <row r="27" spans="1:10" s="53" customFormat="1" x14ac:dyDescent="0.2">
      <c r="A27" s="47"/>
      <c r="B27" s="148" t="s">
        <v>280</v>
      </c>
      <c r="C27" s="149"/>
      <c r="D27" s="149"/>
      <c r="E27" s="149"/>
      <c r="F27" s="147"/>
      <c r="G27" s="52">
        <f>G28+G29</f>
        <v>-2080.5</v>
      </c>
      <c r="J27" s="54"/>
    </row>
    <row r="28" spans="1:10" s="53" customFormat="1" x14ac:dyDescent="0.2">
      <c r="A28" s="47" t="s">
        <v>309</v>
      </c>
      <c r="B28" s="48" t="s">
        <v>306</v>
      </c>
      <c r="C28" s="49" t="s">
        <v>281</v>
      </c>
      <c r="D28" s="50" t="s">
        <v>307</v>
      </c>
      <c r="E28" s="51">
        <v>390</v>
      </c>
      <c r="F28" s="51">
        <v>-2005</v>
      </c>
      <c r="G28" s="52">
        <v>-782</v>
      </c>
      <c r="J28" s="54"/>
    </row>
    <row r="29" spans="1:10" s="53" customFormat="1" x14ac:dyDescent="0.2">
      <c r="A29" s="47" t="s">
        <v>319</v>
      </c>
      <c r="B29" s="164" t="s">
        <v>330</v>
      </c>
      <c r="C29" s="49" t="s">
        <v>281</v>
      </c>
      <c r="D29" s="50" t="s">
        <v>282</v>
      </c>
      <c r="E29" s="51">
        <v>2450</v>
      </c>
      <c r="F29" s="51">
        <v>-530</v>
      </c>
      <c r="G29" s="52">
        <v>-1298.5</v>
      </c>
      <c r="J29" s="54"/>
    </row>
    <row r="30" spans="1:10" s="53" customFormat="1" ht="24.75" customHeight="1" x14ac:dyDescent="0.2">
      <c r="A30" s="47"/>
      <c r="B30" s="148" t="s">
        <v>283</v>
      </c>
      <c r="C30" s="149"/>
      <c r="D30" s="149"/>
      <c r="E30" s="149"/>
      <c r="F30" s="147"/>
      <c r="G30" s="52">
        <f>G31+G32+G33+G34</f>
        <v>-3067.2</v>
      </c>
      <c r="J30" s="54"/>
    </row>
    <row r="31" spans="1:10" s="53" customFormat="1" ht="49.5" x14ac:dyDescent="0.2">
      <c r="A31" s="47" t="s">
        <v>458</v>
      </c>
      <c r="B31" s="48" t="s">
        <v>325</v>
      </c>
      <c r="C31" s="49" t="s">
        <v>286</v>
      </c>
      <c r="D31" s="50" t="s">
        <v>287</v>
      </c>
      <c r="E31" s="51"/>
      <c r="F31" s="51"/>
      <c r="G31" s="52">
        <v>-16.7</v>
      </c>
      <c r="J31" s="54"/>
    </row>
    <row r="32" spans="1:10" s="53" customFormat="1" ht="28.5" x14ac:dyDescent="0.2">
      <c r="A32" s="47" t="s">
        <v>459</v>
      </c>
      <c r="B32" s="165" t="s">
        <v>460</v>
      </c>
      <c r="C32" s="50" t="s">
        <v>281</v>
      </c>
      <c r="D32" s="50" t="s">
        <v>287</v>
      </c>
      <c r="E32" s="51"/>
      <c r="F32" s="51"/>
      <c r="G32" s="52">
        <v>-11</v>
      </c>
      <c r="J32" s="54"/>
    </row>
    <row r="33" spans="1:10" s="53" customFormat="1" ht="49.5" x14ac:dyDescent="0.2">
      <c r="A33" s="47" t="s">
        <v>290</v>
      </c>
      <c r="B33" s="48" t="s">
        <v>295</v>
      </c>
      <c r="C33" s="49" t="s">
        <v>286</v>
      </c>
      <c r="D33" s="50" t="s">
        <v>287</v>
      </c>
      <c r="E33" s="51"/>
      <c r="F33" s="51"/>
      <c r="G33" s="52">
        <v>-39.5</v>
      </c>
      <c r="J33" s="54"/>
    </row>
    <row r="34" spans="1:10" s="53" customFormat="1" ht="82.5" x14ac:dyDescent="0.2">
      <c r="A34" s="47" t="s">
        <v>461</v>
      </c>
      <c r="B34" s="48" t="s">
        <v>462</v>
      </c>
      <c r="C34" s="50" t="s">
        <v>281</v>
      </c>
      <c r="D34" s="50" t="s">
        <v>287</v>
      </c>
      <c r="E34" s="51"/>
      <c r="F34" s="51"/>
      <c r="G34" s="52">
        <v>-3000</v>
      </c>
      <c r="J34" s="54"/>
    </row>
    <row r="35" spans="1:10" s="53" customFormat="1" x14ac:dyDescent="0.2">
      <c r="A35" s="159"/>
      <c r="B35" s="160"/>
      <c r="C35" s="161"/>
      <c r="D35" s="162"/>
      <c r="E35" s="163"/>
      <c r="F35" s="55"/>
      <c r="G35" s="52"/>
      <c r="J35" s="54"/>
    </row>
    <row r="36" spans="1:10" s="53" customFormat="1" ht="17.25" x14ac:dyDescent="0.3">
      <c r="A36" s="152"/>
      <c r="B36" s="153" t="s">
        <v>463</v>
      </c>
      <c r="C36" s="154"/>
      <c r="D36" s="154"/>
      <c r="E36" s="155"/>
      <c r="F36" s="156"/>
      <c r="G36" s="39">
        <f>G37</f>
        <v>-32750</v>
      </c>
      <c r="J36" s="54"/>
    </row>
    <row r="37" spans="1:10" s="53" customFormat="1" x14ac:dyDescent="0.2">
      <c r="A37" s="40" t="s">
        <v>316</v>
      </c>
      <c r="B37" s="41" t="s">
        <v>304</v>
      </c>
      <c r="C37" s="42" t="s">
        <v>464</v>
      </c>
      <c r="D37" s="157"/>
      <c r="E37" s="158"/>
      <c r="F37" s="58"/>
      <c r="G37" s="39">
        <f>G38</f>
        <v>-32750</v>
      </c>
      <c r="J37" s="54"/>
    </row>
    <row r="38" spans="1:10" s="53" customFormat="1" ht="36" customHeight="1" x14ac:dyDescent="0.2">
      <c r="A38" s="45" t="s">
        <v>465</v>
      </c>
      <c r="B38" s="247" t="s">
        <v>466</v>
      </c>
      <c r="C38" s="248"/>
      <c r="D38" s="248"/>
      <c r="E38" s="248"/>
      <c r="F38" s="249"/>
      <c r="G38" s="39">
        <f>G39</f>
        <v>-32750</v>
      </c>
      <c r="J38" s="54"/>
    </row>
    <row r="39" spans="1:10" s="53" customFormat="1" ht="33" x14ac:dyDescent="0.2">
      <c r="A39" s="47"/>
      <c r="B39" s="148" t="s">
        <v>283</v>
      </c>
      <c r="C39" s="149"/>
      <c r="D39" s="149"/>
      <c r="E39" s="149"/>
      <c r="F39" s="147"/>
      <c r="G39" s="52">
        <f>G40</f>
        <v>-32750</v>
      </c>
      <c r="J39" s="54"/>
    </row>
    <row r="40" spans="1:10" s="53" customFormat="1" ht="49.5" x14ac:dyDescent="0.2">
      <c r="A40" s="47" t="s">
        <v>308</v>
      </c>
      <c r="B40" s="48" t="s">
        <v>321</v>
      </c>
      <c r="C40" s="49" t="s">
        <v>281</v>
      </c>
      <c r="D40" s="50" t="s">
        <v>287</v>
      </c>
      <c r="E40" s="51"/>
      <c r="F40" s="51"/>
      <c r="G40" s="52">
        <v>-32750</v>
      </c>
      <c r="J40" s="54"/>
    </row>
    <row r="41" spans="1:10" s="53" customFormat="1" x14ac:dyDescent="0.2">
      <c r="A41" s="159"/>
      <c r="B41" s="160"/>
      <c r="C41" s="161"/>
      <c r="D41" s="162"/>
      <c r="E41" s="163"/>
      <c r="F41" s="55"/>
      <c r="G41" s="52"/>
      <c r="J41" s="54"/>
    </row>
    <row r="42" spans="1:10" s="53" customFormat="1" ht="31.5" customHeight="1" x14ac:dyDescent="0.2">
      <c r="A42" s="45" t="s">
        <v>468</v>
      </c>
      <c r="B42" s="247" t="s">
        <v>469</v>
      </c>
      <c r="C42" s="248"/>
      <c r="D42" s="248"/>
      <c r="E42" s="248"/>
      <c r="F42" s="249"/>
      <c r="G42" s="52">
        <f>G43</f>
        <v>-113.8</v>
      </c>
      <c r="J42" s="54"/>
    </row>
    <row r="43" spans="1:10" s="53" customFormat="1" ht="33" x14ac:dyDescent="0.2">
      <c r="A43" s="47"/>
      <c r="B43" s="148" t="s">
        <v>283</v>
      </c>
      <c r="C43" s="149"/>
      <c r="D43" s="149"/>
      <c r="E43" s="149"/>
      <c r="F43" s="147"/>
      <c r="G43" s="52">
        <f>G44</f>
        <v>-113.8</v>
      </c>
      <c r="J43" s="54"/>
    </row>
    <row r="44" spans="1:10" s="53" customFormat="1" ht="33" x14ac:dyDescent="0.2">
      <c r="A44" s="47" t="s">
        <v>470</v>
      </c>
      <c r="B44" s="48" t="s">
        <v>467</v>
      </c>
      <c r="C44" s="49" t="s">
        <v>281</v>
      </c>
      <c r="D44" s="50" t="s">
        <v>287</v>
      </c>
      <c r="E44" s="51"/>
      <c r="F44" s="51"/>
      <c r="G44" s="52">
        <v>-113.8</v>
      </c>
      <c r="J44" s="54"/>
    </row>
    <row r="45" spans="1:10" s="53" customFormat="1" x14ac:dyDescent="0.2">
      <c r="A45" s="159"/>
      <c r="B45" s="160"/>
      <c r="C45" s="161"/>
      <c r="D45" s="162"/>
      <c r="E45" s="163"/>
      <c r="F45" s="55"/>
      <c r="G45" s="52"/>
      <c r="J45" s="54"/>
    </row>
    <row r="46" spans="1:10" s="53" customFormat="1" ht="27.75" customHeight="1" x14ac:dyDescent="0.2">
      <c r="A46" s="38"/>
      <c r="B46" s="247" t="s">
        <v>186</v>
      </c>
      <c r="C46" s="248"/>
      <c r="D46" s="248"/>
      <c r="E46" s="248"/>
      <c r="F46" s="249"/>
      <c r="G46" s="39">
        <f>G47</f>
        <v>-3091</v>
      </c>
      <c r="H46" s="53">
        <v>4239</v>
      </c>
    </row>
    <row r="47" spans="1:10" s="53" customFormat="1" ht="33.75" customHeight="1" x14ac:dyDescent="0.2">
      <c r="A47" s="40" t="s">
        <v>277</v>
      </c>
      <c r="B47" s="41" t="s">
        <v>288</v>
      </c>
      <c r="C47" s="253" t="s">
        <v>322</v>
      </c>
      <c r="D47" s="254"/>
      <c r="E47" s="254"/>
      <c r="F47" s="255"/>
      <c r="G47" s="39">
        <f>G48</f>
        <v>-3091</v>
      </c>
      <c r="H47" s="53">
        <v>4239</v>
      </c>
    </row>
    <row r="48" spans="1:10" s="53" customFormat="1" ht="48" customHeight="1" x14ac:dyDescent="0.2">
      <c r="A48" s="45" t="s">
        <v>471</v>
      </c>
      <c r="B48" s="247" t="s">
        <v>472</v>
      </c>
      <c r="C48" s="248"/>
      <c r="D48" s="248"/>
      <c r="E48" s="248"/>
      <c r="F48" s="249"/>
      <c r="G48" s="39">
        <f>G49+G51+G53</f>
        <v>-3091</v>
      </c>
      <c r="H48" s="53">
        <v>4239</v>
      </c>
    </row>
    <row r="49" spans="1:10" s="53" customFormat="1" x14ac:dyDescent="0.2">
      <c r="A49" s="46"/>
      <c r="B49" s="148" t="s">
        <v>280</v>
      </c>
      <c r="C49" s="149"/>
      <c r="D49" s="149"/>
      <c r="E49" s="149"/>
      <c r="F49" s="147"/>
      <c r="G49" s="43">
        <f>G50</f>
        <v>-1000</v>
      </c>
      <c r="H49" s="53">
        <v>4239</v>
      </c>
    </row>
    <row r="50" spans="1:10" s="53" customFormat="1" x14ac:dyDescent="0.2">
      <c r="A50" s="47" t="s">
        <v>473</v>
      </c>
      <c r="B50" s="48" t="s">
        <v>474</v>
      </c>
      <c r="C50" s="49" t="s">
        <v>281</v>
      </c>
      <c r="D50" s="50" t="s">
        <v>318</v>
      </c>
      <c r="E50" s="51">
        <v>640</v>
      </c>
      <c r="F50" s="52">
        <v>-1562.5</v>
      </c>
      <c r="G50" s="52">
        <v>-1000</v>
      </c>
      <c r="H50" s="53">
        <v>4239</v>
      </c>
    </row>
    <row r="51" spans="1:10" s="53" customFormat="1" x14ac:dyDescent="0.2">
      <c r="A51" s="40"/>
      <c r="B51" s="148" t="s">
        <v>294</v>
      </c>
      <c r="C51" s="149"/>
      <c r="D51" s="149"/>
      <c r="E51" s="149"/>
      <c r="F51" s="147"/>
      <c r="G51" s="52">
        <f>G52</f>
        <v>-1000</v>
      </c>
      <c r="H51" s="53">
        <v>4239</v>
      </c>
    </row>
    <row r="52" spans="1:10" s="53" customFormat="1" ht="49.5" x14ac:dyDescent="0.2">
      <c r="A52" s="47" t="s">
        <v>331</v>
      </c>
      <c r="B52" s="48" t="s">
        <v>326</v>
      </c>
      <c r="C52" s="49" t="s">
        <v>281</v>
      </c>
      <c r="D52" s="50" t="s">
        <v>287</v>
      </c>
      <c r="E52" s="51"/>
      <c r="F52" s="51"/>
      <c r="G52" s="52">
        <v>-1000</v>
      </c>
      <c r="H52" s="53">
        <v>4252</v>
      </c>
      <c r="J52" s="56" t="e">
        <f>+G52+#REF!+G53+G54+G55+G56</f>
        <v>#REF!</v>
      </c>
    </row>
    <row r="53" spans="1:10" s="53" customFormat="1" ht="23.25" customHeight="1" x14ac:dyDescent="0.2">
      <c r="A53" s="45"/>
      <c r="B53" s="148" t="s">
        <v>283</v>
      </c>
      <c r="C53" s="149"/>
      <c r="D53" s="149"/>
      <c r="E53" s="149"/>
      <c r="F53" s="147"/>
      <c r="G53" s="52">
        <f>G54+G55</f>
        <v>-1091</v>
      </c>
      <c r="H53" s="53">
        <v>4252</v>
      </c>
    </row>
    <row r="54" spans="1:10" s="53" customFormat="1" ht="49.5" x14ac:dyDescent="0.2">
      <c r="A54" s="47" t="s">
        <v>475</v>
      </c>
      <c r="B54" s="57" t="s">
        <v>338</v>
      </c>
      <c r="C54" s="49" t="s">
        <v>281</v>
      </c>
      <c r="D54" s="50" t="s">
        <v>287</v>
      </c>
      <c r="E54" s="51">
        <v>91000</v>
      </c>
      <c r="F54" s="51">
        <v>-1</v>
      </c>
      <c r="G54" s="52">
        <v>-91</v>
      </c>
      <c r="H54" s="53">
        <v>4252</v>
      </c>
    </row>
    <row r="55" spans="1:10" s="53" customFormat="1" ht="66" x14ac:dyDescent="0.2">
      <c r="A55" s="47" t="s">
        <v>476</v>
      </c>
      <c r="B55" s="57" t="s">
        <v>477</v>
      </c>
      <c r="C55" s="49" t="s">
        <v>281</v>
      </c>
      <c r="D55" s="50" t="s">
        <v>287</v>
      </c>
      <c r="E55" s="51"/>
      <c r="F55" s="51"/>
      <c r="G55" s="52">
        <v>-1000</v>
      </c>
      <c r="H55" s="53">
        <v>4252</v>
      </c>
    </row>
    <row r="56" spans="1:10" s="53" customFormat="1" x14ac:dyDescent="0.2">
      <c r="A56" s="47"/>
      <c r="B56" s="57"/>
      <c r="C56" s="166"/>
      <c r="D56" s="167"/>
      <c r="E56" s="163"/>
      <c r="F56" s="55"/>
      <c r="G56" s="52"/>
      <c r="H56" s="53">
        <v>4252</v>
      </c>
    </row>
    <row r="57" spans="1:10" s="53" customFormat="1" ht="33" customHeight="1" x14ac:dyDescent="0.2">
      <c r="A57" s="47"/>
      <c r="B57" s="250" t="s">
        <v>303</v>
      </c>
      <c r="C57" s="251"/>
      <c r="D57" s="251"/>
      <c r="E57" s="251"/>
      <c r="F57" s="252"/>
      <c r="G57" s="39">
        <f>G58</f>
        <v>-300</v>
      </c>
    </row>
    <row r="58" spans="1:10" s="53" customFormat="1" ht="29.25" customHeight="1" x14ac:dyDescent="0.2">
      <c r="A58" s="40" t="s">
        <v>291</v>
      </c>
      <c r="B58" s="41" t="s">
        <v>304</v>
      </c>
      <c r="C58" s="247" t="s">
        <v>305</v>
      </c>
      <c r="D58" s="248"/>
      <c r="E58" s="248"/>
      <c r="F58" s="249"/>
      <c r="G58" s="39">
        <f>G59</f>
        <v>-300</v>
      </c>
    </row>
    <row r="59" spans="1:10" s="53" customFormat="1" ht="36" customHeight="1" x14ac:dyDescent="0.2">
      <c r="A59" s="45" t="s">
        <v>478</v>
      </c>
      <c r="B59" s="247" t="s">
        <v>479</v>
      </c>
      <c r="C59" s="248"/>
      <c r="D59" s="248"/>
      <c r="E59" s="248"/>
      <c r="F59" s="249"/>
      <c r="G59" s="39">
        <f>G60</f>
        <v>-300</v>
      </c>
    </row>
    <row r="60" spans="1:10" s="53" customFormat="1" ht="33" x14ac:dyDescent="0.2">
      <c r="A60" s="45"/>
      <c r="B60" s="148" t="s">
        <v>283</v>
      </c>
      <c r="C60" s="149"/>
      <c r="D60" s="149"/>
      <c r="E60" s="149"/>
      <c r="F60" s="147"/>
      <c r="G60" s="52">
        <f>G61+G62</f>
        <v>-300</v>
      </c>
    </row>
    <row r="61" spans="1:10" s="53" customFormat="1" ht="33" x14ac:dyDescent="0.2">
      <c r="A61" s="47" t="s">
        <v>480</v>
      </c>
      <c r="B61" s="57" t="s">
        <v>481</v>
      </c>
      <c r="C61" s="49" t="s">
        <v>286</v>
      </c>
      <c r="D61" s="50" t="s">
        <v>287</v>
      </c>
      <c r="E61" s="51">
        <v>300000</v>
      </c>
      <c r="F61" s="51">
        <v>-1</v>
      </c>
      <c r="G61" s="52">
        <v>-300</v>
      </c>
    </row>
    <row r="62" spans="1:10" s="53" customFormat="1" x14ac:dyDescent="0.2">
      <c r="A62" s="47"/>
      <c r="B62" s="57"/>
      <c r="C62" s="49"/>
      <c r="D62" s="50"/>
      <c r="E62" s="51"/>
      <c r="F62" s="51"/>
      <c r="G62" s="52"/>
    </row>
    <row r="63" spans="1:10" s="53" customFormat="1" x14ac:dyDescent="0.2">
      <c r="A63" s="47"/>
      <c r="B63" s="250" t="s">
        <v>310</v>
      </c>
      <c r="C63" s="251"/>
      <c r="D63" s="251"/>
      <c r="E63" s="251"/>
      <c r="F63" s="252"/>
      <c r="G63" s="39">
        <f>G64</f>
        <v>-22100</v>
      </c>
    </row>
    <row r="64" spans="1:10" s="53" customFormat="1" x14ac:dyDescent="0.2">
      <c r="A64" s="40" t="s">
        <v>291</v>
      </c>
      <c r="B64" s="41" t="s">
        <v>296</v>
      </c>
      <c r="C64" s="247" t="s">
        <v>297</v>
      </c>
      <c r="D64" s="248"/>
      <c r="E64" s="248"/>
      <c r="F64" s="249"/>
      <c r="G64" s="39">
        <f>G65</f>
        <v>-22100</v>
      </c>
    </row>
    <row r="65" spans="1:7" s="53" customFormat="1" x14ac:dyDescent="0.2">
      <c r="A65" s="45" t="s">
        <v>482</v>
      </c>
      <c r="B65" s="247" t="s">
        <v>311</v>
      </c>
      <c r="C65" s="248"/>
      <c r="D65" s="248"/>
      <c r="E65" s="248"/>
      <c r="F65" s="249"/>
      <c r="G65" s="39">
        <f>G66+G90</f>
        <v>-22100</v>
      </c>
    </row>
    <row r="66" spans="1:7" s="53" customFormat="1" x14ac:dyDescent="0.2">
      <c r="A66" s="40"/>
      <c r="B66" s="148" t="s">
        <v>280</v>
      </c>
      <c r="C66" s="149"/>
      <c r="D66" s="149"/>
      <c r="E66" s="149"/>
      <c r="F66" s="147"/>
      <c r="G66" s="43">
        <f>G67+G68+G69+G70+G71+G72+G73+G74+G75+G76+G77+G78+G79+G80+G81+G82+G83+G84+G85+G86+G87+G88+G89</f>
        <v>-8800</v>
      </c>
    </row>
    <row r="67" spans="1:7" s="53" customFormat="1" x14ac:dyDescent="0.2">
      <c r="A67" s="47" t="s">
        <v>483</v>
      </c>
      <c r="B67" s="57" t="s">
        <v>336</v>
      </c>
      <c r="C67" s="49" t="s">
        <v>281</v>
      </c>
      <c r="D67" s="50" t="s">
        <v>282</v>
      </c>
      <c r="E67" s="51"/>
      <c r="F67" s="51"/>
      <c r="G67" s="52">
        <v>-226</v>
      </c>
    </row>
    <row r="68" spans="1:7" s="53" customFormat="1" x14ac:dyDescent="0.2">
      <c r="A68" s="47" t="s">
        <v>335</v>
      </c>
      <c r="B68" s="57" t="s">
        <v>336</v>
      </c>
      <c r="C68" s="49" t="s">
        <v>281</v>
      </c>
      <c r="D68" s="50" t="s">
        <v>282</v>
      </c>
      <c r="E68" s="51"/>
      <c r="F68" s="51"/>
      <c r="G68" s="52">
        <v>-222.4</v>
      </c>
    </row>
    <row r="69" spans="1:7" s="53" customFormat="1" x14ac:dyDescent="0.2">
      <c r="A69" s="47" t="s">
        <v>327</v>
      </c>
      <c r="B69" s="57" t="s">
        <v>339</v>
      </c>
      <c r="C69" s="49" t="s">
        <v>281</v>
      </c>
      <c r="D69" s="50" t="s">
        <v>282</v>
      </c>
      <c r="E69" s="51"/>
      <c r="F69" s="51"/>
      <c r="G69" s="52">
        <v>-117.6</v>
      </c>
    </row>
    <row r="70" spans="1:7" s="53" customFormat="1" x14ac:dyDescent="0.2">
      <c r="A70" s="47" t="s">
        <v>484</v>
      </c>
      <c r="B70" s="57" t="s">
        <v>339</v>
      </c>
      <c r="C70" s="49" t="s">
        <v>281</v>
      </c>
      <c r="D70" s="50" t="s">
        <v>282</v>
      </c>
      <c r="E70" s="51"/>
      <c r="F70" s="51"/>
      <c r="G70" s="52">
        <v>-434</v>
      </c>
    </row>
    <row r="71" spans="1:7" s="53" customFormat="1" x14ac:dyDescent="0.2">
      <c r="A71" s="47" t="s">
        <v>317</v>
      </c>
      <c r="B71" s="48" t="s">
        <v>485</v>
      </c>
      <c r="C71" s="49" t="s">
        <v>281</v>
      </c>
      <c r="D71" s="50" t="s">
        <v>318</v>
      </c>
      <c r="E71" s="51"/>
      <c r="F71" s="51"/>
      <c r="G71" s="52">
        <v>-4965.3</v>
      </c>
    </row>
    <row r="72" spans="1:7" s="53" customFormat="1" ht="56.25" customHeight="1" x14ac:dyDescent="0.2">
      <c r="A72" s="47" t="s">
        <v>320</v>
      </c>
      <c r="B72" s="57" t="s">
        <v>486</v>
      </c>
      <c r="C72" s="49" t="s">
        <v>281</v>
      </c>
      <c r="D72" s="50" t="s">
        <v>307</v>
      </c>
      <c r="E72" s="51"/>
      <c r="F72" s="51"/>
      <c r="G72" s="52">
        <v>-163.80000000000001</v>
      </c>
    </row>
    <row r="73" spans="1:7" s="53" customFormat="1" x14ac:dyDescent="0.2">
      <c r="A73" s="47" t="s">
        <v>332</v>
      </c>
      <c r="B73" s="57" t="s">
        <v>333</v>
      </c>
      <c r="C73" s="49" t="s">
        <v>281</v>
      </c>
      <c r="D73" s="50" t="s">
        <v>307</v>
      </c>
      <c r="E73" s="51"/>
      <c r="F73" s="51"/>
      <c r="G73" s="52">
        <v>-40</v>
      </c>
    </row>
    <row r="74" spans="1:7" s="53" customFormat="1" ht="16.5" customHeight="1" x14ac:dyDescent="0.2">
      <c r="A74" s="47" t="s">
        <v>487</v>
      </c>
      <c r="B74" s="57" t="s">
        <v>333</v>
      </c>
      <c r="C74" s="49" t="s">
        <v>281</v>
      </c>
      <c r="D74" s="50" t="s">
        <v>307</v>
      </c>
      <c r="E74" s="51"/>
      <c r="F74" s="51"/>
      <c r="G74" s="52">
        <v>-104</v>
      </c>
    </row>
    <row r="75" spans="1:7" s="53" customFormat="1" x14ac:dyDescent="0.2">
      <c r="A75" s="47" t="s">
        <v>334</v>
      </c>
      <c r="B75" s="57" t="s">
        <v>306</v>
      </c>
      <c r="C75" s="49" t="s">
        <v>289</v>
      </c>
      <c r="D75" s="50" t="s">
        <v>307</v>
      </c>
      <c r="E75" s="51"/>
      <c r="F75" s="51"/>
      <c r="G75" s="52">
        <v>-342.9</v>
      </c>
    </row>
    <row r="76" spans="1:7" s="53" customFormat="1" x14ac:dyDescent="0.2">
      <c r="A76" s="47" t="s">
        <v>488</v>
      </c>
      <c r="B76" s="57" t="s">
        <v>323</v>
      </c>
      <c r="C76" s="49" t="s">
        <v>281</v>
      </c>
      <c r="D76" s="50" t="s">
        <v>282</v>
      </c>
      <c r="E76" s="51"/>
      <c r="F76" s="51"/>
      <c r="G76" s="52">
        <v>-142.80000000000001</v>
      </c>
    </row>
    <row r="77" spans="1:7" s="53" customFormat="1" x14ac:dyDescent="0.2">
      <c r="A77" s="47" t="s">
        <v>489</v>
      </c>
      <c r="B77" s="57" t="s">
        <v>323</v>
      </c>
      <c r="C77" s="49" t="s">
        <v>281</v>
      </c>
      <c r="D77" s="50" t="s">
        <v>282</v>
      </c>
      <c r="E77" s="51"/>
      <c r="F77" s="51"/>
      <c r="G77" s="52">
        <v>-117.2</v>
      </c>
    </row>
    <row r="78" spans="1:7" s="53" customFormat="1" x14ac:dyDescent="0.2">
      <c r="A78" s="47" t="s">
        <v>490</v>
      </c>
      <c r="B78" s="57" t="s">
        <v>323</v>
      </c>
      <c r="C78" s="49" t="s">
        <v>281</v>
      </c>
      <c r="D78" s="50" t="s">
        <v>282</v>
      </c>
      <c r="E78" s="51"/>
      <c r="F78" s="51"/>
      <c r="G78" s="52">
        <v>-74.5</v>
      </c>
    </row>
    <row r="79" spans="1:7" s="53" customFormat="1" x14ac:dyDescent="0.2">
      <c r="A79" s="47" t="s">
        <v>324</v>
      </c>
      <c r="B79" s="57" t="s">
        <v>323</v>
      </c>
      <c r="C79" s="49" t="s">
        <v>281</v>
      </c>
      <c r="D79" s="50" t="s">
        <v>282</v>
      </c>
      <c r="E79" s="51"/>
      <c r="F79" s="51"/>
      <c r="G79" s="52">
        <v>-351</v>
      </c>
    </row>
    <row r="80" spans="1:7" s="53" customFormat="1" x14ac:dyDescent="0.2">
      <c r="A80" s="47" t="s">
        <v>491</v>
      </c>
      <c r="B80" s="57" t="s">
        <v>323</v>
      </c>
      <c r="C80" s="49" t="s">
        <v>281</v>
      </c>
      <c r="D80" s="50" t="s">
        <v>282</v>
      </c>
      <c r="E80" s="51"/>
      <c r="F80" s="51"/>
      <c r="G80" s="52">
        <v>-323.5</v>
      </c>
    </row>
    <row r="81" spans="1:7" s="53" customFormat="1" x14ac:dyDescent="0.2">
      <c r="A81" s="47" t="s">
        <v>492</v>
      </c>
      <c r="B81" s="57" t="s">
        <v>493</v>
      </c>
      <c r="C81" s="49" t="s">
        <v>281</v>
      </c>
      <c r="D81" s="50" t="s">
        <v>282</v>
      </c>
      <c r="E81" s="51"/>
      <c r="F81" s="51"/>
      <c r="G81" s="52">
        <v>-34.1</v>
      </c>
    </row>
    <row r="82" spans="1:7" s="53" customFormat="1" ht="33" x14ac:dyDescent="0.2">
      <c r="A82" s="47" t="s">
        <v>494</v>
      </c>
      <c r="B82" s="57" t="s">
        <v>495</v>
      </c>
      <c r="C82" s="49" t="s">
        <v>281</v>
      </c>
      <c r="D82" s="50" t="s">
        <v>282</v>
      </c>
      <c r="E82" s="51"/>
      <c r="F82" s="51"/>
      <c r="G82" s="52">
        <v>-93</v>
      </c>
    </row>
    <row r="83" spans="1:7" s="53" customFormat="1" x14ac:dyDescent="0.2">
      <c r="A83" s="47" t="s">
        <v>496</v>
      </c>
      <c r="B83" s="164" t="s">
        <v>497</v>
      </c>
      <c r="C83" s="49" t="s">
        <v>281</v>
      </c>
      <c r="D83" s="50" t="s">
        <v>307</v>
      </c>
      <c r="E83" s="51"/>
      <c r="F83" s="51"/>
      <c r="G83" s="52">
        <v>-132.19999999999999</v>
      </c>
    </row>
    <row r="84" spans="1:7" s="53" customFormat="1" x14ac:dyDescent="0.2">
      <c r="A84" s="47" t="s">
        <v>498</v>
      </c>
      <c r="B84" s="57" t="s">
        <v>341</v>
      </c>
      <c r="C84" s="49" t="s">
        <v>281</v>
      </c>
      <c r="D84" s="50" t="s">
        <v>282</v>
      </c>
      <c r="E84" s="51"/>
      <c r="F84" s="51"/>
      <c r="G84" s="52">
        <v>-140.19999999999999</v>
      </c>
    </row>
    <row r="85" spans="1:7" s="53" customFormat="1" x14ac:dyDescent="0.2">
      <c r="A85" s="47" t="s">
        <v>342</v>
      </c>
      <c r="B85" s="164" t="s">
        <v>343</v>
      </c>
      <c r="C85" s="49" t="s">
        <v>281</v>
      </c>
      <c r="D85" s="50" t="s">
        <v>282</v>
      </c>
      <c r="E85" s="51"/>
      <c r="F85" s="51"/>
      <c r="G85" s="52">
        <v>-105</v>
      </c>
    </row>
    <row r="86" spans="1:7" s="53" customFormat="1" x14ac:dyDescent="0.2">
      <c r="A86" s="47" t="s">
        <v>499</v>
      </c>
      <c r="B86" s="57" t="s">
        <v>340</v>
      </c>
      <c r="C86" s="49" t="s">
        <v>281</v>
      </c>
      <c r="D86" s="50" t="s">
        <v>282</v>
      </c>
      <c r="E86" s="51"/>
      <c r="F86" s="51"/>
      <c r="G86" s="52">
        <v>-165</v>
      </c>
    </row>
    <row r="87" spans="1:7" s="53" customFormat="1" x14ac:dyDescent="0.2">
      <c r="A87" s="47" t="s">
        <v>500</v>
      </c>
      <c r="B87" s="57" t="s">
        <v>501</v>
      </c>
      <c r="C87" s="49" t="s">
        <v>286</v>
      </c>
      <c r="D87" s="50" t="s">
        <v>282</v>
      </c>
      <c r="E87" s="51">
        <v>1500</v>
      </c>
      <c r="F87" s="51">
        <v>-203</v>
      </c>
      <c r="G87" s="52">
        <v>-304.5</v>
      </c>
    </row>
    <row r="88" spans="1:7" s="53" customFormat="1" ht="33" x14ac:dyDescent="0.2">
      <c r="A88" s="47" t="s">
        <v>502</v>
      </c>
      <c r="B88" s="57" t="s">
        <v>503</v>
      </c>
      <c r="C88" s="49" t="s">
        <v>281</v>
      </c>
      <c r="D88" s="50" t="s">
        <v>282</v>
      </c>
      <c r="E88" s="51"/>
      <c r="F88" s="51"/>
      <c r="G88" s="52">
        <v>-51</v>
      </c>
    </row>
    <row r="89" spans="1:7" s="53" customFormat="1" ht="33" x14ac:dyDescent="0.2">
      <c r="A89" s="47" t="s">
        <v>504</v>
      </c>
      <c r="B89" s="57" t="s">
        <v>503</v>
      </c>
      <c r="C89" s="49" t="s">
        <v>281</v>
      </c>
      <c r="D89" s="50" t="s">
        <v>282</v>
      </c>
      <c r="E89" s="51"/>
      <c r="F89" s="51"/>
      <c r="G89" s="52">
        <v>-150</v>
      </c>
    </row>
    <row r="90" spans="1:7" s="53" customFormat="1" ht="33" x14ac:dyDescent="0.2">
      <c r="A90" s="47"/>
      <c r="B90" s="148" t="s">
        <v>283</v>
      </c>
      <c r="C90" s="149"/>
      <c r="D90" s="149"/>
      <c r="E90" s="149"/>
      <c r="F90" s="147"/>
      <c r="G90" s="52">
        <f>G91+G92+G93</f>
        <v>-13300</v>
      </c>
    </row>
    <row r="91" spans="1:7" s="53" customFormat="1" x14ac:dyDescent="0.2">
      <c r="A91" s="47" t="s">
        <v>301</v>
      </c>
      <c r="B91" s="57" t="s">
        <v>302</v>
      </c>
      <c r="C91" s="49" t="s">
        <v>286</v>
      </c>
      <c r="D91" s="50" t="s">
        <v>287</v>
      </c>
      <c r="E91" s="51"/>
      <c r="F91" s="51"/>
      <c r="G91" s="52">
        <v>-6000</v>
      </c>
    </row>
    <row r="92" spans="1:7" s="53" customFormat="1" ht="33" x14ac:dyDescent="0.2">
      <c r="A92" s="47" t="s">
        <v>312</v>
      </c>
      <c r="B92" s="57" t="s">
        <v>313</v>
      </c>
      <c r="C92" s="49" t="s">
        <v>286</v>
      </c>
      <c r="D92" s="50" t="s">
        <v>287</v>
      </c>
      <c r="E92" s="51"/>
      <c r="F92" s="51"/>
      <c r="G92" s="52">
        <v>-6000</v>
      </c>
    </row>
    <row r="93" spans="1:7" s="53" customFormat="1" ht="66" x14ac:dyDescent="0.2">
      <c r="A93" s="47" t="s">
        <v>314</v>
      </c>
      <c r="B93" s="57" t="s">
        <v>315</v>
      </c>
      <c r="C93" s="49" t="s">
        <v>281</v>
      </c>
      <c r="D93" s="50" t="s">
        <v>287</v>
      </c>
      <c r="E93" s="51"/>
      <c r="F93" s="51"/>
      <c r="G93" s="52">
        <v>-1300</v>
      </c>
    </row>
    <row r="94" spans="1:7" s="53" customFormat="1" x14ac:dyDescent="0.2">
      <c r="A94" s="47"/>
      <c r="B94" s="57"/>
      <c r="C94" s="166"/>
      <c r="D94" s="167"/>
      <c r="E94" s="163"/>
      <c r="F94" s="55"/>
      <c r="G94" s="52"/>
    </row>
    <row r="95" spans="1:7" s="53" customFormat="1" x14ac:dyDescent="0.2">
      <c r="A95" s="47"/>
      <c r="B95" s="250" t="s">
        <v>505</v>
      </c>
      <c r="C95" s="251"/>
      <c r="D95" s="251"/>
      <c r="E95" s="251"/>
      <c r="F95" s="252"/>
      <c r="G95" s="39">
        <f>G96</f>
        <v>-590.70000000000005</v>
      </c>
    </row>
    <row r="96" spans="1:7" s="53" customFormat="1" ht="16.5" customHeight="1" x14ac:dyDescent="0.2">
      <c r="A96" s="40" t="s">
        <v>277</v>
      </c>
      <c r="B96" s="41" t="s">
        <v>278</v>
      </c>
      <c r="C96" s="247" t="s">
        <v>279</v>
      </c>
      <c r="D96" s="248"/>
      <c r="E96" s="248"/>
      <c r="F96" s="249"/>
      <c r="G96" s="39">
        <f>G97</f>
        <v>-590.70000000000005</v>
      </c>
    </row>
    <row r="97" spans="1:10" s="53" customFormat="1" ht="16.5" customHeight="1" x14ac:dyDescent="0.2">
      <c r="A97" s="45" t="s">
        <v>506</v>
      </c>
      <c r="B97" s="247" t="s">
        <v>507</v>
      </c>
      <c r="C97" s="248"/>
      <c r="D97" s="248"/>
      <c r="E97" s="248"/>
      <c r="F97" s="249"/>
      <c r="G97" s="39">
        <f>G98</f>
        <v>-590.70000000000005</v>
      </c>
    </row>
    <row r="98" spans="1:10" s="53" customFormat="1" ht="33" x14ac:dyDescent="0.2">
      <c r="A98" s="45"/>
      <c r="B98" s="148" t="s">
        <v>283</v>
      </c>
      <c r="C98" s="149"/>
      <c r="D98" s="149"/>
      <c r="E98" s="149"/>
      <c r="F98" s="147"/>
      <c r="G98" s="52">
        <f>G99</f>
        <v>-590.70000000000005</v>
      </c>
    </row>
    <row r="99" spans="1:10" s="53" customFormat="1" ht="28.5" x14ac:dyDescent="0.2">
      <c r="A99" s="47" t="s">
        <v>299</v>
      </c>
      <c r="B99" s="165" t="s">
        <v>300</v>
      </c>
      <c r="C99" s="49" t="s">
        <v>281</v>
      </c>
      <c r="D99" s="50" t="s">
        <v>287</v>
      </c>
      <c r="E99" s="51"/>
      <c r="F99" s="51"/>
      <c r="G99" s="52">
        <v>-590.70000000000005</v>
      </c>
    </row>
    <row r="100" spans="1:10" s="53" customFormat="1" x14ac:dyDescent="0.2">
      <c r="A100" s="45"/>
      <c r="B100" s="247"/>
      <c r="C100" s="248"/>
      <c r="D100" s="248"/>
      <c r="E100" s="248"/>
      <c r="F100" s="249"/>
      <c r="G100" s="39"/>
    </row>
    <row r="101" spans="1:10" s="53" customFormat="1" ht="19.5" customHeight="1" x14ac:dyDescent="0.2">
      <c r="A101" s="47"/>
      <c r="B101" s="250" t="s">
        <v>508</v>
      </c>
      <c r="C101" s="251"/>
      <c r="D101" s="251"/>
      <c r="E101" s="251"/>
      <c r="F101" s="252"/>
      <c r="G101" s="39">
        <f>G102</f>
        <v>-1740.7</v>
      </c>
    </row>
    <row r="102" spans="1:10" s="53" customFormat="1" ht="32.25" customHeight="1" x14ac:dyDescent="0.2">
      <c r="A102" s="40" t="s">
        <v>277</v>
      </c>
      <c r="B102" s="41" t="s">
        <v>278</v>
      </c>
      <c r="C102" s="247" t="s">
        <v>279</v>
      </c>
      <c r="D102" s="248"/>
      <c r="E102" s="248"/>
      <c r="F102" s="249"/>
      <c r="G102" s="39">
        <f>G103</f>
        <v>-1740.7</v>
      </c>
    </row>
    <row r="103" spans="1:10" s="53" customFormat="1" ht="30.75" customHeight="1" x14ac:dyDescent="0.2">
      <c r="A103" s="45" t="s">
        <v>509</v>
      </c>
      <c r="B103" s="247" t="s">
        <v>510</v>
      </c>
      <c r="C103" s="248"/>
      <c r="D103" s="248"/>
      <c r="E103" s="248"/>
      <c r="F103" s="249"/>
      <c r="G103" s="39">
        <f>G104+G106</f>
        <v>-1740.7</v>
      </c>
    </row>
    <row r="104" spans="1:10" s="53" customFormat="1" ht="18.75" customHeight="1" x14ac:dyDescent="0.2">
      <c r="A104" s="45"/>
      <c r="B104" s="148" t="s">
        <v>283</v>
      </c>
      <c r="C104" s="149"/>
      <c r="D104" s="149"/>
      <c r="E104" s="149"/>
      <c r="F104" s="147"/>
      <c r="G104" s="52">
        <f>G105+G106</f>
        <v>-1740.7</v>
      </c>
    </row>
    <row r="105" spans="1:10" s="53" customFormat="1" ht="49.5" x14ac:dyDescent="0.2">
      <c r="A105" s="47" t="s">
        <v>328</v>
      </c>
      <c r="B105" s="57" t="s">
        <v>329</v>
      </c>
      <c r="C105" s="49" t="s">
        <v>281</v>
      </c>
      <c r="D105" s="50" t="s">
        <v>287</v>
      </c>
      <c r="E105" s="51"/>
      <c r="F105" s="51"/>
      <c r="G105" s="52">
        <v>-1740.7</v>
      </c>
    </row>
    <row r="106" spans="1:10" s="53" customFormat="1" x14ac:dyDescent="0.2">
      <c r="A106" s="45"/>
      <c r="B106" s="247"/>
      <c r="C106" s="248"/>
      <c r="D106" s="248"/>
      <c r="E106" s="248"/>
      <c r="F106" s="249"/>
      <c r="G106" s="39"/>
    </row>
    <row r="107" spans="1:10" s="53" customFormat="1" x14ac:dyDescent="0.2">
      <c r="A107" s="47"/>
      <c r="B107" s="250" t="s">
        <v>511</v>
      </c>
      <c r="C107" s="251"/>
      <c r="D107" s="251"/>
      <c r="E107" s="251"/>
      <c r="F107" s="252"/>
      <c r="G107" s="39">
        <f>G108</f>
        <v>-24.8</v>
      </c>
    </row>
    <row r="108" spans="1:10" s="53" customFormat="1" x14ac:dyDescent="0.2">
      <c r="A108" s="40" t="s">
        <v>277</v>
      </c>
      <c r="B108" s="41" t="s">
        <v>278</v>
      </c>
      <c r="C108" s="247" t="s">
        <v>279</v>
      </c>
      <c r="D108" s="248"/>
      <c r="E108" s="248"/>
      <c r="F108" s="249"/>
      <c r="G108" s="39">
        <f>G109</f>
        <v>-24.8</v>
      </c>
    </row>
    <row r="109" spans="1:10" s="53" customFormat="1" x14ac:dyDescent="0.2">
      <c r="A109" s="45" t="s">
        <v>512</v>
      </c>
      <c r="B109" s="247" t="s">
        <v>513</v>
      </c>
      <c r="C109" s="248"/>
      <c r="D109" s="248"/>
      <c r="E109" s="248"/>
      <c r="F109" s="249"/>
      <c r="G109" s="39">
        <f>G110+G113</f>
        <v>-24.8</v>
      </c>
    </row>
    <row r="110" spans="1:10" s="53" customFormat="1" x14ac:dyDescent="0.2">
      <c r="A110" s="45"/>
      <c r="B110" s="148" t="s">
        <v>280</v>
      </c>
      <c r="C110" s="149"/>
      <c r="D110" s="149"/>
      <c r="E110" s="149"/>
      <c r="F110" s="147"/>
      <c r="G110" s="52">
        <f>G111+G112</f>
        <v>-17.8</v>
      </c>
      <c r="H110" s="53">
        <v>4261</v>
      </c>
      <c r="J110" s="54" t="e">
        <f>SUM(#REF!)</f>
        <v>#REF!</v>
      </c>
    </row>
    <row r="111" spans="1:10" s="53" customFormat="1" x14ac:dyDescent="0.2">
      <c r="A111" s="47" t="s">
        <v>344</v>
      </c>
      <c r="B111" s="57" t="s">
        <v>514</v>
      </c>
      <c r="C111" s="49" t="s">
        <v>286</v>
      </c>
      <c r="D111" s="50" t="s">
        <v>282</v>
      </c>
      <c r="E111" s="51"/>
      <c r="F111" s="51"/>
      <c r="G111" s="52">
        <v>-7.8</v>
      </c>
      <c r="H111" s="53">
        <v>4261</v>
      </c>
    </row>
    <row r="112" spans="1:10" s="53" customFormat="1" ht="23.25" customHeight="1" x14ac:dyDescent="0.2">
      <c r="A112" s="47" t="s">
        <v>515</v>
      </c>
      <c r="B112" s="57" t="s">
        <v>516</v>
      </c>
      <c r="C112" s="49" t="s">
        <v>286</v>
      </c>
      <c r="D112" s="50" t="s">
        <v>282</v>
      </c>
      <c r="E112" s="51">
        <v>5000</v>
      </c>
      <c r="F112" s="51">
        <v>-2</v>
      </c>
      <c r="G112" s="52">
        <v>-10</v>
      </c>
      <c r="H112" s="53">
        <v>4261</v>
      </c>
    </row>
    <row r="113" spans="1:7" s="53" customFormat="1" ht="19.5" customHeight="1" x14ac:dyDescent="0.2">
      <c r="A113" s="47"/>
      <c r="B113" s="148" t="s">
        <v>283</v>
      </c>
      <c r="C113" s="149"/>
      <c r="D113" s="149"/>
      <c r="E113" s="149"/>
      <c r="F113" s="147"/>
      <c r="G113" s="52">
        <f>G114</f>
        <v>-7</v>
      </c>
    </row>
    <row r="114" spans="1:7" s="53" customFormat="1" ht="34.5" customHeight="1" x14ac:dyDescent="0.2">
      <c r="A114" s="168" t="s">
        <v>337</v>
      </c>
      <c r="B114" s="170" t="s">
        <v>338</v>
      </c>
      <c r="C114" s="169" t="s">
        <v>286</v>
      </c>
      <c r="D114" s="50" t="s">
        <v>287</v>
      </c>
      <c r="E114" s="51"/>
      <c r="F114" s="51"/>
      <c r="G114" s="52">
        <v>-7</v>
      </c>
    </row>
  </sheetData>
  <mergeCells count="31">
    <mergeCell ref="C47:F47"/>
    <mergeCell ref="A4:G4"/>
    <mergeCell ref="B8:B9"/>
    <mergeCell ref="C8:C9"/>
    <mergeCell ref="D8:D9"/>
    <mergeCell ref="E8:G8"/>
    <mergeCell ref="B13:F13"/>
    <mergeCell ref="C25:F25"/>
    <mergeCell ref="B26:F26"/>
    <mergeCell ref="B38:F38"/>
    <mergeCell ref="B20:F20"/>
    <mergeCell ref="B42:F42"/>
    <mergeCell ref="B46:F46"/>
    <mergeCell ref="B65:F65"/>
    <mergeCell ref="B57:F57"/>
    <mergeCell ref="C64:F64"/>
    <mergeCell ref="B48:F48"/>
    <mergeCell ref="C58:F58"/>
    <mergeCell ref="B59:F59"/>
    <mergeCell ref="B63:F63"/>
    <mergeCell ref="C108:F108"/>
    <mergeCell ref="B109:F109"/>
    <mergeCell ref="B101:F101"/>
    <mergeCell ref="B107:F107"/>
    <mergeCell ref="B95:F95"/>
    <mergeCell ref="C96:F96"/>
    <mergeCell ref="B97:F97"/>
    <mergeCell ref="B100:F100"/>
    <mergeCell ref="C102:F102"/>
    <mergeCell ref="B103:F103"/>
    <mergeCell ref="B106:F1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Հավելված 1</vt:lpstr>
      <vt:lpstr>Հավելված 2</vt:lpstr>
      <vt:lpstr>Հավելված 3.</vt:lpstr>
      <vt:lpstr>Հավելված 4.</vt:lpstr>
      <vt:lpstr> Հավելված 5</vt:lpstr>
      <vt:lpstr>Հավելված 6</vt:lpstr>
      <vt:lpstr>Հավելված 7</vt:lpstr>
      <vt:lpstr>Հավելված N 8</vt:lpstr>
      <vt:lpstr>'Հավելված 1'!Print_Area</vt:lpstr>
      <vt:lpstr>'Հավելված 2'!Print_Area</vt:lpstr>
      <vt:lpstr>'Հավելված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Khachatryan</dc:creator>
  <cp:keywords>Mulberry 2.0</cp:keywords>
  <cp:lastModifiedBy>Ashot Pirumyan</cp:lastModifiedBy>
  <cp:lastPrinted>2021-03-15T13:55:20Z</cp:lastPrinted>
  <dcterms:created xsi:type="dcterms:W3CDTF">2018-09-30T11:43:43Z</dcterms:created>
  <dcterms:modified xsi:type="dcterms:W3CDTF">2021-05-13T05:45:05Z</dcterms:modified>
</cp:coreProperties>
</file>