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rtak Albertyan\Desktop\1.2-i popox\"/>
    </mc:Choice>
  </mc:AlternateContent>
  <bookViews>
    <workbookView xWindow="0" yWindow="0" windowWidth="28800" windowHeight="12330" tabRatio="753"/>
  </bookViews>
  <sheets>
    <sheet name="Havelvats  1" sheetId="32" r:id="rId1"/>
    <sheet name="Havelvats 2" sheetId="33" r:id="rId2"/>
    <sheet name="Havelvats 3" sheetId="34" r:id="rId3"/>
    <sheet name="Havelvats 4" sheetId="35" r:id="rId4"/>
  </sheets>
  <externalReferences>
    <externalReference r:id="rId5"/>
  </externalReference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>#REF!</definedName>
    <definedName name="Functional1" localSheetId="0">#REF!</definedName>
    <definedName name="Functional1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197" i="35" l="1"/>
  <c r="E197" i="35"/>
  <c r="D197" i="35"/>
  <c r="C190" i="35"/>
  <c r="C189" i="35"/>
  <c r="F176" i="35"/>
  <c r="E176" i="35"/>
  <c r="D176" i="35"/>
  <c r="C169" i="35"/>
  <c r="C168" i="35"/>
  <c r="F152" i="35"/>
  <c r="E152" i="35"/>
  <c r="D152" i="35"/>
  <c r="C145" i="35"/>
  <c r="C144" i="35"/>
  <c r="F131" i="35"/>
  <c r="E131" i="35"/>
  <c r="D131" i="35"/>
  <c r="C124" i="35"/>
  <c r="C123" i="35"/>
  <c r="F110" i="35"/>
  <c r="E110" i="35"/>
  <c r="D110" i="35"/>
  <c r="C103" i="35"/>
  <c r="C102" i="35"/>
  <c r="F88" i="35"/>
  <c r="E88" i="35"/>
  <c r="D88" i="35"/>
  <c r="C81" i="35"/>
  <c r="C80" i="35"/>
  <c r="F67" i="35"/>
  <c r="E67" i="35"/>
  <c r="D67" i="35"/>
  <c r="C60" i="35"/>
  <c r="C59" i="35"/>
  <c r="F46" i="35"/>
  <c r="E46" i="35"/>
  <c r="D46" i="35"/>
  <c r="C39" i="35"/>
  <c r="C38" i="35"/>
  <c r="F25" i="35"/>
  <c r="E25" i="35"/>
  <c r="D25" i="35"/>
  <c r="C18" i="35"/>
  <c r="C17" i="35"/>
  <c r="F25" i="34"/>
  <c r="E25" i="34"/>
  <c r="D25" i="34"/>
  <c r="C18" i="34"/>
  <c r="C17" i="34"/>
  <c r="H38" i="33" l="1"/>
  <c r="H35" i="33"/>
  <c r="H32" i="33"/>
  <c r="H29" i="33"/>
  <c r="H26" i="33"/>
  <c r="H23" i="33"/>
  <c r="H20" i="33"/>
  <c r="H17" i="33"/>
  <c r="H13" i="33" s="1"/>
  <c r="H12" i="33" s="1"/>
  <c r="H11" i="33" s="1"/>
  <c r="H14" i="33"/>
  <c r="G132" i="32" l="1"/>
  <c r="H132" i="32"/>
  <c r="I132" i="32"/>
  <c r="G128" i="32"/>
  <c r="H128" i="32"/>
  <c r="I128" i="32"/>
  <c r="G120" i="32"/>
  <c r="H120" i="32"/>
  <c r="I120" i="32"/>
  <c r="G116" i="32"/>
  <c r="H116" i="32"/>
  <c r="I116" i="32"/>
  <c r="G108" i="32"/>
  <c r="H108" i="32"/>
  <c r="I108" i="32"/>
  <c r="G104" i="32"/>
  <c r="H104" i="32"/>
  <c r="I104" i="32"/>
  <c r="G96" i="32"/>
  <c r="H96" i="32"/>
  <c r="I96" i="32"/>
  <c r="G92" i="32"/>
  <c r="H92" i="32"/>
  <c r="I92" i="32"/>
  <c r="G84" i="32"/>
  <c r="H84" i="32"/>
  <c r="I84" i="32"/>
  <c r="G80" i="32"/>
  <c r="H80" i="32"/>
  <c r="I80" i="32"/>
  <c r="G72" i="32"/>
  <c r="H72" i="32"/>
  <c r="I72" i="32"/>
  <c r="G68" i="32"/>
  <c r="H68" i="32"/>
  <c r="I68" i="32"/>
  <c r="G60" i="32"/>
  <c r="H60" i="32"/>
  <c r="I60" i="32"/>
  <c r="G56" i="32"/>
  <c r="H56" i="32"/>
  <c r="I56" i="32"/>
  <c r="G48" i="32"/>
  <c r="H48" i="32"/>
  <c r="I48" i="32"/>
  <c r="G47" i="32" l="1"/>
  <c r="G46" i="32" s="1"/>
  <c r="G44" i="32"/>
  <c r="H44" i="32"/>
  <c r="I44" i="32"/>
  <c r="G36" i="32"/>
  <c r="H36" i="32"/>
  <c r="H35" i="32" s="1"/>
  <c r="H34" i="32" s="1"/>
  <c r="I36" i="32"/>
  <c r="G32" i="32"/>
  <c r="H32" i="32"/>
  <c r="I32" i="32"/>
  <c r="I107" i="32"/>
  <c r="I106" i="32" s="1"/>
  <c r="I83" i="32"/>
  <c r="I82" i="32" s="1"/>
  <c r="H71" i="32"/>
  <c r="H70" i="32" s="1"/>
  <c r="I71" i="32"/>
  <c r="I70" i="32" s="1"/>
  <c r="I59" i="32"/>
  <c r="I58" i="32" s="1"/>
  <c r="I131" i="32"/>
  <c r="I130" i="32" s="1"/>
  <c r="G131" i="32"/>
  <c r="G130" i="32" s="1"/>
  <c r="H131" i="32"/>
  <c r="H130" i="32" s="1"/>
  <c r="I119" i="32"/>
  <c r="I118" i="32" s="1"/>
  <c r="H119" i="32"/>
  <c r="H118" i="32" s="1"/>
  <c r="G119" i="32"/>
  <c r="G118" i="32" s="1"/>
  <c r="G107" i="32"/>
  <c r="G106" i="32" s="1"/>
  <c r="H107" i="32"/>
  <c r="H106" i="32" s="1"/>
  <c r="I95" i="32"/>
  <c r="I94" i="32" s="1"/>
  <c r="H95" i="32"/>
  <c r="H94" i="32" s="1"/>
  <c r="G95" i="32"/>
  <c r="G94" i="32" s="1"/>
  <c r="G83" i="32"/>
  <c r="G82" i="32" s="1"/>
  <c r="H83" i="32"/>
  <c r="H82" i="32" s="1"/>
  <c r="G71" i="32"/>
  <c r="G70" i="32" s="1"/>
  <c r="G59" i="32"/>
  <c r="G58" i="32" s="1"/>
  <c r="H59" i="32"/>
  <c r="H58" i="32" s="1"/>
  <c r="I47" i="32"/>
  <c r="I46" i="32" s="1"/>
  <c r="H47" i="32"/>
  <c r="H46" i="32" s="1"/>
  <c r="G35" i="32"/>
  <c r="G34" i="32" s="1"/>
  <c r="I35" i="32"/>
  <c r="I34" i="32" s="1"/>
  <c r="I90" i="32" l="1"/>
  <c r="I89" i="32" s="1"/>
  <c r="H90" i="32"/>
  <c r="H89" i="32" s="1"/>
  <c r="H88" i="32" s="1"/>
  <c r="G90" i="32"/>
  <c r="G89" i="32" s="1"/>
  <c r="G88" i="32" s="1"/>
  <c r="I78" i="32"/>
  <c r="I77" i="32" s="1"/>
  <c r="H78" i="32"/>
  <c r="H77" i="32" s="1"/>
  <c r="G78" i="32"/>
  <c r="G77" i="32" s="1"/>
  <c r="I66" i="32"/>
  <c r="I65" i="32" s="1"/>
  <c r="H66" i="32"/>
  <c r="H65" i="32" s="1"/>
  <c r="G66" i="32"/>
  <c r="G65" i="32" s="1"/>
  <c r="I54" i="32"/>
  <c r="I53" i="32" s="1"/>
  <c r="H54" i="32"/>
  <c r="H53" i="32" s="1"/>
  <c r="G54" i="32"/>
  <c r="G53" i="32" s="1"/>
  <c r="I42" i="32"/>
  <c r="I41" i="32" s="1"/>
  <c r="H42" i="32"/>
  <c r="H41" i="32" s="1"/>
  <c r="G42" i="32"/>
  <c r="G41" i="32" s="1"/>
  <c r="I30" i="32"/>
  <c r="I29" i="32" s="1"/>
  <c r="H30" i="32"/>
  <c r="H29" i="32" s="1"/>
  <c r="G30" i="32"/>
  <c r="G29" i="32" s="1"/>
  <c r="I102" i="32"/>
  <c r="I101" i="32" s="1"/>
  <c r="H102" i="32"/>
  <c r="H101" i="32" s="1"/>
  <c r="G102" i="32"/>
  <c r="G101" i="32" s="1"/>
  <c r="I126" i="32"/>
  <c r="I125" i="32" s="1"/>
  <c r="H126" i="32"/>
  <c r="H125" i="32" s="1"/>
  <c r="G126" i="32"/>
  <c r="G125" i="32" s="1"/>
  <c r="I114" i="32"/>
  <c r="I113" i="32" s="1"/>
  <c r="H114" i="32"/>
  <c r="H113" i="32" s="1"/>
  <c r="G114" i="32"/>
  <c r="G113" i="32" s="1"/>
  <c r="G112" i="32" l="1"/>
  <c r="G111" i="32" s="1"/>
  <c r="G109" i="32" s="1"/>
  <c r="I112" i="32"/>
  <c r="I111" i="32" s="1"/>
  <c r="I109" i="32" s="1"/>
  <c r="H124" i="32"/>
  <c r="H123" i="32" s="1"/>
  <c r="H121" i="32" s="1"/>
  <c r="G100" i="32"/>
  <c r="G99" i="32" s="1"/>
  <c r="G97" i="32" s="1"/>
  <c r="I100" i="32"/>
  <c r="I99" i="32" s="1"/>
  <c r="I97" i="32" s="1"/>
  <c r="H40" i="32"/>
  <c r="H39" i="32" s="1"/>
  <c r="H37" i="32" s="1"/>
  <c r="G52" i="32"/>
  <c r="G51" i="32" s="1"/>
  <c r="G49" i="32" s="1"/>
  <c r="I52" i="32"/>
  <c r="I51" i="32" s="1"/>
  <c r="I49" i="32" s="1"/>
  <c r="G64" i="32"/>
  <c r="G63" i="32" s="1"/>
  <c r="G61" i="32" s="1"/>
  <c r="I64" i="32"/>
  <c r="I63" i="32" s="1"/>
  <c r="I61" i="32" s="1"/>
  <c r="H76" i="32"/>
  <c r="H75" i="32" s="1"/>
  <c r="H73" i="32" s="1"/>
  <c r="G87" i="32"/>
  <c r="G85" i="32" s="1"/>
  <c r="I88" i="32"/>
  <c r="I87" i="32" s="1"/>
  <c r="I85" i="32" s="1"/>
  <c r="H112" i="32"/>
  <c r="H111" i="32" s="1"/>
  <c r="H109" i="32" s="1"/>
  <c r="G124" i="32"/>
  <c r="I124" i="32"/>
  <c r="I123" i="32" s="1"/>
  <c r="I121" i="32" s="1"/>
  <c r="H100" i="32"/>
  <c r="H99" i="32" s="1"/>
  <c r="H97" i="32" s="1"/>
  <c r="G40" i="32"/>
  <c r="G39" i="32" s="1"/>
  <c r="G37" i="32" s="1"/>
  <c r="I40" i="32"/>
  <c r="I39" i="32" s="1"/>
  <c r="I37" i="32" s="1"/>
  <c r="H52" i="32"/>
  <c r="H51" i="32" s="1"/>
  <c r="H49" i="32" s="1"/>
  <c r="H64" i="32"/>
  <c r="H63" i="32" s="1"/>
  <c r="H61" i="32" s="1"/>
  <c r="G76" i="32"/>
  <c r="G75" i="32" s="1"/>
  <c r="G73" i="32" s="1"/>
  <c r="I76" i="32"/>
  <c r="I75" i="32" s="1"/>
  <c r="I73" i="32" s="1"/>
  <c r="H87" i="32"/>
  <c r="H85" i="32" s="1"/>
  <c r="G28" i="32"/>
  <c r="G27" i="32" s="1"/>
  <c r="G25" i="32" s="1"/>
  <c r="I28" i="32"/>
  <c r="I27" i="32" s="1"/>
  <c r="I25" i="32" s="1"/>
  <c r="H28" i="32"/>
  <c r="H27" i="32" s="1"/>
  <c r="H25" i="32" s="1"/>
  <c r="G123" i="32" l="1"/>
  <c r="G121" i="32" s="1"/>
  <c r="G23" i="32" s="1"/>
  <c r="I23" i="32"/>
  <c r="H23" i="32"/>
  <c r="G21" i="32" l="1"/>
  <c r="G13" i="32" l="1"/>
  <c r="G12" i="32" s="1"/>
  <c r="G10" i="32" s="1"/>
  <c r="G19" i="32"/>
  <c r="G17" i="32" s="1"/>
  <c r="G15" i="32" s="1"/>
  <c r="I21" i="32" l="1"/>
  <c r="H21" i="32"/>
  <c r="I19" i="32" l="1"/>
  <c r="I17" i="32" s="1"/>
  <c r="I15" i="32" s="1"/>
  <c r="I13" i="32" s="1"/>
  <c r="I12" i="32" s="1"/>
  <c r="I10" i="32" s="1"/>
  <c r="H19" i="32"/>
  <c r="H17" i="32" s="1"/>
  <c r="H15" i="32" s="1"/>
  <c r="H13" i="32" l="1"/>
  <c r="H12" i="32" s="1"/>
  <c r="H10" i="32" s="1"/>
</calcChain>
</file>

<file path=xl/sharedStrings.xml><?xml version="1.0" encoding="utf-8"?>
<sst xmlns="http://schemas.openxmlformats.org/spreadsheetml/2006/main" count="531" uniqueCount="129">
  <si>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</si>
  <si>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</si>
  <si>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</si>
  <si>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</si>
  <si>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</si>
  <si>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</si>
  <si>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</si>
  <si>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</si>
  <si>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</si>
  <si>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</si>
  <si>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</si>
  <si>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</si>
  <si>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</si>
  <si>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</si>
  <si>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</si>
  <si>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</si>
  <si>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</t>
  </si>
  <si>
    <t>08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</si>
  <si>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</si>
  <si>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</si>
  <si>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>Առաջին կիսամյակ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</si>
  <si>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</si>
  <si>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</si>
  <si>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</si>
  <si>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</si>
  <si>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</si>
  <si>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</si>
  <si>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</si>
  <si>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>Արագածոտնի մարզպետարան</t>
  </si>
  <si>
    <t>Արմավիրի մարզպետարան</t>
  </si>
  <si>
    <t>Արարատի մարզպետարան</t>
  </si>
  <si>
    <t>Գեղարքունիքի մարզպետարան</t>
  </si>
  <si>
    <t>Լոռու մարզպետարան</t>
  </si>
  <si>
    <t>Կոտայքի մարզպետարան</t>
  </si>
  <si>
    <t>Շիրակի մարզպետարան</t>
  </si>
  <si>
    <t>Վայոց ձորի մարզպետարան</t>
  </si>
  <si>
    <t>Տավուշի մարզպետարան</t>
  </si>
  <si>
    <t>Ցուցանիշների փոփոխությունը
(ավելացումները նշված են դրական նշանով, իսկ նվազեցումները` փակագծերում)</t>
  </si>
  <si>
    <t xml:space="preserve">ՀՀ կառավարության  2021 թվականի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</si>
  <si>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</si>
  <si>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</si>
  <si>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</si>
  <si>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ՀԱՅԱՍՏԱՆԻ ՀԱՆՐԱՊԵՏՈՒԹՅԱՆ ԿԱՌԱՎԱՐՈՒԹՅԱՆ 2020 ԹՎԱԿԱՆԻ ԴԵԿՏԵՄԲԵՐԻ 30-Ի N 2215-Ն ՈՐՈՇՄԱՆ  N 4 ՀԱՎԵԼՎԱԾՈՒՄ ԿԱՏԱՐՎՈՂ  ՓՈՓՈԽՈՒԹՅՈՒՆՆԵՐԸ ԵՎ ԼՐԱՑՈՒՄՆԵՐԸ</t>
  </si>
  <si>
    <t xml:space="preserve">Մարզերում առաջնահերթ լուծում պահանջող հիմնախնդիրների լուծում
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</si>
  <si>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</si>
  <si>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</si>
  <si>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 համայնքներին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</si>
  <si>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</si>
  <si>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</si>
  <si>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</si>
  <si>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</si>
  <si>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</si>
  <si>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</si>
  <si>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</si>
  <si>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</si>
  <si>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ՀՀ տարածքային կառավարման և ենթակառուցվածքների նախարարություն</t>
  </si>
  <si>
    <t>Մարզերում առաջնահերթ լուծում պահանջող հիմնախնդիրների լուծում</t>
  </si>
  <si>
    <t>ընդամենը, որից՝</t>
  </si>
  <si>
    <t>ՀՀ Արագածոտնի մարզպետարան</t>
  </si>
  <si>
    <t>Մասնագիտացված կազմակերպություններ</t>
  </si>
  <si>
    <t>Պատվիրատու հանդիսացող համայնքներ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</si>
  <si>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</si>
  <si>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</si>
  <si>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</si>
  <si>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</si>
  <si>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</si>
  <si>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</si>
  <si>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Վայոց ձորի մարզպետարան</t>
  </si>
  <si>
    <t>ՀՀ  Տավուշի մարզպետարան</t>
  </si>
  <si>
    <t>ՀԱՅԱՍՏԱՆԻ ՀԱՆՐԱՊԵՏՈՒԹՅԱՆ ԿԱՌԱՎԱՐՈՒԹՅԱՆ 2020 ԹՎԱԿԱՆԻ ԴԵԿՏԵՄԲԵՐԻ 30-Ի N 2215-Ն ՈՐՈՇՄԱՆ  N 5 ՀԱՎԵԼՎԱԾԻ N 7 ԱՂՅՈՒՍԱԿՈՒՄ ԿԱՏԱՐՎՈՂ  ՓՈՓՈԽՈՒԹՅՈՒՆՆԵՐԸ ԵՎ ԼՐԱՑՈՒՄՆԵՐԸ</t>
  </si>
  <si>
    <t>Հավելված 2</t>
  </si>
  <si>
    <t>Հավելված 3</t>
  </si>
  <si>
    <t>ՀՀ կառավարության 2021 թվականի</t>
  </si>
  <si>
    <t>ՀԱՅԱՍՏԱՆԻ ՀԱՆՐԱՊԵՏՈՒԹՅԱՆ ԿԱՌԱՎԱՐՈՒԹՅԱՆ 2020 ԹՎԱԿԱՆԻ ԴԵԿՏԵՄԲԵՐԻ 30-Ի N 2215-Ն ՈՐՈՇՄԱՆ N 9 ՀԱՎԵԼՎԱԾԻ  N 9.8 ԱՂՅՈՒՍԱԿՈՒՄ ԿԱՏԱՐՎՈՂ ՓՈՓՈԽՈՒԹՅՈՒՆՆԵՐԸ</t>
  </si>
  <si>
    <t>ՄԱՍ 2. ՊԵՏԱԿԱՆ ՄԱՐՄՆԻ ԳԾՈՎ ԱՐԴՅՈՒՆՔԱՅԻՆ (ԿԱՏԱՐՈՂԱԿԱՆ) ՑՈՒՑԱՆԻՇՆԵՐԸ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</si>
  <si>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</si>
  <si>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</si>
  <si>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</si>
  <si>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</si>
  <si>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</si>
  <si>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</si>
  <si>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</si>
  <si>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</si>
  <si>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</si>
  <si>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</si>
  <si>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</si>
  <si>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</si>
  <si>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 </t>
  </si>
  <si>
    <t xml:space="preserve"> Միջոցառման վրա կատարվող ծախսը (հազար դրամ) </t>
  </si>
  <si>
    <t xml:space="preserve"> Տարածքային զարգացում </t>
  </si>
  <si>
    <t xml:space="preserve"> 1212 </t>
  </si>
  <si>
    <t>Ցուցանիշների փոփոխությունը
(ավելացումները նշված են դրական նշանով)</t>
  </si>
  <si>
    <t xml:space="preserve"> Շահառուների ընտրության չափանիշները</t>
  </si>
  <si>
    <t xml:space="preserve"> համայնքներ, կազմակերպություններ</t>
  </si>
  <si>
    <t>Արդյունքի չափորոշիչներ</t>
  </si>
  <si>
    <t>Շահառու համայնքների թիվ</t>
  </si>
  <si>
    <t>առնվազն 5</t>
  </si>
  <si>
    <t>Շահառու կազմակերպությունների թիվ</t>
  </si>
  <si>
    <t>առնվազն 3</t>
  </si>
  <si>
    <t>Վերականգնվող օբյեկտների թիվ</t>
  </si>
  <si>
    <t>առնվազն 8</t>
  </si>
  <si>
    <t>Հավելված 4</t>
  </si>
  <si>
    <t>ՀԱՅԱՍՏԱՆԻ ՀԱՆՐԱՊԵՏՈՒԹՅԱՆ ԿԱՌԱՎԱՐՈՒԹՅԱՆ 2019 ԹՎԱԿԱՆԻ ԴԵԿՏԵՄԲԵՐԻ 26-Ի N 1919-Ն ՈՐՈՇՄԱՆ N 9.1 ՀԱՎԵԼՎԱԾԻ  N 9.1.48 ԱՂՅՈՒՍԱԿՈՒՄ ԿԱՏԱՐՎՈՂ ՓՈՓՈԽՈՒԹՅՈՒՆՆԵՐԸ</t>
  </si>
  <si>
    <t xml:space="preserve"> ՀՀ Արագածոտնի  մարզպետարան </t>
  </si>
  <si>
    <t xml:space="preserve"> ՄԱՍ 1. ՊԵՏԱԿԱՆ ՄԱՐՄՆԻ ԳԾՈՎ ԱՐԴՅՈՒՆՔԱՅԻՆ (ԿԱՏԱՐՈՂԱԿԱՆ) ՑՈՒՑԱՆԻՇՆԵՐԸ </t>
  </si>
  <si>
    <t>համայնքներ, կազմակերպություններ</t>
  </si>
  <si>
    <t>ՀԱՅԱՍՏԱՆԻ ՀԱՆՐԱՊԵՏՈՒԹՅԱՆ ԿԱՌԱՎԱՐՈՒԹՅԱՆ 2019 ԹՎԱԿԱՆԻ ԴԵԿՏԵՄԲԵՐԻ 26-Ի N 1919-Ն ՈՐՈՇՄԱՆ N 9.1 ՀԱՎԵԼՎԱԾԻ  N 9.1.49 ԱՂՅՈՒՍԱԿՈՒՄ ԿԱՏԱՐՎՈՂ ՓՈՓՈԽՈՒԹՅՈՒՆՆԵՐԸ</t>
  </si>
  <si>
    <t xml:space="preserve"> ՀՀ Արարատի  մարզպետարան </t>
  </si>
  <si>
    <t>ՀԱՅԱՍՏԱՆԻ ՀԱՆՐԱՊԵՏՈՒԹՅԱՆ ԿԱՌԱՎԱՐՈՒԹՅԱՆ 2019 ԹՎԱԿԱՆԻ ԴԵԿՏԵՄԲԵՐԻ 26-Ի N 1919-Ն ՈՐՈՇՄԱՆ N 9.1 ՀԱՎԵԼՎԱԾԻ  N 9.1.50 ԱՂՅՈՒՍԱԿՈՒՄ ԿԱՏԱՐՎՈՂ ՓՈՓՈԽՈՒԹՅՈՒՆՆԵՐԸ</t>
  </si>
  <si>
    <t xml:space="preserve"> ՀՀ Արմավիրի  մարզպետարան </t>
  </si>
  <si>
    <t>ՀԱՅԱՍՏԱՆԻ ՀԱՆՐԱՊԵՏՈՒԹՅԱՆ ԿԱՌԱՎԱՐՈՒԹՅԱՆ 2019 ԹՎԱԿԱՆԻ ԴԵԿՏԵՄԲԵՐԻ 26-Ի N 1919-Ն ՈՐՈՇՄԱՆ N 9.1 ՀԱՎԵԼՎԱԾԻ  N 9.1.51 ԱՂՅՈՒՍԱԿՈՒՄ ԿԱՏԱՐՎՈՂ ՓՈՓՈԽՈՒԹՅՈՒՆՆԵՐԸ</t>
  </si>
  <si>
    <t xml:space="preserve"> ՀՀ Գեղարքունիքի  մարզպետարան </t>
  </si>
  <si>
    <t>ՀԱՅԱՍՏԱՆԻ ՀԱՆՐԱՊԵՏՈՒԹՅԱՆ ԿԱՌԱՎԱՐՈՒԹՅԱՆ 2019 ԹՎԱԿԱՆԻ ԴԵԿՏԵՄԲԵՐԻ 26-Ի N 1919-Ն ՈՐՈՇՄԱՆ N 9.1 ՀԱՎԵԼՎԱԾԻ  N 9.1.52 ԱՂՅՈՒՍԱԿՈՒՄ ԿԱՏԱՐՎՈՂ ՓՈՓՈԽՈՒԹՅՈՒՆՆԵՐԸ</t>
  </si>
  <si>
    <t xml:space="preserve"> ՀՀ Լոռու  մարզպետարան </t>
  </si>
  <si>
    <t>ՀԱՅԱՍՏԱՆԻ ՀԱՆՐԱՊԵՏՈՒԹՅԱՆ ԿԱՌԱՎԱՐՈՒԹՅԱՆ 2019 ԹՎԱԿԱՆԻ ԴԵԿՏԵՄԲԵՐԻ 26-Ի N 1919-Ն ՈՐՈՇՄԱՆ N 9.1 ՀԱՎԵԼՎԱԾԻ  N 9.1.53 ԱՂՅՈՒՍԱԿՈՒՄ ԿԱՏԱՐՎՈՂ ՓՈՓՈԽՈՒԹՅՈՒՆՆԵՐԸ</t>
  </si>
  <si>
    <t xml:space="preserve"> ՀՀ Կոտայքի  մարզպետարան </t>
  </si>
  <si>
    <t>ՀԱՅԱՍՏԱՆԻ ՀԱՆՐԱՊԵՏՈՒԹՅԱՆ ԿԱՌԱՎԱՐՈՒԹՅԱՆ 2019 ԹՎԱԿԱՆԻ ԴԵԿՏԵՄԲԵՐԻ 26-Ի N 1919-Ն ՈՐՈՇՄԱՆ N 9.1 ՀԱՎԵԼՎԱԾԻ  N 9.1.54 ԱՂՅՈՒՍԱԿՈՒՄ ԿԱՏԱՐՎՈՂ ՓՈՓՈԽՈՒԹՅՈՒՆՆԵՐԸ</t>
  </si>
  <si>
    <t xml:space="preserve"> ՀՀ Շիրակի  մարզպետարան </t>
  </si>
  <si>
    <t>ՀԱՅԱՍՏԱՆԻ ՀԱՆՐԱՊԵՏՈՒԹՅԱՆ ԿԱՌԱՎԱՐՈՒԹՅԱՆ 2019 ԹՎԱԿԱՆԻ ԴԵԿՏԵՄԲԵՐԻ 26-Ի N 1919-Ն ՈՐՈՇՄԱՆ N 9.1 ՀԱՎԵԼՎԱԾԻ  N 9.1.56 ԱՂՅՈՒՍԱԿՈՒՄ ԿԱՏԱՐՎՈՂ ՓՈՓՈԽՈՒԹՅՈՒՆՆԵՐԸ</t>
  </si>
  <si>
    <t xml:space="preserve"> ՀՀ Վայոց ձորի  մարզպետարան </t>
  </si>
  <si>
    <t>ՀԱՅԱՍՏԱՆԻ ՀԱՆՐԱՊԵՏՈՒԹՅԱՆ ԿԱՌԱՎԱՐՈՒԹՅԱՆ 2019 ԹՎԱԿԱՆԻ ԴԵԿՏԵՄԲԵՐԻ 26-Ի N 1919-Ն ՈՐՈՇՄԱՆ N 9.1 ՀԱՎԵԼՎԱԾԻ  N 9.1.57 ԱՂՅՈՒՍԱԿՈՒՄ ԿԱՏԱՐՎՈՂ ՓՈՓՈԽՈՒԹՅՈՒՆՆԵՐԸ</t>
  </si>
  <si>
    <t xml:space="preserve"> ՀՀ Տավուշի  մարզպետարան </t>
  </si>
  <si>
    <t>առնվազն 6</t>
  </si>
  <si>
    <t>առնվազն 4</t>
  </si>
  <si>
    <t>առնվազն 10</t>
  </si>
  <si>
    <t>առնվազն 50</t>
  </si>
  <si>
    <t>առնվազն 32</t>
  </si>
  <si>
    <t>առնվազն 82</t>
  </si>
  <si>
    <t>Հավելված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</si>
</sst>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#,##0.0"/>
  </numFmts>
  <fonts count="8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2"/>
    </font>
    <font>
      <i/>
      <sz val="12"/>
      <color indexed="8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3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6" fillId="0" borderId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6" applyNumberFormat="0" applyAlignment="0" applyProtection="0"/>
    <xf numFmtId="0" fontId="24" fillId="7" borderId="7" applyNumberFormat="0" applyAlignment="0" applyProtection="0"/>
    <xf numFmtId="0" fontId="25" fillId="7" borderId="6" applyNumberFormat="0" applyAlignment="0" applyProtection="0"/>
    <xf numFmtId="0" fontId="26" fillId="0" borderId="8" applyNumberFormat="0" applyFill="0" applyAlignment="0" applyProtection="0"/>
    <xf numFmtId="0" fontId="27" fillId="8" borderId="9" applyNumberFormat="0" applyAlignment="0" applyProtection="0"/>
    <xf numFmtId="0" fontId="28" fillId="0" borderId="0" applyNumberFormat="0" applyFill="0" applyBorder="0" applyAlignment="0" applyProtection="0"/>
    <xf numFmtId="0" fontId="11" fillId="9" borderId="10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31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  <xf numFmtId="0" fontId="6" fillId="9" borderId="10" applyNumberFormat="0" applyFont="0" applyAlignment="0" applyProtection="0"/>
    <xf numFmtId="0" fontId="33" fillId="33" borderId="0" applyNumberFormat="0" applyBorder="0" applyAlignment="0" applyProtection="0"/>
    <xf numFmtId="0" fontId="33" fillId="21" borderId="0" applyNumberFormat="0" applyBorder="0" applyAlignment="0" applyProtection="0"/>
    <xf numFmtId="0" fontId="33" fillId="10" borderId="0" applyNumberFormat="0" applyBorder="0" applyAlignment="0" applyProtection="0"/>
    <xf numFmtId="0" fontId="33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3" fillId="17" borderId="0" applyNumberFormat="0" applyBorder="0" applyAlignment="0" applyProtection="0"/>
    <xf numFmtId="0" fontId="41" fillId="0" borderId="0" applyNumberFormat="0" applyFill="0" applyBorder="0" applyAlignment="0" applyProtection="0"/>
    <xf numFmtId="0" fontId="33" fillId="13" borderId="0" applyNumberFormat="0" applyBorder="0" applyAlignment="0" applyProtection="0"/>
    <xf numFmtId="0" fontId="39" fillId="0" borderId="3" applyNumberFormat="0" applyFill="0" applyAlignment="0" applyProtection="0"/>
    <xf numFmtId="0" fontId="33" fillId="25" borderId="0" applyNumberFormat="0" applyBorder="0" applyAlignment="0" applyProtection="0"/>
    <xf numFmtId="0" fontId="41" fillId="0" borderId="5" applyNumberFormat="0" applyFill="0" applyAlignment="0" applyProtection="0"/>
    <xf numFmtId="0" fontId="48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3" fillId="0" borderId="8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3" fillId="29" borderId="0" applyNumberFormat="0" applyBorder="0" applyAlignment="0" applyProtection="0"/>
    <xf numFmtId="0" fontId="37" fillId="0" borderId="0" applyNumberFormat="0" applyFill="0" applyBorder="0" applyAlignment="0" applyProtection="0"/>
    <xf numFmtId="0" fontId="33" fillId="22" borderId="0" applyNumberFormat="0" applyBorder="0" applyAlignment="0" applyProtection="0"/>
    <xf numFmtId="0" fontId="44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5" fillId="7" borderId="6" applyNumberFormat="0" applyAlignment="0" applyProtection="0"/>
    <xf numFmtId="0" fontId="38" fillId="3" borderId="0" applyNumberFormat="0" applyBorder="0" applyAlignment="0" applyProtection="0"/>
    <xf numFmtId="0" fontId="45" fillId="7" borderId="7" applyNumberFormat="0" applyAlignment="0" applyProtection="0"/>
    <xf numFmtId="0" fontId="42" fillId="6" borderId="6" applyNumberFormat="0" applyAlignment="0" applyProtection="0"/>
    <xf numFmtId="0" fontId="40" fillId="0" borderId="4" applyNumberFormat="0" applyFill="0" applyAlignment="0" applyProtection="0"/>
    <xf numFmtId="0" fontId="46" fillId="0" borderId="0" applyNumberFormat="0" applyFill="0" applyBorder="0" applyAlignment="0" applyProtection="0"/>
    <xf numFmtId="0" fontId="33" fillId="26" borderId="0" applyNumberFormat="0" applyBorder="0" applyAlignment="0" applyProtection="0"/>
    <xf numFmtId="0" fontId="36" fillId="8" borderId="9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7" fillId="0" borderId="11" applyNumberFormat="0" applyFill="0" applyAlignment="0" applyProtection="0"/>
    <xf numFmtId="0" fontId="33" fillId="18" borderId="0" applyNumberFormat="0" applyBorder="0" applyAlignment="0" applyProtection="0"/>
    <xf numFmtId="0" fontId="11" fillId="27" borderId="0" applyNumberFormat="0" applyBorder="0" applyAlignment="0" applyProtection="0"/>
    <xf numFmtId="0" fontId="34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0" fillId="0" borderId="0"/>
    <xf numFmtId="0" fontId="51" fillId="5" borderId="0" applyNumberFormat="0" applyBorder="0" applyAlignment="0" applyProtection="0"/>
    <xf numFmtId="0" fontId="16" fillId="0" borderId="0"/>
    <xf numFmtId="0" fontId="9" fillId="0" borderId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49" fillId="43" borderId="0" applyNumberFormat="0" applyBorder="0" applyAlignment="0" applyProtection="0"/>
    <xf numFmtId="0" fontId="49" fillId="44" borderId="0" applyNumberFormat="0" applyBorder="0" applyAlignment="0" applyProtection="0"/>
    <xf numFmtId="0" fontId="49" fillId="38" borderId="0" applyNumberFormat="0" applyBorder="0" applyAlignment="0" applyProtection="0"/>
    <xf numFmtId="0" fontId="49" fillId="37" borderId="0" applyNumberFormat="0" applyBorder="0" applyAlignment="0" applyProtection="0"/>
    <xf numFmtId="0" fontId="49" fillId="43" borderId="0" applyNumberFormat="0" applyBorder="0" applyAlignment="0" applyProtection="0"/>
    <xf numFmtId="0" fontId="49" fillId="45" borderId="0" applyNumberFormat="0" applyBorder="0" applyAlignment="0" applyProtection="0"/>
    <xf numFmtId="0" fontId="52" fillId="46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0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50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51" borderId="0" applyNumberFormat="0" applyBorder="0" applyAlignment="0" applyProtection="0"/>
    <xf numFmtId="0" fontId="53" fillId="35" borderId="0" applyNumberFormat="0" applyBorder="0" applyAlignment="0" applyProtection="0"/>
    <xf numFmtId="0" fontId="54" fillId="52" borderId="12" applyNumberFormat="0" applyAlignment="0" applyProtection="0"/>
    <xf numFmtId="0" fontId="55" fillId="53" borderId="13" applyNumberFormat="0" applyAlignment="0" applyProtection="0"/>
    <xf numFmtId="43" fontId="1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61" fillId="42" borderId="12" applyNumberFormat="0" applyAlignment="0" applyProtection="0"/>
    <xf numFmtId="0" fontId="62" fillId="0" borderId="17" applyNumberFormat="0" applyFill="0" applyAlignment="0" applyProtection="0"/>
    <xf numFmtId="0" fontId="63" fillId="54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5" fillId="0" borderId="0"/>
    <xf numFmtId="0" fontId="9" fillId="0" borderId="0"/>
    <xf numFmtId="0" fontId="9" fillId="0" borderId="0"/>
    <xf numFmtId="0" fontId="14" fillId="55" borderId="18" applyNumberFormat="0" applyFont="0" applyAlignment="0" applyProtection="0"/>
    <xf numFmtId="0" fontId="64" fillId="52" borderId="19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0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9" fillId="0" borderId="0"/>
    <xf numFmtId="0" fontId="5" fillId="0" borderId="0"/>
    <xf numFmtId="0" fontId="13" fillId="0" borderId="0">
      <alignment horizontal="left" vertical="top" wrapText="1"/>
    </xf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8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0" borderId="0"/>
    <xf numFmtId="164" fontId="16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50" fillId="0" borderId="0" applyFont="0" applyFill="0" applyBorder="0" applyAlignment="0" applyProtection="0"/>
  </cellStyleXfs>
  <cellXfs count="125">
    <xf numFmtId="0" fontId="0" fillId="0" borderId="0" xfId="0"/>
    <xf numFmtId="0" fontId="71" fillId="0" borderId="21" xfId="0" applyFont="1" applyBorder="1" applyAlignment="1">
      <alignment horizontal="left" vertical="top" wrapText="1"/>
    </xf>
    <xf numFmtId="0" fontId="72" fillId="0" borderId="21" xfId="0" applyFont="1" applyBorder="1" applyAlignment="1">
      <alignment horizontal="left" vertical="top" wrapText="1"/>
    </xf>
    <xf numFmtId="0" fontId="73" fillId="0" borderId="21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center"/>
    </xf>
    <xf numFmtId="0" fontId="71" fillId="0" borderId="21" xfId="0" applyFont="1" applyBorder="1" applyAlignment="1">
      <alignment horizontal="center" vertical="center" wrapText="1"/>
    </xf>
    <xf numFmtId="0" fontId="71" fillId="0" borderId="0" xfId="0" applyFont="1" applyAlignment="1">
      <alignment horizontal="left" vertical="top" wrapText="1"/>
    </xf>
    <xf numFmtId="2" fontId="71" fillId="0" borderId="0" xfId="0" applyNumberFormat="1" applyFont="1"/>
    <xf numFmtId="0" fontId="71" fillId="0" borderId="21" xfId="0" applyFont="1" applyBorder="1" applyAlignment="1">
      <alignment horizontal="center" vertical="top" wrapText="1"/>
    </xf>
    <xf numFmtId="2" fontId="71" fillId="0" borderId="21" xfId="0" applyNumberFormat="1" applyFont="1" applyBorder="1" applyAlignment="1">
      <alignment horizontal="center" vertical="center" wrapText="1"/>
    </xf>
    <xf numFmtId="2" fontId="73" fillId="0" borderId="21" xfId="0" applyNumberFormat="1" applyFont="1" applyBorder="1" applyAlignment="1">
      <alignment horizontal="left" vertical="top" wrapText="1"/>
    </xf>
    <xf numFmtId="0" fontId="71" fillId="2" borderId="21" xfId="0" applyFont="1" applyFill="1" applyBorder="1" applyAlignment="1">
      <alignment horizontal="left" vertical="top" wrapText="1"/>
    </xf>
    <xf numFmtId="166" fontId="71" fillId="2" borderId="21" xfId="7" applyNumberFormat="1" applyFont="1" applyFill="1" applyBorder="1" applyAlignment="1">
      <alignment horizontal="center" vertical="center" wrapText="1"/>
    </xf>
    <xf numFmtId="167" fontId="71" fillId="2" borderId="21" xfId="7" applyNumberFormat="1" applyFont="1" applyFill="1" applyBorder="1" applyAlignment="1">
      <alignment horizontal="center" vertical="center" wrapText="1"/>
    </xf>
    <xf numFmtId="2" fontId="71" fillId="2" borderId="21" xfId="0" applyNumberFormat="1" applyFont="1" applyFill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15" fillId="0" borderId="21" xfId="0" applyFont="1" applyBorder="1" applyAlignment="1">
      <alignment horizontal="left" vertical="center" wrapText="1"/>
    </xf>
    <xf numFmtId="166" fontId="71" fillId="0" borderId="21" xfId="7" applyNumberFormat="1" applyFont="1" applyBorder="1" applyAlignment="1">
      <alignment horizontal="center" vertical="center" wrapText="1"/>
    </xf>
    <xf numFmtId="0" fontId="15" fillId="0" borderId="21" xfId="165" applyFont="1" applyBorder="1" applyAlignment="1">
      <alignment horizontal="left" vertical="top" wrapText="1"/>
    </xf>
    <xf numFmtId="2" fontId="71" fillId="0" borderId="21" xfId="0" applyNumberFormat="1" applyFont="1" applyBorder="1" applyAlignment="1">
      <alignment horizontal="left" vertical="top" wrapText="1"/>
    </xf>
    <xf numFmtId="165" fontId="73" fillId="0" borderId="21" xfId="6" applyNumberFormat="1" applyFont="1" applyBorder="1" applyAlignment="1">
      <alignment horizontal="right" vertical="center"/>
    </xf>
    <xf numFmtId="0" fontId="71" fillId="0" borderId="21" xfId="0" applyFont="1" applyBorder="1" applyAlignment="1">
      <alignment horizontal="center" vertical="top" wrapText="1"/>
    </xf>
    <xf numFmtId="49" fontId="15" fillId="2" borderId="24" xfId="0" applyNumberFormat="1" applyFont="1" applyFill="1" applyBorder="1" applyAlignment="1">
      <alignment horizontal="center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71" fillId="0" borderId="22" xfId="0" applyFont="1" applyBorder="1" applyAlignment="1">
      <alignment horizontal="center" vertical="top" wrapText="1"/>
    </xf>
    <xf numFmtId="49" fontId="15" fillId="2" borderId="23" xfId="0" applyNumberFormat="1" applyFont="1" applyFill="1" applyBorder="1" applyAlignment="1">
      <alignment horizontal="center" vertical="top" wrapText="1"/>
    </xf>
    <xf numFmtId="49" fontId="15" fillId="2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165" fontId="73" fillId="0" borderId="25" xfId="6" applyNumberFormat="1" applyFont="1" applyBorder="1" applyAlignment="1">
      <alignment horizontal="right" vertical="center"/>
    </xf>
    <xf numFmtId="0" fontId="71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75" fillId="0" borderId="0" xfId="1" applyFont="1" applyFill="1"/>
    <xf numFmtId="0" fontId="75" fillId="0" borderId="0" xfId="1" applyFont="1" applyFill="1" applyAlignment="1">
      <alignment horizontal="right"/>
    </xf>
    <xf numFmtId="0" fontId="15" fillId="0" borderId="0" xfId="1" applyFont="1" applyFill="1"/>
    <xf numFmtId="0" fontId="76" fillId="0" borderId="25" xfId="1" applyFont="1" applyFill="1" applyBorder="1" applyAlignment="1">
      <alignment vertical="top" wrapText="1"/>
    </xf>
    <xf numFmtId="0" fontId="77" fillId="0" borderId="25" xfId="1" applyFont="1" applyFill="1" applyBorder="1" applyAlignment="1">
      <alignment horizontal="left" vertical="top" wrapText="1"/>
    </xf>
    <xf numFmtId="0" fontId="77" fillId="0" borderId="23" xfId="1" applyFont="1" applyFill="1" applyBorder="1" applyAlignment="1">
      <alignment horizontal="left" vertical="top" wrapText="1"/>
    </xf>
    <xf numFmtId="0" fontId="78" fillId="0" borderId="0" xfId="1" applyFont="1" applyFill="1" applyAlignment="1">
      <alignment horizontal="left" vertical="top" wrapText="1"/>
    </xf>
    <xf numFmtId="0" fontId="79" fillId="0" borderId="0" xfId="1" applyFont="1" applyFill="1" applyAlignment="1">
      <alignment vertical="top"/>
    </xf>
    <xf numFmtId="0" fontId="79" fillId="0" borderId="0" xfId="1" applyFont="1" applyFill="1" applyAlignment="1">
      <alignment vertical="top" wrapText="1"/>
    </xf>
    <xf numFmtId="0" fontId="71" fillId="0" borderId="25" xfId="0" applyFont="1" applyBorder="1" applyAlignment="1">
      <alignment horizontal="left" vertical="top" wrapText="1"/>
    </xf>
    <xf numFmtId="0" fontId="72" fillId="0" borderId="25" xfId="0" applyFont="1" applyBorder="1" applyAlignment="1">
      <alignment horizontal="left" vertical="top" wrapText="1"/>
    </xf>
    <xf numFmtId="167" fontId="75" fillId="0" borderId="0" xfId="1" applyNumberFormat="1" applyFont="1" applyFill="1"/>
    <xf numFmtId="0" fontId="75" fillId="0" borderId="25" xfId="1" applyFont="1" applyFill="1" applyBorder="1" applyAlignment="1">
      <alignment horizontal="center" vertical="top" wrapText="1"/>
    </xf>
    <xf numFmtId="167" fontId="80" fillId="0" borderId="25" xfId="1" applyNumberFormat="1" applyFont="1" applyFill="1" applyBorder="1" applyAlignment="1">
      <alignment horizontal="center" vertical="center" wrapText="1"/>
    </xf>
    <xf numFmtId="0" fontId="75" fillId="0" borderId="26" xfId="1" applyFont="1" applyFill="1" applyBorder="1" applyAlignment="1">
      <alignment horizontal="left" vertical="top"/>
    </xf>
    <xf numFmtId="0" fontId="75" fillId="0" borderId="23" xfId="1" applyFont="1" applyFill="1" applyBorder="1" applyAlignment="1">
      <alignment horizontal="left" vertical="top"/>
    </xf>
    <xf numFmtId="0" fontId="75" fillId="0" borderId="25" xfId="1" applyFont="1" applyFill="1" applyBorder="1" applyAlignment="1">
      <alignment vertical="top" wrapText="1"/>
    </xf>
    <xf numFmtId="0" fontId="74" fillId="0" borderId="25" xfId="0" applyFont="1" applyBorder="1" applyAlignment="1">
      <alignment horizontal="left" vertical="top" wrapText="1"/>
    </xf>
    <xf numFmtId="0" fontId="75" fillId="0" borderId="25" xfId="1" applyFont="1" applyFill="1" applyBorder="1" applyAlignment="1">
      <alignment wrapText="1"/>
    </xf>
    <xf numFmtId="0" fontId="75" fillId="0" borderId="1" xfId="1" applyFont="1" applyFill="1" applyBorder="1" applyAlignment="1">
      <alignment horizontal="center" vertical="top" wrapText="1"/>
    </xf>
    <xf numFmtId="0" fontId="75" fillId="0" borderId="2" xfId="1" applyFont="1" applyFill="1" applyBorder="1" applyAlignment="1">
      <alignment horizontal="center" vertical="top" wrapText="1"/>
    </xf>
    <xf numFmtId="0" fontId="71" fillId="2" borderId="0" xfId="0" applyFont="1" applyFill="1"/>
    <xf numFmtId="0" fontId="71" fillId="0" borderId="0" xfId="0" applyFont="1" applyFill="1"/>
    <xf numFmtId="0" fontId="12" fillId="0" borderId="25" xfId="0" applyFont="1" applyFill="1" applyBorder="1" applyAlignment="1">
      <alignment horizontal="center" vertical="center" wrapText="1"/>
    </xf>
    <xf numFmtId="1" fontId="74" fillId="0" borderId="1" xfId="0" applyNumberFormat="1" applyFont="1" applyFill="1" applyBorder="1" applyAlignment="1">
      <alignment horizontal="center" vertical="center"/>
    </xf>
    <xf numFmtId="1" fontId="74" fillId="0" borderId="2" xfId="0" applyNumberFormat="1" applyFont="1" applyFill="1" applyBorder="1" applyAlignment="1">
      <alignment horizontal="center" vertical="center"/>
    </xf>
    <xf numFmtId="169" fontId="15" fillId="56" borderId="23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 wrapText="1"/>
    </xf>
    <xf numFmtId="169" fontId="15" fillId="2" borderId="25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left" vertical="center" wrapText="1"/>
    </xf>
    <xf numFmtId="169" fontId="15" fillId="2" borderId="25" xfId="163" applyNumberFormat="1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horizontal="left" vertical="center" wrapText="1"/>
    </xf>
    <xf numFmtId="169" fontId="73" fillId="2" borderId="25" xfId="163" applyNumberFormat="1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top"/>
    </xf>
    <xf numFmtId="0" fontId="15" fillId="2" borderId="25" xfId="0" applyFont="1" applyFill="1" applyBorder="1" applyAlignment="1">
      <alignment vertical="center"/>
    </xf>
    <xf numFmtId="0" fontId="72" fillId="2" borderId="25" xfId="0" applyFont="1" applyFill="1" applyBorder="1" applyAlignment="1">
      <alignment vertical="center" wrapText="1"/>
    </xf>
    <xf numFmtId="169" fontId="73" fillId="2" borderId="2" xfId="0" applyNumberFormat="1" applyFont="1" applyFill="1" applyBorder="1" applyAlignment="1">
      <alignment horizontal="center" vertical="center"/>
    </xf>
    <xf numFmtId="169" fontId="81" fillId="2" borderId="25" xfId="0" applyNumberFormat="1" applyFont="1" applyFill="1" applyBorder="1" applyAlignment="1">
      <alignment horizontal="center" vertical="center"/>
    </xf>
    <xf numFmtId="169" fontId="72" fillId="2" borderId="25" xfId="163" applyNumberFormat="1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71" fillId="0" borderId="0" xfId="0" applyFont="1" applyFill="1" applyAlignment="1">
      <alignment vertical="center"/>
    </xf>
    <xf numFmtId="169" fontId="71" fillId="0" borderId="0" xfId="0" applyNumberFormat="1" applyFont="1" applyFill="1" applyAlignment="1">
      <alignment horizontal="center" vertical="center"/>
    </xf>
    <xf numFmtId="0" fontId="71" fillId="0" borderId="0" xfId="0" applyFont="1" applyAlignment="1">
      <alignment horizontal="right"/>
    </xf>
    <xf numFmtId="49" fontId="15" fillId="2" borderId="21" xfId="0" applyNumberFormat="1" applyFont="1" applyFill="1" applyBorder="1" applyAlignment="1">
      <alignment horizontal="center" vertical="top" wrapText="1"/>
    </xf>
    <xf numFmtId="49" fontId="15" fillId="2" borderId="25" xfId="0" applyNumberFormat="1" applyFont="1" applyFill="1" applyBorder="1" applyAlignment="1">
      <alignment horizontal="center" vertical="top" wrapText="1"/>
    </xf>
    <xf numFmtId="0" fontId="71" fillId="2" borderId="21" xfId="0" applyFont="1" applyFill="1" applyBorder="1" applyAlignment="1">
      <alignment horizontal="center" vertical="top" wrapText="1"/>
    </xf>
    <xf numFmtId="0" fontId="71" fillId="0" borderId="21" xfId="0" applyFont="1" applyBorder="1" applyAlignment="1">
      <alignment horizontal="center" vertical="top" wrapText="1"/>
    </xf>
    <xf numFmtId="0" fontId="12" fillId="0" borderId="21" xfId="0" applyFont="1" applyBorder="1" applyAlignment="1">
      <alignment horizontal="left" wrapText="1"/>
    </xf>
    <xf numFmtId="0" fontId="12" fillId="0" borderId="21" xfId="0" applyFont="1" applyBorder="1" applyAlignment="1">
      <alignment horizont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1" fillId="0" borderId="22" xfId="0" applyFont="1" applyBorder="1" applyAlignment="1">
      <alignment horizontal="center" wrapText="1"/>
    </xf>
    <xf numFmtId="0" fontId="71" fillId="0" borderId="1" xfId="0" applyFont="1" applyBorder="1" applyAlignment="1">
      <alignment horizontal="center" wrapText="1"/>
    </xf>
    <xf numFmtId="0" fontId="71" fillId="0" borderId="2" xfId="0" applyFont="1" applyBorder="1" applyAlignment="1">
      <alignment horizontal="center" wrapText="1"/>
    </xf>
    <xf numFmtId="0" fontId="12" fillId="0" borderId="21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top" wrapText="1"/>
    </xf>
    <xf numFmtId="0" fontId="71" fillId="0" borderId="25" xfId="0" applyFont="1" applyBorder="1" applyAlignment="1">
      <alignment horizontal="center" vertical="top" wrapText="1"/>
    </xf>
    <xf numFmtId="0" fontId="12" fillId="0" borderId="0" xfId="0" applyFont="1" applyAlignment="1">
      <alignment horizontal="center" wrapText="1"/>
    </xf>
    <xf numFmtId="0" fontId="71" fillId="0" borderId="21" xfId="0" applyFont="1" applyBorder="1" applyAlignment="1">
      <alignment horizontal="center" vertical="center" wrapText="1"/>
    </xf>
    <xf numFmtId="2" fontId="71" fillId="0" borderId="21" xfId="0" applyNumberFormat="1" applyFont="1" applyBorder="1" applyAlignment="1">
      <alignment horizontal="center" vertical="center" wrapText="1"/>
    </xf>
    <xf numFmtId="0" fontId="12" fillId="56" borderId="26" xfId="0" applyFont="1" applyFill="1" applyBorder="1" applyAlignment="1">
      <alignment horizontal="center" vertical="center"/>
    </xf>
    <xf numFmtId="0" fontId="12" fillId="56" borderId="27" xfId="0" applyFont="1" applyFill="1" applyBorder="1" applyAlignment="1">
      <alignment horizontal="center" vertical="center"/>
    </xf>
    <xf numFmtId="0" fontId="12" fillId="56" borderId="23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left"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5" fillId="2" borderId="23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169" fontId="12" fillId="0" borderId="25" xfId="0" applyNumberFormat="1" applyFont="1" applyFill="1" applyBorder="1" applyAlignment="1">
      <alignment horizontal="center" vertical="center" wrapText="1"/>
    </xf>
    <xf numFmtId="1" fontId="74" fillId="0" borderId="1" xfId="0" applyNumberFormat="1" applyFont="1" applyFill="1" applyBorder="1" applyAlignment="1">
      <alignment horizontal="center" vertical="center"/>
    </xf>
    <xf numFmtId="0" fontId="75" fillId="0" borderId="26" xfId="1" applyFont="1" applyFill="1" applyBorder="1" applyAlignment="1">
      <alignment horizontal="left" wrapText="1"/>
    </xf>
    <xf numFmtId="0" fontId="75" fillId="0" borderId="23" xfId="1" applyFont="1" applyFill="1" applyBorder="1" applyAlignment="1">
      <alignment horizontal="left" wrapText="1"/>
    </xf>
    <xf numFmtId="0" fontId="73" fillId="0" borderId="26" xfId="0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top" wrapText="1"/>
    </xf>
    <xf numFmtId="0" fontId="73" fillId="0" borderId="23" xfId="0" applyFont="1" applyFill="1" applyBorder="1" applyAlignment="1">
      <alignment horizontal="center" vertical="top" wrapText="1"/>
    </xf>
    <xf numFmtId="0" fontId="75" fillId="0" borderId="22" xfId="1" applyFont="1" applyFill="1" applyBorder="1" applyAlignment="1">
      <alignment horizontal="center" vertical="top" wrapText="1"/>
    </xf>
    <xf numFmtId="0" fontId="75" fillId="0" borderId="1" xfId="1" applyFont="1" applyFill="1" applyBorder="1" applyAlignment="1">
      <alignment horizontal="center" vertical="top" wrapText="1"/>
    </xf>
    <xf numFmtId="0" fontId="75" fillId="0" borderId="26" xfId="1" applyFont="1" applyFill="1" applyBorder="1" applyAlignment="1">
      <alignment horizontal="center" wrapText="1"/>
    </xf>
    <xf numFmtId="0" fontId="75" fillId="0" borderId="23" xfId="1" applyFont="1" applyFill="1" applyBorder="1" applyAlignment="1">
      <alignment horizontal="center" wrapText="1"/>
    </xf>
    <xf numFmtId="0" fontId="76" fillId="0" borderId="0" xfId="1" applyFont="1" applyFill="1" applyAlignment="1">
      <alignment horizontal="center" wrapText="1"/>
    </xf>
    <xf numFmtId="2" fontId="76" fillId="0" borderId="0" xfId="1" applyNumberFormat="1" applyFont="1" applyFill="1" applyAlignment="1">
      <alignment horizontal="center" wrapText="1"/>
    </xf>
    <xf numFmtId="0" fontId="76" fillId="0" borderId="0" xfId="1" applyFont="1" applyFill="1" applyAlignment="1">
      <alignment horizontal="center"/>
    </xf>
  </cellXfs>
  <cellStyles count="21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Финансовый 2" xfId="214"/>
    <cellStyle name="Финансовый 2 2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_havelvacner%20marz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 "/>
      <sheetName val="Havelvats 3"/>
      <sheetName val="Havelvats 4"/>
      <sheetName val="Havelvats 5"/>
    </sheetNames>
    <sheetDataSet>
      <sheetData sheetId="0">
        <row r="47">
          <cell r="C47" t="str">
            <v>Մարզերում առաջնահերթ լուծում պահանջող հիմնախնդիրների լուծում</v>
          </cell>
        </row>
        <row r="49">
          <cell r="C49" t="str">
    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    </cell>
        </row>
      </sheetData>
      <sheetData sheetId="1">
        <row r="59">
          <cell r="G59">
            <v>1200000</v>
          </cell>
          <cell r="H59">
            <v>1200000</v>
          </cell>
          <cell r="I59">
            <v>1200000</v>
          </cell>
        </row>
        <row r="61">
          <cell r="G61">
            <v>120000</v>
          </cell>
          <cell r="H61">
            <v>120000</v>
          </cell>
          <cell r="I61">
            <v>120000</v>
          </cell>
        </row>
        <row r="68">
          <cell r="G68">
            <v>144000</v>
          </cell>
          <cell r="H68">
            <v>144000</v>
          </cell>
          <cell r="I68">
            <v>144000</v>
          </cell>
        </row>
        <row r="75">
          <cell r="G75">
            <v>144000</v>
          </cell>
          <cell r="H75">
            <v>144000</v>
          </cell>
          <cell r="I75">
            <v>144000</v>
          </cell>
        </row>
        <row r="82">
          <cell r="G82">
            <v>144000</v>
          </cell>
          <cell r="H82">
            <v>144000</v>
          </cell>
          <cell r="I82">
            <v>144000</v>
          </cell>
        </row>
        <row r="89">
          <cell r="G89">
            <v>144000</v>
          </cell>
          <cell r="H89">
            <v>144000</v>
          </cell>
          <cell r="I89">
            <v>144000</v>
          </cell>
        </row>
        <row r="96">
          <cell r="G96">
            <v>120000</v>
          </cell>
          <cell r="H96">
            <v>120000</v>
          </cell>
          <cell r="I96">
            <v>120000</v>
          </cell>
        </row>
        <row r="103">
          <cell r="G103">
            <v>144000</v>
          </cell>
          <cell r="H103">
            <v>144000</v>
          </cell>
          <cell r="I103">
            <v>144000</v>
          </cell>
        </row>
        <row r="110">
          <cell r="G110">
            <v>120000</v>
          </cell>
          <cell r="H110">
            <v>120000</v>
          </cell>
          <cell r="I110">
            <v>120000</v>
          </cell>
        </row>
        <row r="117">
          <cell r="G117">
            <v>120000</v>
          </cell>
          <cell r="H117">
            <v>120000</v>
          </cell>
          <cell r="I117">
            <v>120000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zoomScaleNormal="100" zoomScaleSheetLayoutView="100" workbookViewId="0">
      <selection sqref="A1:I1"/>
    </sheetView>
  </sheetViews>
  <sheetFormatPr defaultColWidth="9.140625" defaultRowHeight="17.25" x14ac:dyDescent="0.3"/>
  <cols>
    <col min="1" max="1" width="8.5703125" style="5" customWidth="1"/>
    <col min="2" max="2" width="9" style="5" customWidth="1"/>
    <col min="3" max="3" width="7.140625" style="5" customWidth="1"/>
    <col min="4" max="4" width="10.42578125" style="5" customWidth="1"/>
    <col min="5" max="5" width="17" style="5" customWidth="1"/>
    <col min="6" max="6" width="55.140625" style="5" customWidth="1"/>
    <col min="7" max="7" width="18.140625" style="9" customWidth="1"/>
    <col min="8" max="8" width="18.42578125" style="5" customWidth="1"/>
    <col min="9" max="9" width="16.42578125" style="5" customWidth="1"/>
    <col min="10" max="10" width="18.140625" style="5" customWidth="1"/>
    <col min="11" max="11" width="49.85546875" style="5" customWidth="1"/>
    <col min="12" max="12" width="14.42578125" style="5" customWidth="1"/>
    <col min="13" max="16384" width="9.140625" style="5"/>
  </cols>
  <sheetData>
    <row r="1" spans="1:10" ht="21" customHeight="1" x14ac:dyDescent="0.3">
      <c r="A1" s="79" t="s">
        <v>128</v>
      </c>
      <c r="B1" s="79"/>
      <c r="C1" s="79"/>
      <c r="D1" s="79"/>
      <c r="E1" s="79"/>
      <c r="F1" s="79"/>
      <c r="G1" s="79"/>
      <c r="H1" s="79"/>
      <c r="I1" s="79"/>
      <c r="J1" s="6"/>
    </row>
    <row r="2" spans="1:10" ht="18.75" customHeight="1" x14ac:dyDescent="0.3">
      <c r="A2" s="79" t="s">
        <v>38</v>
      </c>
      <c r="B2" s="79"/>
      <c r="C2" s="79"/>
      <c r="D2" s="79"/>
      <c r="E2" s="79"/>
      <c r="F2" s="79"/>
      <c r="G2" s="79"/>
      <c r="H2" s="79"/>
      <c r="I2" s="79"/>
      <c r="J2" s="6"/>
    </row>
    <row r="3" spans="1:10" ht="17.25" customHeight="1" x14ac:dyDescent="0.3">
      <c r="A3" s="79" t="s">
        <v>0</v>
      </c>
      <c r="B3" s="79"/>
      <c r="C3" s="79"/>
      <c r="D3" s="79"/>
      <c r="E3" s="79"/>
      <c r="F3" s="79"/>
      <c r="G3" s="79"/>
      <c r="H3" s="79"/>
      <c r="I3" s="79"/>
      <c r="J3" s="6"/>
    </row>
    <row r="4" spans="1:10" ht="13.5" customHeight="1" x14ac:dyDescent="0.3"/>
    <row r="5" spans="1:10" ht="39" customHeight="1" x14ac:dyDescent="0.3">
      <c r="A5" s="95" t="s">
        <v>42</v>
      </c>
      <c r="B5" s="95"/>
      <c r="C5" s="95"/>
      <c r="D5" s="95"/>
      <c r="E5" s="95"/>
      <c r="F5" s="95"/>
      <c r="G5" s="95"/>
      <c r="H5" s="95"/>
      <c r="I5" s="95"/>
    </row>
    <row r="7" spans="1:10" x14ac:dyDescent="0.3">
      <c r="H7" s="5" t="s">
        <v>11</v>
      </c>
    </row>
    <row r="8" spans="1:10" s="8" customFormat="1" ht="57" customHeight="1" x14ac:dyDescent="0.25">
      <c r="A8" s="96" t="s">
        <v>12</v>
      </c>
      <c r="B8" s="96"/>
      <c r="C8" s="96"/>
      <c r="D8" s="96" t="s">
        <v>1</v>
      </c>
      <c r="E8" s="96"/>
      <c r="F8" s="96" t="s">
        <v>6</v>
      </c>
      <c r="G8" s="97" t="s">
        <v>37</v>
      </c>
      <c r="H8" s="97"/>
      <c r="I8" s="97"/>
    </row>
    <row r="9" spans="1:10" s="8" customFormat="1" ht="49.5" customHeight="1" x14ac:dyDescent="0.25">
      <c r="A9" s="10" t="s">
        <v>13</v>
      </c>
      <c r="B9" s="32" t="s">
        <v>14</v>
      </c>
      <c r="C9" s="32" t="s">
        <v>15</v>
      </c>
      <c r="D9" s="10" t="s">
        <v>4</v>
      </c>
      <c r="E9" s="32" t="s">
        <v>5</v>
      </c>
      <c r="F9" s="96"/>
      <c r="G9" s="11" t="s">
        <v>20</v>
      </c>
      <c r="H9" s="7" t="s">
        <v>2</v>
      </c>
      <c r="I9" s="7" t="s">
        <v>3</v>
      </c>
    </row>
    <row r="10" spans="1:10" s="8" customFormat="1" x14ac:dyDescent="0.25">
      <c r="A10" s="1"/>
      <c r="B10" s="1"/>
      <c r="C10" s="1"/>
      <c r="D10" s="7"/>
      <c r="E10" s="7"/>
      <c r="F10" s="4" t="s">
        <v>10</v>
      </c>
      <c r="G10" s="15">
        <f t="shared" ref="G10:H10" si="0">G12</f>
        <v>0</v>
      </c>
      <c r="H10" s="15">
        <f t="shared" si="0"/>
        <v>0</v>
      </c>
      <c r="I10" s="15">
        <f>I12</f>
        <v>0</v>
      </c>
    </row>
    <row r="11" spans="1:10" s="8" customFormat="1" x14ac:dyDescent="0.25">
      <c r="A11" s="1"/>
      <c r="B11" s="1"/>
      <c r="C11" s="1"/>
      <c r="D11" s="7"/>
      <c r="E11" s="7"/>
      <c r="F11" s="3" t="s">
        <v>16</v>
      </c>
      <c r="G11" s="12"/>
      <c r="H11" s="15"/>
      <c r="I11" s="15"/>
    </row>
    <row r="12" spans="1:10" s="8" customFormat="1" ht="45" customHeight="1" x14ac:dyDescent="0.25">
      <c r="A12" s="1"/>
      <c r="B12" s="1"/>
      <c r="C12" s="1"/>
      <c r="D12" s="7"/>
      <c r="E12" s="7"/>
      <c r="F12" s="4" t="s">
        <v>27</v>
      </c>
      <c r="G12" s="15">
        <f t="shared" ref="G12:H12" si="1">+G13</f>
        <v>0</v>
      </c>
      <c r="H12" s="15">
        <f t="shared" si="1"/>
        <v>0</v>
      </c>
      <c r="I12" s="15">
        <f>+I13</f>
        <v>0</v>
      </c>
    </row>
    <row r="13" spans="1:10" s="8" customFormat="1" ht="34.5" x14ac:dyDescent="0.25">
      <c r="A13" s="80" t="s">
        <v>24</v>
      </c>
      <c r="B13" s="82"/>
      <c r="C13" s="82"/>
      <c r="D13" s="86"/>
      <c r="E13" s="83"/>
      <c r="F13" s="18" t="s">
        <v>23</v>
      </c>
      <c r="G13" s="15">
        <f>+G21</f>
        <v>0</v>
      </c>
      <c r="H13" s="15">
        <f>+H21</f>
        <v>0</v>
      </c>
      <c r="I13" s="15">
        <f t="shared" ref="I13" si="2">I15</f>
        <v>0</v>
      </c>
    </row>
    <row r="14" spans="1:10" s="8" customFormat="1" x14ac:dyDescent="0.25">
      <c r="A14" s="80"/>
      <c r="B14" s="82"/>
      <c r="C14" s="82"/>
      <c r="D14" s="87"/>
      <c r="E14" s="83"/>
      <c r="F14" s="3" t="s">
        <v>7</v>
      </c>
      <c r="G14" s="19"/>
      <c r="H14" s="19"/>
      <c r="I14" s="19"/>
    </row>
    <row r="15" spans="1:10" s="8" customFormat="1" ht="59.25" customHeight="1" x14ac:dyDescent="0.25">
      <c r="A15" s="80"/>
      <c r="B15" s="80" t="s">
        <v>17</v>
      </c>
      <c r="C15" s="82"/>
      <c r="D15" s="87"/>
      <c r="E15" s="83"/>
      <c r="F15" s="18" t="s">
        <v>25</v>
      </c>
      <c r="G15" s="15">
        <f t="shared" ref="G15" si="3">G17</f>
        <v>0</v>
      </c>
      <c r="H15" s="15">
        <f t="shared" ref="H15:I15" si="4">H17</f>
        <v>0</v>
      </c>
      <c r="I15" s="15">
        <f t="shared" si="4"/>
        <v>0</v>
      </c>
    </row>
    <row r="16" spans="1:10" s="8" customFormat="1" x14ac:dyDescent="0.25">
      <c r="A16" s="80"/>
      <c r="B16" s="80"/>
      <c r="C16" s="82"/>
      <c r="D16" s="88"/>
      <c r="E16" s="83"/>
      <c r="F16" s="3" t="s">
        <v>7</v>
      </c>
      <c r="G16" s="19"/>
      <c r="H16" s="19"/>
      <c r="I16" s="19"/>
    </row>
    <row r="17" spans="1:9" s="8" customFormat="1" ht="51.75" x14ac:dyDescent="0.25">
      <c r="A17" s="80"/>
      <c r="B17" s="80"/>
      <c r="C17" s="80" t="s">
        <v>24</v>
      </c>
      <c r="D17" s="89"/>
      <c r="E17" s="83"/>
      <c r="F17" s="4" t="s">
        <v>25</v>
      </c>
      <c r="G17" s="15">
        <f>+G19</f>
        <v>0</v>
      </c>
      <c r="H17" s="15">
        <f>+H19</f>
        <v>0</v>
      </c>
      <c r="I17" s="15">
        <f>+I19</f>
        <v>0</v>
      </c>
    </row>
    <row r="18" spans="1:9" s="8" customFormat="1" x14ac:dyDescent="0.25">
      <c r="A18" s="80"/>
      <c r="B18" s="80"/>
      <c r="C18" s="80"/>
      <c r="D18" s="90"/>
      <c r="E18" s="83"/>
      <c r="F18" s="3" t="s">
        <v>7</v>
      </c>
      <c r="G18" s="19"/>
      <c r="H18" s="19"/>
      <c r="I18" s="19"/>
    </row>
    <row r="19" spans="1:9" s="8" customFormat="1" ht="39.75" customHeight="1" x14ac:dyDescent="0.25">
      <c r="A19" s="80"/>
      <c r="B19" s="80"/>
      <c r="C19" s="80"/>
      <c r="D19" s="90"/>
      <c r="E19" s="83"/>
      <c r="F19" s="3" t="s">
        <v>26</v>
      </c>
      <c r="G19" s="15">
        <f>+G21</f>
        <v>0</v>
      </c>
      <c r="H19" s="15">
        <f>+H21</f>
        <v>0</v>
      </c>
      <c r="I19" s="15">
        <f>+I21</f>
        <v>0</v>
      </c>
    </row>
    <row r="20" spans="1:9" s="8" customFormat="1" x14ac:dyDescent="0.25">
      <c r="A20" s="80"/>
      <c r="B20" s="80"/>
      <c r="C20" s="80"/>
      <c r="D20" s="91"/>
      <c r="E20" s="83"/>
      <c r="F20" s="3" t="s">
        <v>7</v>
      </c>
      <c r="G20" s="12"/>
      <c r="H20" s="14"/>
      <c r="I20" s="14"/>
    </row>
    <row r="21" spans="1:9" s="8" customFormat="1" x14ac:dyDescent="0.3">
      <c r="A21" s="80"/>
      <c r="B21" s="80"/>
      <c r="C21" s="80"/>
      <c r="D21" s="92">
        <v>1212</v>
      </c>
      <c r="E21" s="84" t="s">
        <v>22</v>
      </c>
      <c r="F21" s="84"/>
      <c r="G21" s="15">
        <f>+G23</f>
        <v>0</v>
      </c>
      <c r="H21" s="15">
        <f>+H23</f>
        <v>0</v>
      </c>
      <c r="I21" s="15">
        <f>+I23</f>
        <v>0</v>
      </c>
    </row>
    <row r="22" spans="1:9" s="8" customFormat="1" x14ac:dyDescent="0.25">
      <c r="A22" s="80"/>
      <c r="B22" s="80"/>
      <c r="C22" s="80"/>
      <c r="D22" s="92"/>
      <c r="E22" s="85">
        <v>12025</v>
      </c>
      <c r="F22" s="13" t="s">
        <v>7</v>
      </c>
      <c r="G22" s="16"/>
      <c r="H22" s="1"/>
      <c r="I22" s="1"/>
    </row>
    <row r="23" spans="1:9" s="8" customFormat="1" ht="35.25" customHeight="1" x14ac:dyDescent="0.25">
      <c r="A23" s="80"/>
      <c r="B23" s="80"/>
      <c r="C23" s="80"/>
      <c r="D23" s="92"/>
      <c r="E23" s="85"/>
      <c r="F23" s="20" t="s">
        <v>43</v>
      </c>
      <c r="G23" s="15">
        <f>G25+G37+G49+G61+G73+G85+G97+G109+G121</f>
        <v>0</v>
      </c>
      <c r="H23" s="15">
        <f>H25+H37+H49+H61+H73+H85+H97+H109+H121</f>
        <v>0</v>
      </c>
      <c r="I23" s="15">
        <f>I25+I37+I49+I61+I73+I85+I97+I109+I121</f>
        <v>0</v>
      </c>
    </row>
    <row r="24" spans="1:9" ht="19.5" customHeight="1" x14ac:dyDescent="0.3">
      <c r="A24" s="80"/>
      <c r="B24" s="80"/>
      <c r="C24" s="80"/>
      <c r="D24" s="92"/>
      <c r="E24" s="83"/>
      <c r="F24" s="1" t="s">
        <v>18</v>
      </c>
      <c r="G24" s="21"/>
      <c r="H24" s="14"/>
      <c r="I24" s="14"/>
    </row>
    <row r="25" spans="1:9" s="17" customFormat="1" x14ac:dyDescent="0.25">
      <c r="A25" s="80"/>
      <c r="B25" s="80"/>
      <c r="C25" s="80"/>
      <c r="D25" s="92"/>
      <c r="E25" s="83"/>
      <c r="F25" s="2" t="s">
        <v>28</v>
      </c>
      <c r="G25" s="15">
        <f t="shared" ref="G25:I25" si="5">G27</f>
        <v>0</v>
      </c>
      <c r="H25" s="15">
        <f t="shared" si="5"/>
        <v>0</v>
      </c>
      <c r="I25" s="15">
        <f t="shared" si="5"/>
        <v>0</v>
      </c>
    </row>
    <row r="26" spans="1:9" ht="43.5" customHeight="1" x14ac:dyDescent="0.3">
      <c r="A26" s="80"/>
      <c r="B26" s="80"/>
      <c r="C26" s="80"/>
      <c r="D26" s="92"/>
      <c r="E26" s="83"/>
      <c r="F26" s="1" t="s">
        <v>21</v>
      </c>
      <c r="G26" s="21"/>
      <c r="H26" s="14"/>
      <c r="I26" s="14"/>
    </row>
    <row r="27" spans="1:9" x14ac:dyDescent="0.3">
      <c r="A27" s="80"/>
      <c r="B27" s="80"/>
      <c r="C27" s="80"/>
      <c r="D27" s="92"/>
      <c r="E27" s="83"/>
      <c r="F27" s="3" t="s">
        <v>8</v>
      </c>
      <c r="G27" s="15">
        <f>+G28</f>
        <v>0</v>
      </c>
      <c r="H27" s="15">
        <f>+H28</f>
        <v>0</v>
      </c>
      <c r="I27" s="15">
        <f>+I28</f>
        <v>0</v>
      </c>
    </row>
    <row r="28" spans="1:9" x14ac:dyDescent="0.3">
      <c r="A28" s="80"/>
      <c r="B28" s="80"/>
      <c r="C28" s="80"/>
      <c r="D28" s="92"/>
      <c r="E28" s="83"/>
      <c r="F28" s="3" t="s">
        <v>9</v>
      </c>
      <c r="G28" s="15">
        <f t="shared" ref="G28:H28" si="6">G34+G29</f>
        <v>0</v>
      </c>
      <c r="H28" s="15">
        <f t="shared" si="6"/>
        <v>0</v>
      </c>
      <c r="I28" s="15">
        <f>I34+I29</f>
        <v>0</v>
      </c>
    </row>
    <row r="29" spans="1:9" x14ac:dyDescent="0.3">
      <c r="A29" s="80"/>
      <c r="B29" s="80"/>
      <c r="C29" s="80"/>
      <c r="D29" s="92"/>
      <c r="E29" s="83"/>
      <c r="F29" s="1" t="s">
        <v>44</v>
      </c>
      <c r="G29" s="14">
        <f t="shared" ref="G29:H29" si="7">G30+G32</f>
        <v>117000</v>
      </c>
      <c r="H29" s="14">
        <f t="shared" si="7"/>
        <v>117000</v>
      </c>
      <c r="I29" s="14">
        <f>I30+I32</f>
        <v>117000</v>
      </c>
    </row>
    <row r="30" spans="1:9" ht="34.5" x14ac:dyDescent="0.3">
      <c r="A30" s="80"/>
      <c r="B30" s="80"/>
      <c r="C30" s="80"/>
      <c r="D30" s="92"/>
      <c r="E30" s="83"/>
      <c r="F30" s="1" t="s">
        <v>45</v>
      </c>
      <c r="G30" s="14">
        <f t="shared" ref="G30:I30" si="8">G31</f>
        <v>85000</v>
      </c>
      <c r="H30" s="14">
        <f t="shared" si="8"/>
        <v>85000</v>
      </c>
      <c r="I30" s="14">
        <f t="shared" si="8"/>
        <v>85000</v>
      </c>
    </row>
    <row r="31" spans="1:9" x14ac:dyDescent="0.3">
      <c r="A31" s="80"/>
      <c r="B31" s="80"/>
      <c r="C31" s="80"/>
      <c r="D31" s="92"/>
      <c r="E31" s="83"/>
      <c r="F31" s="1" t="s">
        <v>46</v>
      </c>
      <c r="G31" s="22">
        <v>85000</v>
      </c>
      <c r="H31" s="22">
        <v>85000</v>
      </c>
      <c r="I31" s="22">
        <v>85000</v>
      </c>
    </row>
    <row r="32" spans="1:9" ht="39" customHeight="1" x14ac:dyDescent="0.3">
      <c r="A32" s="81"/>
      <c r="B32" s="81"/>
      <c r="C32" s="81"/>
      <c r="D32" s="93"/>
      <c r="E32" s="94"/>
      <c r="F32" s="1" t="s">
        <v>47</v>
      </c>
      <c r="G32" s="31">
        <f t="shared" ref="G32:H32" si="9">G33</f>
        <v>32000</v>
      </c>
      <c r="H32" s="31">
        <f t="shared" si="9"/>
        <v>32000</v>
      </c>
      <c r="I32" s="31">
        <f>I33</f>
        <v>32000</v>
      </c>
    </row>
    <row r="33" spans="1:9" ht="38.25" customHeight="1" x14ac:dyDescent="0.3">
      <c r="A33" s="81"/>
      <c r="B33" s="81"/>
      <c r="C33" s="81"/>
      <c r="D33" s="93"/>
      <c r="E33" s="94"/>
      <c r="F33" s="1" t="s">
        <v>48</v>
      </c>
      <c r="G33" s="31">
        <v>32000</v>
      </c>
      <c r="H33" s="31">
        <v>32000</v>
      </c>
      <c r="I33" s="31">
        <v>32000</v>
      </c>
    </row>
    <row r="34" spans="1:9" ht="34.5" x14ac:dyDescent="0.3">
      <c r="A34" s="80"/>
      <c r="B34" s="80"/>
      <c r="C34" s="80"/>
      <c r="D34" s="92"/>
      <c r="E34" s="83"/>
      <c r="F34" s="1" t="s">
        <v>39</v>
      </c>
      <c r="G34" s="14">
        <f t="shared" ref="G34:I35" si="10">G35</f>
        <v>-117000</v>
      </c>
      <c r="H34" s="14">
        <f t="shared" si="10"/>
        <v>-117000</v>
      </c>
      <c r="I34" s="14">
        <f t="shared" si="10"/>
        <v>-117000</v>
      </c>
    </row>
    <row r="35" spans="1:9" ht="34.5" x14ac:dyDescent="0.3">
      <c r="A35" s="80"/>
      <c r="B35" s="80"/>
      <c r="C35" s="80"/>
      <c r="D35" s="92"/>
      <c r="E35" s="83"/>
      <c r="F35" s="1" t="s">
        <v>40</v>
      </c>
      <c r="G35" s="14">
        <f t="shared" si="10"/>
        <v>-117000</v>
      </c>
      <c r="H35" s="14">
        <f t="shared" si="10"/>
        <v>-117000</v>
      </c>
      <c r="I35" s="14">
        <f t="shared" si="10"/>
        <v>-117000</v>
      </c>
    </row>
    <row r="36" spans="1:9" x14ac:dyDescent="0.3">
      <c r="A36" s="80"/>
      <c r="B36" s="80"/>
      <c r="C36" s="80"/>
      <c r="D36" s="92"/>
      <c r="E36" s="83"/>
      <c r="F36" s="1" t="s">
        <v>41</v>
      </c>
      <c r="G36" s="22">
        <f t="shared" ref="G36:H36" si="11">-117000</f>
        <v>-117000</v>
      </c>
      <c r="H36" s="22">
        <f t="shared" si="11"/>
        <v>-117000</v>
      </c>
      <c r="I36" s="22">
        <f>-117000</f>
        <v>-117000</v>
      </c>
    </row>
    <row r="37" spans="1:9" s="17" customFormat="1" x14ac:dyDescent="0.25">
      <c r="A37" s="80"/>
      <c r="B37" s="80"/>
      <c r="C37" s="80"/>
      <c r="D37" s="92"/>
      <c r="E37" s="83"/>
      <c r="F37" s="2" t="s">
        <v>29</v>
      </c>
      <c r="G37" s="15">
        <f t="shared" ref="G37:I37" si="12">G39</f>
        <v>0</v>
      </c>
      <c r="H37" s="15">
        <f t="shared" si="12"/>
        <v>0</v>
      </c>
      <c r="I37" s="15">
        <f t="shared" si="12"/>
        <v>0</v>
      </c>
    </row>
    <row r="38" spans="1:9" ht="39" customHeight="1" x14ac:dyDescent="0.3">
      <c r="A38" s="80"/>
      <c r="B38" s="80"/>
      <c r="C38" s="80"/>
      <c r="D38" s="92"/>
      <c r="E38" s="83"/>
      <c r="F38" s="1" t="s">
        <v>21</v>
      </c>
      <c r="G38" s="21"/>
      <c r="H38" s="14"/>
      <c r="I38" s="14"/>
    </row>
    <row r="39" spans="1:9" x14ac:dyDescent="0.3">
      <c r="A39" s="80"/>
      <c r="B39" s="80"/>
      <c r="C39" s="80"/>
      <c r="D39" s="92"/>
      <c r="E39" s="83"/>
      <c r="F39" s="3" t="s">
        <v>8</v>
      </c>
      <c r="G39" s="15">
        <f>+G40</f>
        <v>0</v>
      </c>
      <c r="H39" s="15">
        <f>+H40</f>
        <v>0</v>
      </c>
      <c r="I39" s="15">
        <f>+I40</f>
        <v>0</v>
      </c>
    </row>
    <row r="40" spans="1:9" x14ac:dyDescent="0.3">
      <c r="A40" s="80"/>
      <c r="B40" s="80"/>
      <c r="C40" s="80"/>
      <c r="D40" s="92"/>
      <c r="E40" s="83"/>
      <c r="F40" s="3" t="s">
        <v>9</v>
      </c>
      <c r="G40" s="15">
        <f t="shared" ref="G40:H40" si="13">G41+G46</f>
        <v>0</v>
      </c>
      <c r="H40" s="15">
        <f t="shared" si="13"/>
        <v>0</v>
      </c>
      <c r="I40" s="15">
        <f>I41+I46</f>
        <v>0</v>
      </c>
    </row>
    <row r="41" spans="1:9" x14ac:dyDescent="0.3">
      <c r="A41" s="80"/>
      <c r="B41" s="80"/>
      <c r="C41" s="80"/>
      <c r="D41" s="92"/>
      <c r="E41" s="83"/>
      <c r="F41" s="1" t="s">
        <v>44</v>
      </c>
      <c r="G41" s="14">
        <f t="shared" ref="G41:H41" si="14">G42+G44</f>
        <v>140000</v>
      </c>
      <c r="H41" s="14">
        <f t="shared" si="14"/>
        <v>140000</v>
      </c>
      <c r="I41" s="14">
        <f>I42+I44</f>
        <v>140000</v>
      </c>
    </row>
    <row r="42" spans="1:9" ht="34.5" x14ac:dyDescent="0.3">
      <c r="A42" s="80"/>
      <c r="B42" s="80"/>
      <c r="C42" s="80"/>
      <c r="D42" s="92"/>
      <c r="E42" s="83"/>
      <c r="F42" s="1" t="s">
        <v>45</v>
      </c>
      <c r="G42" s="14">
        <f t="shared" ref="G42:I42" si="15">G43</f>
        <v>100000</v>
      </c>
      <c r="H42" s="14">
        <f t="shared" si="15"/>
        <v>100000</v>
      </c>
      <c r="I42" s="14">
        <f t="shared" si="15"/>
        <v>100000</v>
      </c>
    </row>
    <row r="43" spans="1:9" x14ac:dyDescent="0.3">
      <c r="A43" s="80"/>
      <c r="B43" s="80"/>
      <c r="C43" s="80"/>
      <c r="D43" s="92"/>
      <c r="E43" s="83"/>
      <c r="F43" s="1" t="s">
        <v>46</v>
      </c>
      <c r="G43" s="22">
        <v>100000</v>
      </c>
      <c r="H43" s="22">
        <v>100000</v>
      </c>
      <c r="I43" s="22">
        <v>100000</v>
      </c>
    </row>
    <row r="44" spans="1:9" ht="33.75" customHeight="1" x14ac:dyDescent="0.3">
      <c r="A44" s="81"/>
      <c r="B44" s="81"/>
      <c r="C44" s="81"/>
      <c r="D44" s="93"/>
      <c r="E44" s="94"/>
      <c r="F44" s="1" t="s">
        <v>47</v>
      </c>
      <c r="G44" s="31">
        <f t="shared" ref="G44:H44" si="16">G45</f>
        <v>40000</v>
      </c>
      <c r="H44" s="31">
        <f t="shared" si="16"/>
        <v>40000</v>
      </c>
      <c r="I44" s="31">
        <f>I45</f>
        <v>40000</v>
      </c>
    </row>
    <row r="45" spans="1:9" ht="36.75" customHeight="1" x14ac:dyDescent="0.3">
      <c r="A45" s="81"/>
      <c r="B45" s="81"/>
      <c r="C45" s="81"/>
      <c r="D45" s="93"/>
      <c r="E45" s="94"/>
      <c r="F45" s="1" t="s">
        <v>48</v>
      </c>
      <c r="G45" s="31">
        <v>40000</v>
      </c>
      <c r="H45" s="31">
        <v>40000</v>
      </c>
      <c r="I45" s="31">
        <v>40000</v>
      </c>
    </row>
    <row r="46" spans="1:9" ht="34.5" x14ac:dyDescent="0.3">
      <c r="A46" s="80"/>
      <c r="B46" s="80"/>
      <c r="C46" s="80"/>
      <c r="D46" s="92"/>
      <c r="E46" s="83"/>
      <c r="F46" s="1" t="s">
        <v>39</v>
      </c>
      <c r="G46" s="14">
        <f t="shared" ref="G46:I47" si="17">G47</f>
        <v>-140000</v>
      </c>
      <c r="H46" s="14">
        <f t="shared" si="17"/>
        <v>-140000</v>
      </c>
      <c r="I46" s="14">
        <f t="shared" si="17"/>
        <v>-140000</v>
      </c>
    </row>
    <row r="47" spans="1:9" ht="34.5" x14ac:dyDescent="0.3">
      <c r="A47" s="80"/>
      <c r="B47" s="80"/>
      <c r="C47" s="80"/>
      <c r="D47" s="92"/>
      <c r="E47" s="83"/>
      <c r="F47" s="1" t="s">
        <v>40</v>
      </c>
      <c r="G47" s="14">
        <f t="shared" si="17"/>
        <v>-140000</v>
      </c>
      <c r="H47" s="14">
        <f t="shared" si="17"/>
        <v>-140000</v>
      </c>
      <c r="I47" s="14">
        <f t="shared" si="17"/>
        <v>-140000</v>
      </c>
    </row>
    <row r="48" spans="1:9" x14ac:dyDescent="0.3">
      <c r="A48" s="80"/>
      <c r="B48" s="80"/>
      <c r="C48" s="80"/>
      <c r="D48" s="92"/>
      <c r="E48" s="83"/>
      <c r="F48" s="1" t="s">
        <v>41</v>
      </c>
      <c r="G48" s="22">
        <f t="shared" ref="G48:H48" si="18">-140000</f>
        <v>-140000</v>
      </c>
      <c r="H48" s="22">
        <f t="shared" si="18"/>
        <v>-140000</v>
      </c>
      <c r="I48" s="22">
        <f>-140000</f>
        <v>-140000</v>
      </c>
    </row>
    <row r="49" spans="1:9" s="17" customFormat="1" x14ac:dyDescent="0.25">
      <c r="A49" s="80"/>
      <c r="B49" s="80"/>
      <c r="C49" s="80"/>
      <c r="D49" s="92"/>
      <c r="E49" s="83"/>
      <c r="F49" s="2" t="s">
        <v>30</v>
      </c>
      <c r="G49" s="15">
        <f t="shared" ref="G49:H49" si="19">G51</f>
        <v>0</v>
      </c>
      <c r="H49" s="15">
        <f t="shared" si="19"/>
        <v>0</v>
      </c>
      <c r="I49" s="15">
        <f>I51</f>
        <v>0</v>
      </c>
    </row>
    <row r="50" spans="1:9" ht="39" customHeight="1" x14ac:dyDescent="0.3">
      <c r="A50" s="80"/>
      <c r="B50" s="80"/>
      <c r="C50" s="80"/>
      <c r="D50" s="92"/>
      <c r="E50" s="83"/>
      <c r="F50" s="1" t="s">
        <v>21</v>
      </c>
      <c r="G50" s="21"/>
      <c r="H50" s="14"/>
      <c r="I50" s="14"/>
    </row>
    <row r="51" spans="1:9" x14ac:dyDescent="0.3">
      <c r="A51" s="80"/>
      <c r="B51" s="80"/>
      <c r="C51" s="80"/>
      <c r="D51" s="92"/>
      <c r="E51" s="83"/>
      <c r="F51" s="3" t="s">
        <v>8</v>
      </c>
      <c r="G51" s="15">
        <f>+G52</f>
        <v>0</v>
      </c>
      <c r="H51" s="15">
        <f>+H52</f>
        <v>0</v>
      </c>
      <c r="I51" s="15">
        <f>+I52</f>
        <v>0</v>
      </c>
    </row>
    <row r="52" spans="1:9" x14ac:dyDescent="0.3">
      <c r="A52" s="80"/>
      <c r="B52" s="80"/>
      <c r="C52" s="80"/>
      <c r="D52" s="92"/>
      <c r="E52" s="83"/>
      <c r="F52" s="3" t="s">
        <v>9</v>
      </c>
      <c r="G52" s="15">
        <f t="shared" ref="G52:H52" si="20">G53+G58</f>
        <v>0</v>
      </c>
      <c r="H52" s="15">
        <f t="shared" si="20"/>
        <v>0</v>
      </c>
      <c r="I52" s="15">
        <f>I53+I58</f>
        <v>0</v>
      </c>
    </row>
    <row r="53" spans="1:9" x14ac:dyDescent="0.3">
      <c r="A53" s="80"/>
      <c r="B53" s="80"/>
      <c r="C53" s="80"/>
      <c r="D53" s="92"/>
      <c r="E53" s="83"/>
      <c r="F53" s="1" t="s">
        <v>44</v>
      </c>
      <c r="G53" s="14">
        <f t="shared" ref="G53:H53" si="21">G54+G56</f>
        <v>140000</v>
      </c>
      <c r="H53" s="14">
        <f t="shared" si="21"/>
        <v>140000</v>
      </c>
      <c r="I53" s="14">
        <f>I54+I56</f>
        <v>140000</v>
      </c>
    </row>
    <row r="54" spans="1:9" ht="34.5" x14ac:dyDescent="0.3">
      <c r="A54" s="80"/>
      <c r="B54" s="80"/>
      <c r="C54" s="80"/>
      <c r="D54" s="92"/>
      <c r="E54" s="83"/>
      <c r="F54" s="1" t="s">
        <v>45</v>
      </c>
      <c r="G54" s="14">
        <f t="shared" ref="G54:I54" si="22">G55</f>
        <v>100000</v>
      </c>
      <c r="H54" s="14">
        <f t="shared" si="22"/>
        <v>100000</v>
      </c>
      <c r="I54" s="14">
        <f t="shared" si="22"/>
        <v>100000</v>
      </c>
    </row>
    <row r="55" spans="1:9" x14ac:dyDescent="0.3">
      <c r="A55" s="80"/>
      <c r="B55" s="80"/>
      <c r="C55" s="80"/>
      <c r="D55" s="92"/>
      <c r="E55" s="83"/>
      <c r="F55" s="1" t="s">
        <v>46</v>
      </c>
      <c r="G55" s="22">
        <v>100000</v>
      </c>
      <c r="H55" s="22">
        <v>100000</v>
      </c>
      <c r="I55" s="22">
        <v>100000</v>
      </c>
    </row>
    <row r="56" spans="1:9" ht="34.5" x14ac:dyDescent="0.3">
      <c r="A56" s="81"/>
      <c r="B56" s="81"/>
      <c r="C56" s="81"/>
      <c r="D56" s="93"/>
      <c r="E56" s="94"/>
      <c r="F56" s="1" t="s">
        <v>47</v>
      </c>
      <c r="G56" s="31">
        <f t="shared" ref="G56:H56" si="23">G57</f>
        <v>40000</v>
      </c>
      <c r="H56" s="31">
        <f t="shared" si="23"/>
        <v>40000</v>
      </c>
      <c r="I56" s="31">
        <f>I57</f>
        <v>40000</v>
      </c>
    </row>
    <row r="57" spans="1:9" ht="51.75" x14ac:dyDescent="0.3">
      <c r="A57" s="81"/>
      <c r="B57" s="81"/>
      <c r="C57" s="81"/>
      <c r="D57" s="93"/>
      <c r="E57" s="94"/>
      <c r="F57" s="1" t="s">
        <v>48</v>
      </c>
      <c r="G57" s="31">
        <v>40000</v>
      </c>
      <c r="H57" s="31">
        <v>40000</v>
      </c>
      <c r="I57" s="31">
        <v>40000</v>
      </c>
    </row>
    <row r="58" spans="1:9" ht="34.5" x14ac:dyDescent="0.3">
      <c r="A58" s="80"/>
      <c r="B58" s="80"/>
      <c r="C58" s="80"/>
      <c r="D58" s="92"/>
      <c r="E58" s="83"/>
      <c r="F58" s="1" t="s">
        <v>39</v>
      </c>
      <c r="G58" s="14">
        <f t="shared" ref="G58:I59" si="24">G59</f>
        <v>-140000</v>
      </c>
      <c r="H58" s="14">
        <f t="shared" si="24"/>
        <v>-140000</v>
      </c>
      <c r="I58" s="14">
        <f t="shared" si="24"/>
        <v>-140000</v>
      </c>
    </row>
    <row r="59" spans="1:9" ht="34.5" x14ac:dyDescent="0.3">
      <c r="A59" s="80"/>
      <c r="B59" s="80"/>
      <c r="C59" s="80"/>
      <c r="D59" s="92"/>
      <c r="E59" s="83"/>
      <c r="F59" s="1" t="s">
        <v>40</v>
      </c>
      <c r="G59" s="14">
        <f t="shared" si="24"/>
        <v>-140000</v>
      </c>
      <c r="H59" s="14">
        <f t="shared" si="24"/>
        <v>-140000</v>
      </c>
      <c r="I59" s="14">
        <f t="shared" si="24"/>
        <v>-140000</v>
      </c>
    </row>
    <row r="60" spans="1:9" x14ac:dyDescent="0.3">
      <c r="A60" s="80"/>
      <c r="B60" s="80"/>
      <c r="C60" s="80"/>
      <c r="D60" s="92"/>
      <c r="E60" s="83"/>
      <c r="F60" s="1" t="s">
        <v>41</v>
      </c>
      <c r="G60" s="22">
        <f t="shared" ref="G60:H60" si="25">-140000</f>
        <v>-140000</v>
      </c>
      <c r="H60" s="22">
        <f t="shared" si="25"/>
        <v>-140000</v>
      </c>
      <c r="I60" s="22">
        <f>-140000</f>
        <v>-140000</v>
      </c>
    </row>
    <row r="61" spans="1:9" s="17" customFormat="1" x14ac:dyDescent="0.25">
      <c r="A61" s="80"/>
      <c r="B61" s="80"/>
      <c r="C61" s="80"/>
      <c r="D61" s="92"/>
      <c r="E61" s="83"/>
      <c r="F61" s="2" t="s">
        <v>31</v>
      </c>
      <c r="G61" s="15">
        <f t="shared" ref="G61:I61" si="26">G63</f>
        <v>0</v>
      </c>
      <c r="H61" s="15">
        <f t="shared" si="26"/>
        <v>0</v>
      </c>
      <c r="I61" s="15">
        <f t="shared" si="26"/>
        <v>0</v>
      </c>
    </row>
    <row r="62" spans="1:9" ht="43.5" customHeight="1" x14ac:dyDescent="0.3">
      <c r="A62" s="80"/>
      <c r="B62" s="80"/>
      <c r="C62" s="80"/>
      <c r="D62" s="92"/>
      <c r="E62" s="83"/>
      <c r="F62" s="1" t="s">
        <v>21</v>
      </c>
      <c r="G62" s="21"/>
      <c r="H62" s="14"/>
      <c r="I62" s="14"/>
    </row>
    <row r="63" spans="1:9" x14ac:dyDescent="0.3">
      <c r="A63" s="80"/>
      <c r="B63" s="80"/>
      <c r="C63" s="80"/>
      <c r="D63" s="92"/>
      <c r="E63" s="83"/>
      <c r="F63" s="3" t="s">
        <v>8</v>
      </c>
      <c r="G63" s="15">
        <f>+G64</f>
        <v>0</v>
      </c>
      <c r="H63" s="15">
        <f>+H64</f>
        <v>0</v>
      </c>
      <c r="I63" s="15">
        <f>+I64</f>
        <v>0</v>
      </c>
    </row>
    <row r="64" spans="1:9" x14ac:dyDescent="0.3">
      <c r="A64" s="80"/>
      <c r="B64" s="80"/>
      <c r="C64" s="80"/>
      <c r="D64" s="92"/>
      <c r="E64" s="83"/>
      <c r="F64" s="3" t="s">
        <v>9</v>
      </c>
      <c r="G64" s="15">
        <f t="shared" ref="G64:H64" si="27">G65+G70</f>
        <v>0</v>
      </c>
      <c r="H64" s="15">
        <f t="shared" si="27"/>
        <v>0</v>
      </c>
      <c r="I64" s="15">
        <f>I65+I70</f>
        <v>0</v>
      </c>
    </row>
    <row r="65" spans="1:9" x14ac:dyDescent="0.3">
      <c r="A65" s="80"/>
      <c r="B65" s="80"/>
      <c r="C65" s="80"/>
      <c r="D65" s="92"/>
      <c r="E65" s="83"/>
      <c r="F65" s="1" t="s">
        <v>44</v>
      </c>
      <c r="G65" s="14">
        <f t="shared" ref="G65:H65" si="28">G66+G68</f>
        <v>140000</v>
      </c>
      <c r="H65" s="14">
        <f t="shared" si="28"/>
        <v>140000</v>
      </c>
      <c r="I65" s="14">
        <f>I66+I68</f>
        <v>140000</v>
      </c>
    </row>
    <row r="66" spans="1:9" ht="34.5" x14ac:dyDescent="0.3">
      <c r="A66" s="80"/>
      <c r="B66" s="80"/>
      <c r="C66" s="80"/>
      <c r="D66" s="92"/>
      <c r="E66" s="83"/>
      <c r="F66" s="1" t="s">
        <v>45</v>
      </c>
      <c r="G66" s="14">
        <f t="shared" ref="G66:I66" si="29">G67</f>
        <v>100000</v>
      </c>
      <c r="H66" s="14">
        <f t="shared" si="29"/>
        <v>100000</v>
      </c>
      <c r="I66" s="14">
        <f t="shared" si="29"/>
        <v>100000</v>
      </c>
    </row>
    <row r="67" spans="1:9" x14ac:dyDescent="0.3">
      <c r="A67" s="80"/>
      <c r="B67" s="80"/>
      <c r="C67" s="80"/>
      <c r="D67" s="92"/>
      <c r="E67" s="83"/>
      <c r="F67" s="1" t="s">
        <v>46</v>
      </c>
      <c r="G67" s="22">
        <v>100000</v>
      </c>
      <c r="H67" s="22">
        <v>100000</v>
      </c>
      <c r="I67" s="22">
        <v>100000</v>
      </c>
    </row>
    <row r="68" spans="1:9" ht="34.5" x14ac:dyDescent="0.3">
      <c r="A68" s="81"/>
      <c r="B68" s="81"/>
      <c r="C68" s="81"/>
      <c r="D68" s="93"/>
      <c r="E68" s="94"/>
      <c r="F68" s="1" t="s">
        <v>47</v>
      </c>
      <c r="G68" s="31">
        <f t="shared" ref="G68:H68" si="30">G69</f>
        <v>40000</v>
      </c>
      <c r="H68" s="31">
        <f t="shared" si="30"/>
        <v>40000</v>
      </c>
      <c r="I68" s="31">
        <f>I69</f>
        <v>40000</v>
      </c>
    </row>
    <row r="69" spans="1:9" ht="51.75" x14ac:dyDescent="0.3">
      <c r="A69" s="81"/>
      <c r="B69" s="81"/>
      <c r="C69" s="81"/>
      <c r="D69" s="93"/>
      <c r="E69" s="94"/>
      <c r="F69" s="1" t="s">
        <v>48</v>
      </c>
      <c r="G69" s="31">
        <v>40000</v>
      </c>
      <c r="H69" s="31">
        <v>40000</v>
      </c>
      <c r="I69" s="31">
        <v>40000</v>
      </c>
    </row>
    <row r="70" spans="1:9" ht="34.5" x14ac:dyDescent="0.3">
      <c r="A70" s="80"/>
      <c r="B70" s="80"/>
      <c r="C70" s="80"/>
      <c r="D70" s="92"/>
      <c r="E70" s="83"/>
      <c r="F70" s="1" t="s">
        <v>39</v>
      </c>
      <c r="G70" s="14">
        <f t="shared" ref="G70:I71" si="31">G71</f>
        <v>-140000</v>
      </c>
      <c r="H70" s="14">
        <f t="shared" si="31"/>
        <v>-140000</v>
      </c>
      <c r="I70" s="14">
        <f t="shared" si="31"/>
        <v>-140000</v>
      </c>
    </row>
    <row r="71" spans="1:9" ht="34.5" x14ac:dyDescent="0.3">
      <c r="A71" s="80"/>
      <c r="B71" s="80"/>
      <c r="C71" s="80"/>
      <c r="D71" s="92"/>
      <c r="E71" s="83"/>
      <c r="F71" s="1" t="s">
        <v>40</v>
      </c>
      <c r="G71" s="14">
        <f t="shared" si="31"/>
        <v>-140000</v>
      </c>
      <c r="H71" s="14">
        <f t="shared" si="31"/>
        <v>-140000</v>
      </c>
      <c r="I71" s="14">
        <f t="shared" si="31"/>
        <v>-140000</v>
      </c>
    </row>
    <row r="72" spans="1:9" x14ac:dyDescent="0.3">
      <c r="A72" s="80"/>
      <c r="B72" s="80"/>
      <c r="C72" s="80"/>
      <c r="D72" s="92"/>
      <c r="E72" s="83"/>
      <c r="F72" s="1" t="s">
        <v>41</v>
      </c>
      <c r="G72" s="22">
        <f t="shared" ref="G72:H72" si="32">-140000</f>
        <v>-140000</v>
      </c>
      <c r="H72" s="22">
        <f t="shared" si="32"/>
        <v>-140000</v>
      </c>
      <c r="I72" s="22">
        <f>-140000</f>
        <v>-140000</v>
      </c>
    </row>
    <row r="73" spans="1:9" s="17" customFormat="1" x14ac:dyDescent="0.25">
      <c r="A73" s="80"/>
      <c r="B73" s="80"/>
      <c r="C73" s="80"/>
      <c r="D73" s="92"/>
      <c r="E73" s="83"/>
      <c r="F73" s="2" t="s">
        <v>32</v>
      </c>
      <c r="G73" s="15">
        <f t="shared" ref="G73:I73" si="33">G75</f>
        <v>0</v>
      </c>
      <c r="H73" s="15">
        <f t="shared" si="33"/>
        <v>0</v>
      </c>
      <c r="I73" s="15">
        <f t="shared" si="33"/>
        <v>0</v>
      </c>
    </row>
    <row r="74" spans="1:9" ht="39.75" customHeight="1" x14ac:dyDescent="0.3">
      <c r="A74" s="80"/>
      <c r="B74" s="80"/>
      <c r="C74" s="80"/>
      <c r="D74" s="92"/>
      <c r="E74" s="83"/>
      <c r="F74" s="1" t="s">
        <v>21</v>
      </c>
      <c r="G74" s="21"/>
      <c r="H74" s="14"/>
      <c r="I74" s="14"/>
    </row>
    <row r="75" spans="1:9" x14ac:dyDescent="0.3">
      <c r="A75" s="80"/>
      <c r="B75" s="80"/>
      <c r="C75" s="80"/>
      <c r="D75" s="92"/>
      <c r="E75" s="83"/>
      <c r="F75" s="3" t="s">
        <v>8</v>
      </c>
      <c r="G75" s="15">
        <f>+G76</f>
        <v>0</v>
      </c>
      <c r="H75" s="15">
        <f>+H76</f>
        <v>0</v>
      </c>
      <c r="I75" s="15">
        <f>+I76</f>
        <v>0</v>
      </c>
    </row>
    <row r="76" spans="1:9" x14ac:dyDescent="0.3">
      <c r="A76" s="80"/>
      <c r="B76" s="80"/>
      <c r="C76" s="80"/>
      <c r="D76" s="92"/>
      <c r="E76" s="83"/>
      <c r="F76" s="3" t="s">
        <v>9</v>
      </c>
      <c r="G76" s="15">
        <f t="shared" ref="G76:H76" si="34">G77+G82</f>
        <v>0</v>
      </c>
      <c r="H76" s="15">
        <f t="shared" si="34"/>
        <v>0</v>
      </c>
      <c r="I76" s="15">
        <f>I77+I82</f>
        <v>0</v>
      </c>
    </row>
    <row r="77" spans="1:9" x14ac:dyDescent="0.3">
      <c r="A77" s="80"/>
      <c r="B77" s="80"/>
      <c r="C77" s="80"/>
      <c r="D77" s="92"/>
      <c r="E77" s="83"/>
      <c r="F77" s="1" t="s">
        <v>44</v>
      </c>
      <c r="G77" s="14">
        <f t="shared" ref="G77:H77" si="35">G78+G80</f>
        <v>140000</v>
      </c>
      <c r="H77" s="14">
        <f t="shared" si="35"/>
        <v>140000</v>
      </c>
      <c r="I77" s="14">
        <f>I78+I80</f>
        <v>140000</v>
      </c>
    </row>
    <row r="78" spans="1:9" ht="34.5" x14ac:dyDescent="0.3">
      <c r="A78" s="80"/>
      <c r="B78" s="80"/>
      <c r="C78" s="80"/>
      <c r="D78" s="92"/>
      <c r="E78" s="83"/>
      <c r="F78" s="1" t="s">
        <v>45</v>
      </c>
      <c r="G78" s="14">
        <f t="shared" ref="G78:I78" si="36">G79</f>
        <v>100000</v>
      </c>
      <c r="H78" s="14">
        <f t="shared" si="36"/>
        <v>100000</v>
      </c>
      <c r="I78" s="14">
        <f t="shared" si="36"/>
        <v>100000</v>
      </c>
    </row>
    <row r="79" spans="1:9" x14ac:dyDescent="0.3">
      <c r="A79" s="80"/>
      <c r="B79" s="80"/>
      <c r="C79" s="80"/>
      <c r="D79" s="92"/>
      <c r="E79" s="83"/>
      <c r="F79" s="1" t="s">
        <v>46</v>
      </c>
      <c r="G79" s="22">
        <v>100000</v>
      </c>
      <c r="H79" s="22">
        <v>100000</v>
      </c>
      <c r="I79" s="22">
        <v>100000</v>
      </c>
    </row>
    <row r="80" spans="1:9" ht="34.5" x14ac:dyDescent="0.3">
      <c r="A80" s="81"/>
      <c r="B80" s="81"/>
      <c r="C80" s="81"/>
      <c r="D80" s="93"/>
      <c r="E80" s="94"/>
      <c r="F80" s="1" t="s">
        <v>47</v>
      </c>
      <c r="G80" s="31">
        <f t="shared" ref="G80:H80" si="37">G81</f>
        <v>40000</v>
      </c>
      <c r="H80" s="31">
        <f t="shared" si="37"/>
        <v>40000</v>
      </c>
      <c r="I80" s="31">
        <f>I81</f>
        <v>40000</v>
      </c>
    </row>
    <row r="81" spans="1:9" ht="51.75" x14ac:dyDescent="0.3">
      <c r="A81" s="81"/>
      <c r="B81" s="81"/>
      <c r="C81" s="81"/>
      <c r="D81" s="93"/>
      <c r="E81" s="94"/>
      <c r="F81" s="1" t="s">
        <v>48</v>
      </c>
      <c r="G81" s="31">
        <v>40000</v>
      </c>
      <c r="H81" s="31">
        <v>40000</v>
      </c>
      <c r="I81" s="31">
        <v>40000</v>
      </c>
    </row>
    <row r="82" spans="1:9" ht="34.5" x14ac:dyDescent="0.3">
      <c r="A82" s="80"/>
      <c r="B82" s="80"/>
      <c r="C82" s="80"/>
      <c r="D82" s="92"/>
      <c r="E82" s="83"/>
      <c r="F82" s="1" t="s">
        <v>39</v>
      </c>
      <c r="G82" s="14">
        <f t="shared" ref="G82:I83" si="38">G83</f>
        <v>-140000</v>
      </c>
      <c r="H82" s="14">
        <f t="shared" si="38"/>
        <v>-140000</v>
      </c>
      <c r="I82" s="14">
        <f t="shared" si="38"/>
        <v>-140000</v>
      </c>
    </row>
    <row r="83" spans="1:9" ht="34.5" x14ac:dyDescent="0.3">
      <c r="A83" s="80"/>
      <c r="B83" s="80"/>
      <c r="C83" s="80"/>
      <c r="D83" s="92"/>
      <c r="E83" s="83"/>
      <c r="F83" s="1" t="s">
        <v>40</v>
      </c>
      <c r="G83" s="14">
        <f t="shared" si="38"/>
        <v>-140000</v>
      </c>
      <c r="H83" s="14">
        <f t="shared" si="38"/>
        <v>-140000</v>
      </c>
      <c r="I83" s="14">
        <f t="shared" si="38"/>
        <v>-140000</v>
      </c>
    </row>
    <row r="84" spans="1:9" x14ac:dyDescent="0.3">
      <c r="A84" s="80"/>
      <c r="B84" s="80"/>
      <c r="C84" s="80"/>
      <c r="D84" s="92"/>
      <c r="E84" s="83"/>
      <c r="F84" s="1" t="s">
        <v>41</v>
      </c>
      <c r="G84" s="22">
        <f t="shared" ref="G84:H84" si="39">-140000</f>
        <v>-140000</v>
      </c>
      <c r="H84" s="22">
        <f t="shared" si="39"/>
        <v>-140000</v>
      </c>
      <c r="I84" s="22">
        <f>-140000</f>
        <v>-140000</v>
      </c>
    </row>
    <row r="85" spans="1:9" s="17" customFormat="1" x14ac:dyDescent="0.25">
      <c r="A85" s="80"/>
      <c r="B85" s="80"/>
      <c r="C85" s="80"/>
      <c r="D85" s="92"/>
      <c r="E85" s="83"/>
      <c r="F85" s="2" t="s">
        <v>33</v>
      </c>
      <c r="G85" s="15">
        <f t="shared" ref="G85:I85" si="40">G87</f>
        <v>0</v>
      </c>
      <c r="H85" s="15">
        <f t="shared" si="40"/>
        <v>0</v>
      </c>
      <c r="I85" s="15">
        <f t="shared" si="40"/>
        <v>0</v>
      </c>
    </row>
    <row r="86" spans="1:9" ht="40.5" customHeight="1" x14ac:dyDescent="0.3">
      <c r="A86" s="80"/>
      <c r="B86" s="80"/>
      <c r="C86" s="80"/>
      <c r="D86" s="92"/>
      <c r="E86" s="83"/>
      <c r="F86" s="1" t="s">
        <v>21</v>
      </c>
      <c r="G86" s="21"/>
      <c r="H86" s="14"/>
      <c r="I86" s="14"/>
    </row>
    <row r="87" spans="1:9" x14ac:dyDescent="0.3">
      <c r="A87" s="80"/>
      <c r="B87" s="80"/>
      <c r="C87" s="80"/>
      <c r="D87" s="92"/>
      <c r="E87" s="83"/>
      <c r="F87" s="3" t="s">
        <v>8</v>
      </c>
      <c r="G87" s="15">
        <f>+G88</f>
        <v>0</v>
      </c>
      <c r="H87" s="15">
        <f>+H88</f>
        <v>0</v>
      </c>
      <c r="I87" s="15">
        <f>+I88</f>
        <v>0</v>
      </c>
    </row>
    <row r="88" spans="1:9" x14ac:dyDescent="0.3">
      <c r="A88" s="80"/>
      <c r="B88" s="80"/>
      <c r="C88" s="80"/>
      <c r="D88" s="92"/>
      <c r="E88" s="83"/>
      <c r="F88" s="3" t="s">
        <v>9</v>
      </c>
      <c r="G88" s="15">
        <f t="shared" ref="G88:H88" si="41">G89+G94</f>
        <v>0</v>
      </c>
      <c r="H88" s="15">
        <f t="shared" si="41"/>
        <v>0</v>
      </c>
      <c r="I88" s="15">
        <f>I89+I94</f>
        <v>0</v>
      </c>
    </row>
    <row r="89" spans="1:9" x14ac:dyDescent="0.3">
      <c r="A89" s="80"/>
      <c r="B89" s="80"/>
      <c r="C89" s="80"/>
      <c r="D89" s="92"/>
      <c r="E89" s="83"/>
      <c r="F89" s="1" t="s">
        <v>44</v>
      </c>
      <c r="G89" s="14">
        <f t="shared" ref="G89:H89" si="42">G90+G92</f>
        <v>117000</v>
      </c>
      <c r="H89" s="14">
        <f t="shared" si="42"/>
        <v>117000</v>
      </c>
      <c r="I89" s="14">
        <f>I90+I92</f>
        <v>117000</v>
      </c>
    </row>
    <row r="90" spans="1:9" ht="34.5" x14ac:dyDescent="0.3">
      <c r="A90" s="80"/>
      <c r="B90" s="80"/>
      <c r="C90" s="80"/>
      <c r="D90" s="92"/>
      <c r="E90" s="83"/>
      <c r="F90" s="1" t="s">
        <v>45</v>
      </c>
      <c r="G90" s="14">
        <f t="shared" ref="G90:I90" si="43">G91</f>
        <v>85000</v>
      </c>
      <c r="H90" s="14">
        <f t="shared" si="43"/>
        <v>85000</v>
      </c>
      <c r="I90" s="14">
        <f t="shared" si="43"/>
        <v>85000</v>
      </c>
    </row>
    <row r="91" spans="1:9" x14ac:dyDescent="0.3">
      <c r="A91" s="80"/>
      <c r="B91" s="80"/>
      <c r="C91" s="80"/>
      <c r="D91" s="92"/>
      <c r="E91" s="83"/>
      <c r="F91" s="1" t="s">
        <v>46</v>
      </c>
      <c r="G91" s="22">
        <v>85000</v>
      </c>
      <c r="H91" s="22">
        <v>85000</v>
      </c>
      <c r="I91" s="22">
        <v>85000</v>
      </c>
    </row>
    <row r="92" spans="1:9" ht="34.5" x14ac:dyDescent="0.3">
      <c r="A92" s="81"/>
      <c r="B92" s="81"/>
      <c r="C92" s="81"/>
      <c r="D92" s="93"/>
      <c r="E92" s="94"/>
      <c r="F92" s="1" t="s">
        <v>47</v>
      </c>
      <c r="G92" s="31">
        <f t="shared" ref="G92:H92" si="44">G93</f>
        <v>32000</v>
      </c>
      <c r="H92" s="31">
        <f t="shared" si="44"/>
        <v>32000</v>
      </c>
      <c r="I92" s="31">
        <f>I93</f>
        <v>32000</v>
      </c>
    </row>
    <row r="93" spans="1:9" ht="51.75" x14ac:dyDescent="0.3">
      <c r="A93" s="81"/>
      <c r="B93" s="81"/>
      <c r="C93" s="81"/>
      <c r="D93" s="93"/>
      <c r="E93" s="94"/>
      <c r="F93" s="1" t="s">
        <v>48</v>
      </c>
      <c r="G93" s="31">
        <v>32000</v>
      </c>
      <c r="H93" s="31">
        <v>32000</v>
      </c>
      <c r="I93" s="31">
        <v>32000</v>
      </c>
    </row>
    <row r="94" spans="1:9" ht="34.5" x14ac:dyDescent="0.3">
      <c r="A94" s="80"/>
      <c r="B94" s="80"/>
      <c r="C94" s="80"/>
      <c r="D94" s="92"/>
      <c r="E94" s="83"/>
      <c r="F94" s="1" t="s">
        <v>39</v>
      </c>
      <c r="G94" s="14">
        <f t="shared" ref="G94:I95" si="45">G95</f>
        <v>-117000</v>
      </c>
      <c r="H94" s="14">
        <f t="shared" si="45"/>
        <v>-117000</v>
      </c>
      <c r="I94" s="14">
        <f t="shared" si="45"/>
        <v>-117000</v>
      </c>
    </row>
    <row r="95" spans="1:9" ht="34.5" x14ac:dyDescent="0.3">
      <c r="A95" s="80"/>
      <c r="B95" s="80"/>
      <c r="C95" s="80"/>
      <c r="D95" s="92"/>
      <c r="E95" s="83"/>
      <c r="F95" s="1" t="s">
        <v>40</v>
      </c>
      <c r="G95" s="14">
        <f t="shared" si="45"/>
        <v>-117000</v>
      </c>
      <c r="H95" s="14">
        <f t="shared" si="45"/>
        <v>-117000</v>
      </c>
      <c r="I95" s="14">
        <f t="shared" si="45"/>
        <v>-117000</v>
      </c>
    </row>
    <row r="96" spans="1:9" x14ac:dyDescent="0.3">
      <c r="A96" s="80"/>
      <c r="B96" s="80"/>
      <c r="C96" s="80"/>
      <c r="D96" s="92"/>
      <c r="E96" s="83"/>
      <c r="F96" s="1" t="s">
        <v>41</v>
      </c>
      <c r="G96" s="22">
        <f t="shared" ref="G96:H96" si="46">-117000</f>
        <v>-117000</v>
      </c>
      <c r="H96" s="22">
        <f t="shared" si="46"/>
        <v>-117000</v>
      </c>
      <c r="I96" s="22">
        <f>-117000</f>
        <v>-117000</v>
      </c>
    </row>
    <row r="97" spans="1:9" s="17" customFormat="1" x14ac:dyDescent="0.25">
      <c r="A97" s="80"/>
      <c r="B97" s="80"/>
      <c r="C97" s="80"/>
      <c r="D97" s="92"/>
      <c r="E97" s="83"/>
      <c r="F97" s="2" t="s">
        <v>34</v>
      </c>
      <c r="G97" s="15">
        <f t="shared" ref="G97:I97" si="47">G99</f>
        <v>0</v>
      </c>
      <c r="H97" s="15">
        <f t="shared" si="47"/>
        <v>0</v>
      </c>
      <c r="I97" s="15">
        <f t="shared" si="47"/>
        <v>0</v>
      </c>
    </row>
    <row r="98" spans="1:9" ht="42.75" customHeight="1" x14ac:dyDescent="0.3">
      <c r="A98" s="80"/>
      <c r="B98" s="80"/>
      <c r="C98" s="80"/>
      <c r="D98" s="92"/>
      <c r="E98" s="83"/>
      <c r="F98" s="1" t="s">
        <v>21</v>
      </c>
      <c r="G98" s="21"/>
      <c r="H98" s="14"/>
      <c r="I98" s="14"/>
    </row>
    <row r="99" spans="1:9" x14ac:dyDescent="0.3">
      <c r="A99" s="80"/>
      <c r="B99" s="80"/>
      <c r="C99" s="80"/>
      <c r="D99" s="92"/>
      <c r="E99" s="83"/>
      <c r="F99" s="3" t="s">
        <v>8</v>
      </c>
      <c r="G99" s="15">
        <f>+G100</f>
        <v>0</v>
      </c>
      <c r="H99" s="15">
        <f>+H100</f>
        <v>0</v>
      </c>
      <c r="I99" s="15">
        <f>+I100</f>
        <v>0</v>
      </c>
    </row>
    <row r="100" spans="1:9" x14ac:dyDescent="0.3">
      <c r="A100" s="80"/>
      <c r="B100" s="80"/>
      <c r="C100" s="80"/>
      <c r="D100" s="92"/>
      <c r="E100" s="83"/>
      <c r="F100" s="3" t="s">
        <v>9</v>
      </c>
      <c r="G100" s="15">
        <f t="shared" ref="G100:H100" si="48">G101+G106</f>
        <v>0</v>
      </c>
      <c r="H100" s="15">
        <f t="shared" si="48"/>
        <v>0</v>
      </c>
      <c r="I100" s="15">
        <f>I101+I106</f>
        <v>0</v>
      </c>
    </row>
    <row r="101" spans="1:9" x14ac:dyDescent="0.3">
      <c r="A101" s="80"/>
      <c r="B101" s="80"/>
      <c r="C101" s="80"/>
      <c r="D101" s="92"/>
      <c r="E101" s="83"/>
      <c r="F101" s="1" t="s">
        <v>44</v>
      </c>
      <c r="G101" s="14">
        <f t="shared" ref="G101:H101" si="49">G102+G104</f>
        <v>140000</v>
      </c>
      <c r="H101" s="14">
        <f t="shared" si="49"/>
        <v>140000</v>
      </c>
      <c r="I101" s="14">
        <f>I102+I104</f>
        <v>140000</v>
      </c>
    </row>
    <row r="102" spans="1:9" ht="34.5" x14ac:dyDescent="0.3">
      <c r="A102" s="80"/>
      <c r="B102" s="80"/>
      <c r="C102" s="80"/>
      <c r="D102" s="92"/>
      <c r="E102" s="83"/>
      <c r="F102" s="1" t="s">
        <v>45</v>
      </c>
      <c r="G102" s="14">
        <f t="shared" ref="G102:I102" si="50">G103</f>
        <v>100000</v>
      </c>
      <c r="H102" s="14">
        <f t="shared" si="50"/>
        <v>100000</v>
      </c>
      <c r="I102" s="14">
        <f t="shared" si="50"/>
        <v>100000</v>
      </c>
    </row>
    <row r="103" spans="1:9" x14ac:dyDescent="0.3">
      <c r="A103" s="80"/>
      <c r="B103" s="80"/>
      <c r="C103" s="80"/>
      <c r="D103" s="92"/>
      <c r="E103" s="83"/>
      <c r="F103" s="1" t="s">
        <v>46</v>
      </c>
      <c r="G103" s="22">
        <v>100000</v>
      </c>
      <c r="H103" s="22">
        <v>100000</v>
      </c>
      <c r="I103" s="22">
        <v>100000</v>
      </c>
    </row>
    <row r="104" spans="1:9" ht="34.5" x14ac:dyDescent="0.3">
      <c r="A104" s="81"/>
      <c r="B104" s="81"/>
      <c r="C104" s="81"/>
      <c r="D104" s="93"/>
      <c r="E104" s="94"/>
      <c r="F104" s="1" t="s">
        <v>47</v>
      </c>
      <c r="G104" s="31">
        <f t="shared" ref="G104:H104" si="51">G105</f>
        <v>40000</v>
      </c>
      <c r="H104" s="31">
        <f t="shared" si="51"/>
        <v>40000</v>
      </c>
      <c r="I104" s="31">
        <f>I105</f>
        <v>40000</v>
      </c>
    </row>
    <row r="105" spans="1:9" ht="51.75" x14ac:dyDescent="0.3">
      <c r="A105" s="81"/>
      <c r="B105" s="81"/>
      <c r="C105" s="81"/>
      <c r="D105" s="93"/>
      <c r="E105" s="94"/>
      <c r="F105" s="1" t="s">
        <v>48</v>
      </c>
      <c r="G105" s="31">
        <v>40000</v>
      </c>
      <c r="H105" s="31">
        <v>40000</v>
      </c>
      <c r="I105" s="31">
        <v>40000</v>
      </c>
    </row>
    <row r="106" spans="1:9" ht="34.5" x14ac:dyDescent="0.3">
      <c r="A106" s="80"/>
      <c r="B106" s="80"/>
      <c r="C106" s="80"/>
      <c r="D106" s="92"/>
      <c r="E106" s="83"/>
      <c r="F106" s="1" t="s">
        <v>39</v>
      </c>
      <c r="G106" s="14">
        <f t="shared" ref="G106:I107" si="52">G107</f>
        <v>-140000</v>
      </c>
      <c r="H106" s="14">
        <f t="shared" si="52"/>
        <v>-140000</v>
      </c>
      <c r="I106" s="14">
        <f t="shared" si="52"/>
        <v>-140000</v>
      </c>
    </row>
    <row r="107" spans="1:9" ht="34.5" x14ac:dyDescent="0.3">
      <c r="A107" s="80"/>
      <c r="B107" s="80"/>
      <c r="C107" s="80"/>
      <c r="D107" s="92"/>
      <c r="E107" s="83"/>
      <c r="F107" s="1" t="s">
        <v>40</v>
      </c>
      <c r="G107" s="14">
        <f t="shared" si="52"/>
        <v>-140000</v>
      </c>
      <c r="H107" s="14">
        <f t="shared" si="52"/>
        <v>-140000</v>
      </c>
      <c r="I107" s="14">
        <f t="shared" si="52"/>
        <v>-140000</v>
      </c>
    </row>
    <row r="108" spans="1:9" x14ac:dyDescent="0.3">
      <c r="A108" s="80"/>
      <c r="B108" s="80"/>
      <c r="C108" s="80"/>
      <c r="D108" s="92"/>
      <c r="E108" s="83"/>
      <c r="F108" s="1" t="s">
        <v>41</v>
      </c>
      <c r="G108" s="22">
        <f t="shared" ref="G108:H108" si="53">-140000</f>
        <v>-140000</v>
      </c>
      <c r="H108" s="22">
        <f t="shared" si="53"/>
        <v>-140000</v>
      </c>
      <c r="I108" s="22">
        <f>-140000</f>
        <v>-140000</v>
      </c>
    </row>
    <row r="109" spans="1:9" s="17" customFormat="1" x14ac:dyDescent="0.25">
      <c r="A109" s="80"/>
      <c r="B109" s="80"/>
      <c r="C109" s="80"/>
      <c r="D109" s="92"/>
      <c r="E109" s="83"/>
      <c r="F109" s="2" t="s">
        <v>35</v>
      </c>
      <c r="G109" s="15">
        <f t="shared" ref="G109:I109" si="54">G111</f>
        <v>0</v>
      </c>
      <c r="H109" s="15">
        <f t="shared" si="54"/>
        <v>0</v>
      </c>
      <c r="I109" s="15">
        <f t="shared" si="54"/>
        <v>0</v>
      </c>
    </row>
    <row r="110" spans="1:9" ht="34.5" x14ac:dyDescent="0.3">
      <c r="A110" s="80"/>
      <c r="B110" s="80"/>
      <c r="C110" s="80"/>
      <c r="D110" s="92"/>
      <c r="E110" s="83"/>
      <c r="F110" s="1" t="s">
        <v>19</v>
      </c>
      <c r="G110" s="21"/>
      <c r="H110" s="14"/>
      <c r="I110" s="14"/>
    </row>
    <row r="111" spans="1:9" x14ac:dyDescent="0.3">
      <c r="A111" s="80"/>
      <c r="B111" s="80"/>
      <c r="C111" s="80"/>
      <c r="D111" s="92"/>
      <c r="E111" s="83"/>
      <c r="F111" s="3" t="s">
        <v>8</v>
      </c>
      <c r="G111" s="15">
        <f>+G112</f>
        <v>0</v>
      </c>
      <c r="H111" s="15">
        <f>+H112</f>
        <v>0</v>
      </c>
      <c r="I111" s="15">
        <f>+I112</f>
        <v>0</v>
      </c>
    </row>
    <row r="112" spans="1:9" x14ac:dyDescent="0.3">
      <c r="A112" s="80"/>
      <c r="B112" s="80"/>
      <c r="C112" s="80"/>
      <c r="D112" s="92"/>
      <c r="E112" s="83"/>
      <c r="F112" s="3" t="s">
        <v>9</v>
      </c>
      <c r="G112" s="15">
        <f t="shared" ref="G112:H112" si="55">G113+G118</f>
        <v>0</v>
      </c>
      <c r="H112" s="15">
        <f t="shared" si="55"/>
        <v>0</v>
      </c>
      <c r="I112" s="15">
        <f>I113+I118</f>
        <v>0</v>
      </c>
    </row>
    <row r="113" spans="1:9" x14ac:dyDescent="0.3">
      <c r="A113" s="80"/>
      <c r="B113" s="80"/>
      <c r="C113" s="80"/>
      <c r="D113" s="92"/>
      <c r="E113" s="83"/>
      <c r="F113" s="1" t="s">
        <v>44</v>
      </c>
      <c r="G113" s="14">
        <f t="shared" ref="G113:H113" si="56">G114+G116</f>
        <v>117000</v>
      </c>
      <c r="H113" s="14">
        <f t="shared" si="56"/>
        <v>117000</v>
      </c>
      <c r="I113" s="14">
        <f>I114+I116</f>
        <v>117000</v>
      </c>
    </row>
    <row r="114" spans="1:9" ht="34.5" x14ac:dyDescent="0.3">
      <c r="A114" s="80"/>
      <c r="B114" s="80"/>
      <c r="C114" s="80"/>
      <c r="D114" s="92"/>
      <c r="E114" s="83"/>
      <c r="F114" s="1" t="s">
        <v>45</v>
      </c>
      <c r="G114" s="14">
        <f t="shared" ref="G114:I114" si="57">G115</f>
        <v>85000</v>
      </c>
      <c r="H114" s="14">
        <f t="shared" si="57"/>
        <v>85000</v>
      </c>
      <c r="I114" s="14">
        <f t="shared" si="57"/>
        <v>85000</v>
      </c>
    </row>
    <row r="115" spans="1:9" x14ac:dyDescent="0.3">
      <c r="A115" s="80"/>
      <c r="B115" s="80"/>
      <c r="C115" s="80"/>
      <c r="D115" s="92"/>
      <c r="E115" s="83"/>
      <c r="F115" s="1" t="s">
        <v>46</v>
      </c>
      <c r="G115" s="22">
        <v>85000</v>
      </c>
      <c r="H115" s="22">
        <v>85000</v>
      </c>
      <c r="I115" s="22">
        <v>85000</v>
      </c>
    </row>
    <row r="116" spans="1:9" ht="35.25" customHeight="1" x14ac:dyDescent="0.3">
      <c r="A116" s="81"/>
      <c r="B116" s="81"/>
      <c r="C116" s="81"/>
      <c r="D116" s="93"/>
      <c r="E116" s="94"/>
      <c r="F116" s="1" t="s">
        <v>47</v>
      </c>
      <c r="G116" s="31">
        <f t="shared" ref="G116:H116" si="58">G117</f>
        <v>32000</v>
      </c>
      <c r="H116" s="31">
        <f t="shared" si="58"/>
        <v>32000</v>
      </c>
      <c r="I116" s="31">
        <f>I117</f>
        <v>32000</v>
      </c>
    </row>
    <row r="117" spans="1:9" ht="34.5" customHeight="1" x14ac:dyDescent="0.3">
      <c r="A117" s="81"/>
      <c r="B117" s="81"/>
      <c r="C117" s="81"/>
      <c r="D117" s="93"/>
      <c r="E117" s="94"/>
      <c r="F117" s="1" t="s">
        <v>48</v>
      </c>
      <c r="G117" s="31">
        <v>32000</v>
      </c>
      <c r="H117" s="31">
        <v>32000</v>
      </c>
      <c r="I117" s="31">
        <v>32000</v>
      </c>
    </row>
    <row r="118" spans="1:9" ht="34.5" x14ac:dyDescent="0.3">
      <c r="A118" s="80"/>
      <c r="B118" s="80"/>
      <c r="C118" s="80"/>
      <c r="D118" s="92"/>
      <c r="E118" s="83"/>
      <c r="F118" s="1" t="s">
        <v>39</v>
      </c>
      <c r="G118" s="14">
        <f t="shared" ref="G118:I119" si="59">G119</f>
        <v>-117000</v>
      </c>
      <c r="H118" s="14">
        <f t="shared" si="59"/>
        <v>-117000</v>
      </c>
      <c r="I118" s="14">
        <f t="shared" si="59"/>
        <v>-117000</v>
      </c>
    </row>
    <row r="119" spans="1:9" ht="34.5" x14ac:dyDescent="0.3">
      <c r="A119" s="80"/>
      <c r="B119" s="80"/>
      <c r="C119" s="80"/>
      <c r="D119" s="92"/>
      <c r="E119" s="83"/>
      <c r="F119" s="1" t="s">
        <v>40</v>
      </c>
      <c r="G119" s="14">
        <f t="shared" si="59"/>
        <v>-117000</v>
      </c>
      <c r="H119" s="14">
        <f t="shared" si="59"/>
        <v>-117000</v>
      </c>
      <c r="I119" s="14">
        <f t="shared" si="59"/>
        <v>-117000</v>
      </c>
    </row>
    <row r="120" spans="1:9" x14ac:dyDescent="0.3">
      <c r="A120" s="80"/>
      <c r="B120" s="80"/>
      <c r="C120" s="80"/>
      <c r="D120" s="92"/>
      <c r="E120" s="83"/>
      <c r="F120" s="1" t="s">
        <v>41</v>
      </c>
      <c r="G120" s="22">
        <f t="shared" ref="G120:H120" si="60">-117000</f>
        <v>-117000</v>
      </c>
      <c r="H120" s="22">
        <f t="shared" si="60"/>
        <v>-117000</v>
      </c>
      <c r="I120" s="22">
        <f>-117000</f>
        <v>-117000</v>
      </c>
    </row>
    <row r="121" spans="1:9" s="17" customFormat="1" x14ac:dyDescent="0.25">
      <c r="A121" s="80"/>
      <c r="B121" s="80"/>
      <c r="C121" s="80"/>
      <c r="D121" s="92"/>
      <c r="E121" s="83"/>
      <c r="F121" s="2" t="s">
        <v>36</v>
      </c>
      <c r="G121" s="15">
        <f t="shared" ref="G121:I121" si="61">G123</f>
        <v>0</v>
      </c>
      <c r="H121" s="15">
        <f t="shared" si="61"/>
        <v>0</v>
      </c>
      <c r="I121" s="15">
        <f t="shared" si="61"/>
        <v>0</v>
      </c>
    </row>
    <row r="122" spans="1:9" ht="34.5" x14ac:dyDescent="0.3">
      <c r="A122" s="80"/>
      <c r="B122" s="80"/>
      <c r="C122" s="80"/>
      <c r="D122" s="92"/>
      <c r="E122" s="83"/>
      <c r="F122" s="1" t="s">
        <v>19</v>
      </c>
      <c r="G122" s="21"/>
      <c r="H122" s="14"/>
      <c r="I122" s="14"/>
    </row>
    <row r="123" spans="1:9" x14ac:dyDescent="0.3">
      <c r="A123" s="80"/>
      <c r="B123" s="80"/>
      <c r="C123" s="80"/>
      <c r="D123" s="92"/>
      <c r="E123" s="83"/>
      <c r="F123" s="3" t="s">
        <v>8</v>
      </c>
      <c r="G123" s="15">
        <f>+G124</f>
        <v>0</v>
      </c>
      <c r="H123" s="15">
        <f>+H124</f>
        <v>0</v>
      </c>
      <c r="I123" s="15">
        <f>+I124</f>
        <v>0</v>
      </c>
    </row>
    <row r="124" spans="1:9" x14ac:dyDescent="0.3">
      <c r="A124" s="80"/>
      <c r="B124" s="80"/>
      <c r="C124" s="80"/>
      <c r="D124" s="92"/>
      <c r="E124" s="83"/>
      <c r="F124" s="3" t="s">
        <v>9</v>
      </c>
      <c r="G124" s="15">
        <f t="shared" ref="G124:H124" si="62">G125+G130</f>
        <v>0</v>
      </c>
      <c r="H124" s="15">
        <f t="shared" si="62"/>
        <v>0</v>
      </c>
      <c r="I124" s="15">
        <f>I125+I130</f>
        <v>0</v>
      </c>
    </row>
    <row r="125" spans="1:9" x14ac:dyDescent="0.3">
      <c r="A125" s="80"/>
      <c r="B125" s="80"/>
      <c r="C125" s="80"/>
      <c r="D125" s="92"/>
      <c r="E125" s="83"/>
      <c r="F125" s="1" t="s">
        <v>44</v>
      </c>
      <c r="G125" s="14">
        <f t="shared" ref="G125:H125" si="63">G126+G128</f>
        <v>117000</v>
      </c>
      <c r="H125" s="14">
        <f t="shared" si="63"/>
        <v>117000</v>
      </c>
      <c r="I125" s="14">
        <f>I126+I128</f>
        <v>117000</v>
      </c>
    </row>
    <row r="126" spans="1:9" ht="34.5" x14ac:dyDescent="0.3">
      <c r="A126" s="80"/>
      <c r="B126" s="80"/>
      <c r="C126" s="80"/>
      <c r="D126" s="92"/>
      <c r="E126" s="83"/>
      <c r="F126" s="1" t="s">
        <v>45</v>
      </c>
      <c r="G126" s="14">
        <f t="shared" ref="G126:I126" si="64">G127</f>
        <v>85000</v>
      </c>
      <c r="H126" s="14">
        <f t="shared" si="64"/>
        <v>85000</v>
      </c>
      <c r="I126" s="14">
        <f t="shared" si="64"/>
        <v>85000</v>
      </c>
    </row>
    <row r="127" spans="1:9" x14ac:dyDescent="0.3">
      <c r="A127" s="80"/>
      <c r="B127" s="80"/>
      <c r="C127" s="80"/>
      <c r="D127" s="92"/>
      <c r="E127" s="83"/>
      <c r="F127" s="1" t="s">
        <v>46</v>
      </c>
      <c r="G127" s="22">
        <v>85000</v>
      </c>
      <c r="H127" s="22">
        <v>85000</v>
      </c>
      <c r="I127" s="22">
        <v>85000</v>
      </c>
    </row>
    <row r="128" spans="1:9" ht="34.5" x14ac:dyDescent="0.3">
      <c r="A128" s="24"/>
      <c r="B128" s="25"/>
      <c r="C128" s="25"/>
      <c r="D128" s="26"/>
      <c r="E128" s="27"/>
      <c r="F128" s="1" t="s">
        <v>47</v>
      </c>
      <c r="G128" s="31">
        <f t="shared" ref="G128:H128" si="65">G129</f>
        <v>32000</v>
      </c>
      <c r="H128" s="31">
        <f t="shared" si="65"/>
        <v>32000</v>
      </c>
      <c r="I128" s="31">
        <f>I129</f>
        <v>32000</v>
      </c>
    </row>
    <row r="129" spans="1:9" ht="51.75" x14ac:dyDescent="0.3">
      <c r="A129" s="24"/>
      <c r="B129" s="25"/>
      <c r="C129" s="25"/>
      <c r="D129" s="26"/>
      <c r="E129" s="27"/>
      <c r="F129" s="1" t="s">
        <v>48</v>
      </c>
      <c r="G129" s="31">
        <v>32000</v>
      </c>
      <c r="H129" s="31">
        <v>32000</v>
      </c>
      <c r="I129" s="31">
        <v>32000</v>
      </c>
    </row>
    <row r="130" spans="1:9" ht="34.5" x14ac:dyDescent="0.3">
      <c r="A130" s="24"/>
      <c r="B130" s="25"/>
      <c r="C130" s="25"/>
      <c r="D130" s="26"/>
      <c r="E130" s="27"/>
      <c r="F130" s="1" t="s">
        <v>39</v>
      </c>
      <c r="G130" s="14">
        <f t="shared" ref="G130:I131" si="66">G131</f>
        <v>-117000</v>
      </c>
      <c r="H130" s="14">
        <f t="shared" si="66"/>
        <v>-117000</v>
      </c>
      <c r="I130" s="14">
        <f t="shared" si="66"/>
        <v>-117000</v>
      </c>
    </row>
    <row r="131" spans="1:9" ht="34.5" x14ac:dyDescent="0.3">
      <c r="A131" s="24"/>
      <c r="B131" s="25"/>
      <c r="C131" s="25"/>
      <c r="D131" s="26"/>
      <c r="E131" s="27"/>
      <c r="F131" s="1" t="s">
        <v>40</v>
      </c>
      <c r="G131" s="14">
        <f t="shared" si="66"/>
        <v>-117000</v>
      </c>
      <c r="H131" s="14">
        <f t="shared" si="66"/>
        <v>-117000</v>
      </c>
      <c r="I131" s="14">
        <f t="shared" si="66"/>
        <v>-117000</v>
      </c>
    </row>
    <row r="132" spans="1:9" x14ac:dyDescent="0.3">
      <c r="A132" s="28"/>
      <c r="B132" s="29"/>
      <c r="C132" s="29"/>
      <c r="D132" s="30"/>
      <c r="E132" s="23"/>
      <c r="F132" s="1" t="s">
        <v>41</v>
      </c>
      <c r="G132" s="22">
        <f t="shared" ref="G132:H132" si="67">-117000</f>
        <v>-117000</v>
      </c>
      <c r="H132" s="22">
        <f t="shared" si="67"/>
        <v>-117000</v>
      </c>
      <c r="I132" s="22">
        <f>-117000</f>
        <v>-117000</v>
      </c>
    </row>
  </sheetData>
  <mergeCells count="20">
    <mergeCell ref="A8:C8"/>
    <mergeCell ref="D8:E8"/>
    <mergeCell ref="F8:F9"/>
    <mergeCell ref="G8:I8"/>
    <mergeCell ref="A1:I1"/>
    <mergeCell ref="A2:I2"/>
    <mergeCell ref="A3:I3"/>
    <mergeCell ref="A13:A127"/>
    <mergeCell ref="B13:B14"/>
    <mergeCell ref="C13:C16"/>
    <mergeCell ref="C17:C127"/>
    <mergeCell ref="B15:B127"/>
    <mergeCell ref="E13:E20"/>
    <mergeCell ref="E21:F21"/>
    <mergeCell ref="E22:E23"/>
    <mergeCell ref="D13:D16"/>
    <mergeCell ref="D17:D20"/>
    <mergeCell ref="D21:D127"/>
    <mergeCell ref="E24:E127"/>
    <mergeCell ref="A5:I5"/>
  </mergeCells>
  <pageMargins left="0.11811023622047245" right="0.11811023622047245" top="0" bottom="0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B1" workbookViewId="0">
      <selection activeCell="G15" sqref="G15"/>
    </sheetView>
  </sheetViews>
  <sheetFormatPr defaultColWidth="9.140625" defaultRowHeight="17.25" x14ac:dyDescent="0.3"/>
  <cols>
    <col min="1" max="1" width="6.28515625" style="56" hidden="1" customWidth="1"/>
    <col min="2" max="3" width="8.7109375" style="76" customWidth="1"/>
    <col min="4" max="4" width="7.140625" style="77" customWidth="1"/>
    <col min="5" max="5" width="6.42578125" style="77" customWidth="1"/>
    <col min="6" max="6" width="40.85546875" style="77" customWidth="1"/>
    <col min="7" max="7" width="61.85546875" style="76" customWidth="1"/>
    <col min="8" max="8" width="19.5703125" style="78" customWidth="1"/>
    <col min="9" max="9" width="15.5703125" style="56" customWidth="1"/>
    <col min="10" max="16384" width="9.140625" style="56"/>
  </cols>
  <sheetData>
    <row r="1" spans="1:10" s="5" customFormat="1" ht="21" customHeight="1" x14ac:dyDescent="0.3">
      <c r="G1" s="9"/>
      <c r="H1" s="6" t="s">
        <v>70</v>
      </c>
      <c r="I1" s="6"/>
      <c r="J1" s="6"/>
    </row>
    <row r="2" spans="1:10" s="5" customFormat="1" ht="18.75" customHeight="1" x14ac:dyDescent="0.3">
      <c r="B2" s="79" t="s">
        <v>38</v>
      </c>
      <c r="C2" s="79"/>
      <c r="D2" s="79"/>
      <c r="E2" s="79"/>
      <c r="F2" s="79"/>
      <c r="G2" s="79"/>
      <c r="H2" s="79"/>
      <c r="I2" s="6"/>
      <c r="J2" s="6"/>
    </row>
    <row r="3" spans="1:10" s="5" customFormat="1" ht="20.25" customHeight="1" x14ac:dyDescent="0.3">
      <c r="B3" s="79" t="s">
        <v>0</v>
      </c>
      <c r="C3" s="79"/>
      <c r="D3" s="79"/>
      <c r="E3" s="79"/>
      <c r="F3" s="79"/>
      <c r="G3" s="79"/>
      <c r="H3" s="79"/>
      <c r="I3" s="6"/>
      <c r="J3" s="6"/>
    </row>
    <row r="4" spans="1:10" s="5" customFormat="1" ht="13.5" customHeight="1" x14ac:dyDescent="0.3">
      <c r="G4" s="9"/>
    </row>
    <row r="5" spans="1:10" s="5" customFormat="1" ht="39" customHeight="1" x14ac:dyDescent="0.3">
      <c r="A5" s="33"/>
      <c r="B5" s="95" t="s">
        <v>69</v>
      </c>
      <c r="C5" s="95"/>
      <c r="D5" s="95"/>
      <c r="E5" s="95"/>
      <c r="F5" s="95"/>
      <c r="G5" s="95"/>
      <c r="H5" s="95"/>
      <c r="I5" s="33"/>
    </row>
    <row r="6" spans="1:10" s="5" customFormat="1" x14ac:dyDescent="0.3">
      <c r="G6" s="9"/>
    </row>
    <row r="7" spans="1:10" s="5" customFormat="1" x14ac:dyDescent="0.3">
      <c r="G7" s="9"/>
      <c r="H7" s="5" t="s">
        <v>11</v>
      </c>
    </row>
    <row r="8" spans="1:10" x14ac:dyDescent="0.3">
      <c r="B8" s="108" t="s">
        <v>49</v>
      </c>
      <c r="C8" s="109"/>
      <c r="D8" s="110" t="s">
        <v>50</v>
      </c>
      <c r="E8" s="110"/>
      <c r="F8" s="110"/>
      <c r="G8" s="110" t="s">
        <v>51</v>
      </c>
      <c r="H8" s="111" t="s">
        <v>52</v>
      </c>
    </row>
    <row r="9" spans="1:10" ht="34.5" x14ac:dyDescent="0.3">
      <c r="B9" s="57" t="s">
        <v>53</v>
      </c>
      <c r="C9" s="57" t="s">
        <v>54</v>
      </c>
      <c r="D9" s="110"/>
      <c r="E9" s="110"/>
      <c r="F9" s="110"/>
      <c r="G9" s="110"/>
      <c r="H9" s="111"/>
    </row>
    <row r="10" spans="1:10" x14ac:dyDescent="0.3">
      <c r="B10" s="58">
        <v>1</v>
      </c>
      <c r="C10" s="58">
        <v>2</v>
      </c>
      <c r="D10" s="112">
        <v>3</v>
      </c>
      <c r="E10" s="112"/>
      <c r="F10" s="112"/>
      <c r="G10" s="58">
        <v>4</v>
      </c>
      <c r="H10" s="59">
        <v>5</v>
      </c>
    </row>
    <row r="11" spans="1:10" x14ac:dyDescent="0.3">
      <c r="B11" s="98" t="s">
        <v>55</v>
      </c>
      <c r="C11" s="99"/>
      <c r="D11" s="99"/>
      <c r="E11" s="99"/>
      <c r="F11" s="99"/>
      <c r="G11" s="100"/>
      <c r="H11" s="60">
        <f>H12</f>
        <v>1168000</v>
      </c>
    </row>
    <row r="12" spans="1:10" s="55" customFormat="1" x14ac:dyDescent="0.3">
      <c r="B12" s="61">
        <v>1212</v>
      </c>
      <c r="C12" s="101" t="s">
        <v>22</v>
      </c>
      <c r="D12" s="102"/>
      <c r="E12" s="102"/>
      <c r="F12" s="103"/>
      <c r="G12" s="62"/>
      <c r="H12" s="63">
        <f>H13</f>
        <v>1168000</v>
      </c>
    </row>
    <row r="13" spans="1:10" s="55" customFormat="1" x14ac:dyDescent="0.3">
      <c r="B13" s="104"/>
      <c r="C13" s="64">
        <v>12025</v>
      </c>
      <c r="D13" s="105" t="s">
        <v>56</v>
      </c>
      <c r="E13" s="106"/>
      <c r="F13" s="107"/>
      <c r="G13" s="62" t="s">
        <v>57</v>
      </c>
      <c r="H13" s="63">
        <f>SUM(H14,H17,H20,H23,H26,H29,H32,H35,H38)</f>
        <v>1168000</v>
      </c>
    </row>
    <row r="14" spans="1:10" s="55" customFormat="1" x14ac:dyDescent="0.3">
      <c r="B14" s="104"/>
      <c r="C14" s="64"/>
      <c r="D14" s="65"/>
      <c r="E14" s="65"/>
      <c r="F14" s="65"/>
      <c r="G14" s="62" t="s">
        <v>58</v>
      </c>
      <c r="H14" s="66">
        <f>H15+H16</f>
        <v>117000</v>
      </c>
    </row>
    <row r="15" spans="1:10" s="55" customFormat="1" x14ac:dyDescent="0.3">
      <c r="B15" s="104"/>
      <c r="C15" s="64"/>
      <c r="D15" s="65"/>
      <c r="E15" s="65"/>
      <c r="F15" s="65"/>
      <c r="G15" s="67" t="s">
        <v>59</v>
      </c>
      <c r="H15" s="68">
        <v>32000</v>
      </c>
    </row>
    <row r="16" spans="1:10" s="55" customFormat="1" x14ac:dyDescent="0.3">
      <c r="B16" s="104"/>
      <c r="C16" s="69"/>
      <c r="D16" s="70"/>
      <c r="E16" s="70"/>
      <c r="F16" s="70"/>
      <c r="G16" s="71" t="s">
        <v>60</v>
      </c>
      <c r="H16" s="72">
        <v>85000</v>
      </c>
    </row>
    <row r="17" spans="2:8" s="55" customFormat="1" x14ac:dyDescent="0.3">
      <c r="B17" s="104"/>
      <c r="C17" s="64"/>
      <c r="D17" s="65"/>
      <c r="E17" s="65"/>
      <c r="F17" s="65"/>
      <c r="G17" s="62" t="s">
        <v>61</v>
      </c>
      <c r="H17" s="66">
        <f>H18+H19</f>
        <v>140000</v>
      </c>
    </row>
    <row r="18" spans="2:8" s="55" customFormat="1" x14ac:dyDescent="0.3">
      <c r="B18" s="104"/>
      <c r="C18" s="64"/>
      <c r="D18" s="65"/>
      <c r="E18" s="65"/>
      <c r="F18" s="65"/>
      <c r="G18" s="67" t="s">
        <v>59</v>
      </c>
      <c r="H18" s="68">
        <v>40000</v>
      </c>
    </row>
    <row r="19" spans="2:8" s="55" customFormat="1" x14ac:dyDescent="0.3">
      <c r="B19" s="104"/>
      <c r="C19" s="69"/>
      <c r="D19" s="70"/>
      <c r="E19" s="70"/>
      <c r="F19" s="70"/>
      <c r="G19" s="71" t="s">
        <v>60</v>
      </c>
      <c r="H19" s="72">
        <v>100000</v>
      </c>
    </row>
    <row r="20" spans="2:8" s="55" customFormat="1" x14ac:dyDescent="0.3">
      <c r="B20" s="104"/>
      <c r="C20" s="64"/>
      <c r="D20" s="65"/>
      <c r="E20" s="65"/>
      <c r="F20" s="65"/>
      <c r="G20" s="62" t="s">
        <v>62</v>
      </c>
      <c r="H20" s="66">
        <f>H21+H22</f>
        <v>140000</v>
      </c>
    </row>
    <row r="21" spans="2:8" s="55" customFormat="1" x14ac:dyDescent="0.3">
      <c r="B21" s="104"/>
      <c r="C21" s="64"/>
      <c r="D21" s="65"/>
      <c r="E21" s="65"/>
      <c r="F21" s="65"/>
      <c r="G21" s="67" t="s">
        <v>59</v>
      </c>
      <c r="H21" s="68">
        <v>40000</v>
      </c>
    </row>
    <row r="22" spans="2:8" s="55" customFormat="1" x14ac:dyDescent="0.3">
      <c r="B22" s="104"/>
      <c r="C22" s="69"/>
      <c r="D22" s="70"/>
      <c r="E22" s="70"/>
      <c r="F22" s="70"/>
      <c r="G22" s="71" t="s">
        <v>60</v>
      </c>
      <c r="H22" s="72">
        <v>100000</v>
      </c>
    </row>
    <row r="23" spans="2:8" s="55" customFormat="1" x14ac:dyDescent="0.3">
      <c r="B23" s="104"/>
      <c r="C23" s="64"/>
      <c r="D23" s="65"/>
      <c r="E23" s="65"/>
      <c r="F23" s="65"/>
      <c r="G23" s="62" t="s">
        <v>63</v>
      </c>
      <c r="H23" s="63">
        <f>H24+H25</f>
        <v>140000</v>
      </c>
    </row>
    <row r="24" spans="2:8" s="55" customFormat="1" x14ac:dyDescent="0.3">
      <c r="B24" s="104"/>
      <c r="C24" s="64"/>
      <c r="D24" s="65"/>
      <c r="E24" s="65"/>
      <c r="F24" s="65"/>
      <c r="G24" s="67" t="s">
        <v>59</v>
      </c>
      <c r="H24" s="68">
        <v>40000</v>
      </c>
    </row>
    <row r="25" spans="2:8" s="55" customFormat="1" x14ac:dyDescent="0.3">
      <c r="B25" s="104"/>
      <c r="C25" s="69"/>
      <c r="D25" s="70"/>
      <c r="E25" s="70"/>
      <c r="F25" s="70"/>
      <c r="G25" s="71" t="s">
        <v>60</v>
      </c>
      <c r="H25" s="72">
        <v>100000</v>
      </c>
    </row>
    <row r="26" spans="2:8" s="55" customFormat="1" x14ac:dyDescent="0.3">
      <c r="B26" s="104"/>
      <c r="C26" s="64"/>
      <c r="D26" s="65"/>
      <c r="E26" s="65"/>
      <c r="F26" s="65"/>
      <c r="G26" s="62" t="s">
        <v>64</v>
      </c>
      <c r="H26" s="63">
        <f>H27+H28</f>
        <v>140000</v>
      </c>
    </row>
    <row r="27" spans="2:8" s="55" customFormat="1" x14ac:dyDescent="0.3">
      <c r="B27" s="104"/>
      <c r="C27" s="64"/>
      <c r="D27" s="65"/>
      <c r="E27" s="65"/>
      <c r="F27" s="65"/>
      <c r="G27" s="67" t="s">
        <v>59</v>
      </c>
      <c r="H27" s="68">
        <v>40000</v>
      </c>
    </row>
    <row r="28" spans="2:8" s="55" customFormat="1" x14ac:dyDescent="0.3">
      <c r="B28" s="104"/>
      <c r="C28" s="69"/>
      <c r="D28" s="70"/>
      <c r="E28" s="70"/>
      <c r="F28" s="70"/>
      <c r="G28" s="71" t="s">
        <v>60</v>
      </c>
      <c r="H28" s="72">
        <v>100000</v>
      </c>
    </row>
    <row r="29" spans="2:8" s="55" customFormat="1" x14ac:dyDescent="0.3">
      <c r="B29" s="104"/>
      <c r="C29" s="64"/>
      <c r="D29" s="65"/>
      <c r="E29" s="65"/>
      <c r="F29" s="65"/>
      <c r="G29" s="62" t="s">
        <v>65</v>
      </c>
      <c r="H29" s="63">
        <f>H30+H31</f>
        <v>117000</v>
      </c>
    </row>
    <row r="30" spans="2:8" s="55" customFormat="1" x14ac:dyDescent="0.3">
      <c r="B30" s="104"/>
      <c r="C30" s="64"/>
      <c r="D30" s="65"/>
      <c r="E30" s="65"/>
      <c r="F30" s="65"/>
      <c r="G30" s="67" t="s">
        <v>59</v>
      </c>
      <c r="H30" s="68">
        <v>32000</v>
      </c>
    </row>
    <row r="31" spans="2:8" s="55" customFormat="1" x14ac:dyDescent="0.3">
      <c r="B31" s="104"/>
      <c r="C31" s="69"/>
      <c r="D31" s="70"/>
      <c r="E31" s="70"/>
      <c r="F31" s="70"/>
      <c r="G31" s="71" t="s">
        <v>60</v>
      </c>
      <c r="H31" s="72">
        <v>85000</v>
      </c>
    </row>
    <row r="32" spans="2:8" s="55" customFormat="1" x14ac:dyDescent="0.3">
      <c r="B32" s="104"/>
      <c r="C32" s="64"/>
      <c r="D32" s="65"/>
      <c r="E32" s="65"/>
      <c r="F32" s="65"/>
      <c r="G32" s="62" t="s">
        <v>66</v>
      </c>
      <c r="H32" s="63">
        <f>H33+H34</f>
        <v>140000</v>
      </c>
    </row>
    <row r="33" spans="2:8" s="55" customFormat="1" x14ac:dyDescent="0.3">
      <c r="B33" s="104"/>
      <c r="C33" s="64"/>
      <c r="D33" s="65"/>
      <c r="E33" s="65"/>
      <c r="F33" s="65"/>
      <c r="G33" s="67" t="s">
        <v>59</v>
      </c>
      <c r="H33" s="68">
        <v>40000</v>
      </c>
    </row>
    <row r="34" spans="2:8" s="55" customFormat="1" x14ac:dyDescent="0.3">
      <c r="B34" s="104"/>
      <c r="C34" s="69"/>
      <c r="D34" s="70"/>
      <c r="E34" s="70"/>
      <c r="F34" s="70"/>
      <c r="G34" s="71" t="s">
        <v>60</v>
      </c>
      <c r="H34" s="72">
        <v>100000</v>
      </c>
    </row>
    <row r="35" spans="2:8" s="55" customFormat="1" x14ac:dyDescent="0.3">
      <c r="B35" s="104"/>
      <c r="C35" s="64"/>
      <c r="D35" s="65"/>
      <c r="E35" s="65"/>
      <c r="F35" s="65"/>
      <c r="G35" s="62" t="s">
        <v>67</v>
      </c>
      <c r="H35" s="63">
        <f>H36+H37</f>
        <v>117000</v>
      </c>
    </row>
    <row r="36" spans="2:8" s="55" customFormat="1" x14ac:dyDescent="0.3">
      <c r="B36" s="104"/>
      <c r="C36" s="64"/>
      <c r="D36" s="65"/>
      <c r="E36" s="65"/>
      <c r="F36" s="65"/>
      <c r="G36" s="67" t="s">
        <v>59</v>
      </c>
      <c r="H36" s="68">
        <v>32000</v>
      </c>
    </row>
    <row r="37" spans="2:8" s="55" customFormat="1" x14ac:dyDescent="0.3">
      <c r="B37" s="104"/>
      <c r="C37" s="69"/>
      <c r="D37" s="70"/>
      <c r="E37" s="70"/>
      <c r="F37" s="70"/>
      <c r="G37" s="71" t="s">
        <v>60</v>
      </c>
      <c r="H37" s="72">
        <v>85000</v>
      </c>
    </row>
    <row r="38" spans="2:8" s="55" customFormat="1" x14ac:dyDescent="0.3">
      <c r="B38" s="104"/>
      <c r="C38" s="64"/>
      <c r="D38" s="65"/>
      <c r="E38" s="65"/>
      <c r="F38" s="65"/>
      <c r="G38" s="62" t="s">
        <v>68</v>
      </c>
      <c r="H38" s="73">
        <f>H39+H40</f>
        <v>117000</v>
      </c>
    </row>
    <row r="39" spans="2:8" s="55" customFormat="1" x14ac:dyDescent="0.3">
      <c r="B39" s="104"/>
      <c r="C39" s="64"/>
      <c r="D39" s="65"/>
      <c r="E39" s="65"/>
      <c r="F39" s="65"/>
      <c r="G39" s="67" t="s">
        <v>59</v>
      </c>
      <c r="H39" s="74">
        <v>32000</v>
      </c>
    </row>
    <row r="40" spans="2:8" s="55" customFormat="1" x14ac:dyDescent="0.3">
      <c r="B40" s="75"/>
      <c r="C40" s="69"/>
      <c r="D40" s="70"/>
      <c r="E40" s="70"/>
      <c r="F40" s="70"/>
      <c r="G40" s="71" t="s">
        <v>60</v>
      </c>
      <c r="H40" s="72">
        <v>85000</v>
      </c>
    </row>
  </sheetData>
  <mergeCells count="12">
    <mergeCell ref="B11:G11"/>
    <mergeCell ref="C12:F12"/>
    <mergeCell ref="B13:B39"/>
    <mergeCell ref="D13:F13"/>
    <mergeCell ref="B2:H2"/>
    <mergeCell ref="B3:H3"/>
    <mergeCell ref="B5:H5"/>
    <mergeCell ref="B8:C8"/>
    <mergeCell ref="D8:F9"/>
    <mergeCell ref="G8:G9"/>
    <mergeCell ref="H8:H9"/>
    <mergeCell ref="D10:F10"/>
  </mergeCells>
  <pageMargins left="0.2" right="0.2" top="0.5" bottom="0.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workbookViewId="0">
      <selection activeCell="C20" sqref="C20"/>
    </sheetView>
  </sheetViews>
  <sheetFormatPr defaultRowHeight="17.25" x14ac:dyDescent="0.3"/>
  <cols>
    <col min="1" max="1" width="4.7109375" style="34" customWidth="1"/>
    <col min="2" max="2" width="26.140625" style="34" customWidth="1"/>
    <col min="3" max="3" width="59.7109375" style="34" customWidth="1"/>
    <col min="4" max="4" width="16.85546875" style="34" customWidth="1"/>
    <col min="5" max="5" width="17.140625" style="34" customWidth="1"/>
    <col min="6" max="6" width="17.7109375" style="34" customWidth="1"/>
    <col min="7" max="12" width="9" style="34" customWidth="1"/>
    <col min="13" max="256" width="9.140625" style="34"/>
    <col min="257" max="257" width="4.7109375" style="34" customWidth="1"/>
    <col min="258" max="258" width="19.85546875" style="34" customWidth="1"/>
    <col min="259" max="259" width="72.140625" style="34" customWidth="1"/>
    <col min="260" max="260" width="0" style="34" hidden="1" customWidth="1"/>
    <col min="261" max="261" width="18.28515625" style="34" customWidth="1"/>
    <col min="262" max="262" width="17.5703125" style="34" customWidth="1"/>
    <col min="263" max="268" width="9" style="34" customWidth="1"/>
    <col min="269" max="512" width="9.140625" style="34"/>
    <col min="513" max="513" width="4.7109375" style="34" customWidth="1"/>
    <col min="514" max="514" width="19.85546875" style="34" customWidth="1"/>
    <col min="515" max="515" width="72.140625" style="34" customWidth="1"/>
    <col min="516" max="516" width="0" style="34" hidden="1" customWidth="1"/>
    <col min="517" max="517" width="18.28515625" style="34" customWidth="1"/>
    <col min="518" max="518" width="17.5703125" style="34" customWidth="1"/>
    <col min="519" max="524" width="9" style="34" customWidth="1"/>
    <col min="525" max="768" width="9.140625" style="34"/>
    <col min="769" max="769" width="4.7109375" style="34" customWidth="1"/>
    <col min="770" max="770" width="19.85546875" style="34" customWidth="1"/>
    <col min="771" max="771" width="72.140625" style="34" customWidth="1"/>
    <col min="772" max="772" width="0" style="34" hidden="1" customWidth="1"/>
    <col min="773" max="773" width="18.28515625" style="34" customWidth="1"/>
    <col min="774" max="774" width="17.5703125" style="34" customWidth="1"/>
    <col min="775" max="780" width="9" style="34" customWidth="1"/>
    <col min="781" max="1024" width="9.140625" style="34"/>
    <col min="1025" max="1025" width="4.7109375" style="34" customWidth="1"/>
    <col min="1026" max="1026" width="19.85546875" style="34" customWidth="1"/>
    <col min="1027" max="1027" width="72.140625" style="34" customWidth="1"/>
    <col min="1028" max="1028" width="0" style="34" hidden="1" customWidth="1"/>
    <col min="1029" max="1029" width="18.28515625" style="34" customWidth="1"/>
    <col min="1030" max="1030" width="17.5703125" style="34" customWidth="1"/>
    <col min="1031" max="1036" width="9" style="34" customWidth="1"/>
    <col min="1037" max="1280" width="9.140625" style="34"/>
    <col min="1281" max="1281" width="4.7109375" style="34" customWidth="1"/>
    <col min="1282" max="1282" width="19.85546875" style="34" customWidth="1"/>
    <col min="1283" max="1283" width="72.140625" style="34" customWidth="1"/>
    <col min="1284" max="1284" width="0" style="34" hidden="1" customWidth="1"/>
    <col min="1285" max="1285" width="18.28515625" style="34" customWidth="1"/>
    <col min="1286" max="1286" width="17.5703125" style="34" customWidth="1"/>
    <col min="1287" max="1292" width="9" style="34" customWidth="1"/>
    <col min="1293" max="1536" width="9.140625" style="34"/>
    <col min="1537" max="1537" width="4.7109375" style="34" customWidth="1"/>
    <col min="1538" max="1538" width="19.85546875" style="34" customWidth="1"/>
    <col min="1539" max="1539" width="72.140625" style="34" customWidth="1"/>
    <col min="1540" max="1540" width="0" style="34" hidden="1" customWidth="1"/>
    <col min="1541" max="1541" width="18.28515625" style="34" customWidth="1"/>
    <col min="1542" max="1542" width="17.5703125" style="34" customWidth="1"/>
    <col min="1543" max="1548" width="9" style="34" customWidth="1"/>
    <col min="1549" max="1792" width="9.140625" style="34"/>
    <col min="1793" max="1793" width="4.7109375" style="34" customWidth="1"/>
    <col min="1794" max="1794" width="19.85546875" style="34" customWidth="1"/>
    <col min="1795" max="1795" width="72.140625" style="34" customWidth="1"/>
    <col min="1796" max="1796" width="0" style="34" hidden="1" customWidth="1"/>
    <col min="1797" max="1797" width="18.28515625" style="34" customWidth="1"/>
    <col min="1798" max="1798" width="17.5703125" style="34" customWidth="1"/>
    <col min="1799" max="1804" width="9" style="34" customWidth="1"/>
    <col min="1805" max="2048" width="9.140625" style="34"/>
    <col min="2049" max="2049" width="4.7109375" style="34" customWidth="1"/>
    <col min="2050" max="2050" width="19.85546875" style="34" customWidth="1"/>
    <col min="2051" max="2051" width="72.140625" style="34" customWidth="1"/>
    <col min="2052" max="2052" width="0" style="34" hidden="1" customWidth="1"/>
    <col min="2053" max="2053" width="18.28515625" style="34" customWidth="1"/>
    <col min="2054" max="2054" width="17.5703125" style="34" customWidth="1"/>
    <col min="2055" max="2060" width="9" style="34" customWidth="1"/>
    <col min="2061" max="2304" width="9.140625" style="34"/>
    <col min="2305" max="2305" width="4.7109375" style="34" customWidth="1"/>
    <col min="2306" max="2306" width="19.85546875" style="34" customWidth="1"/>
    <col min="2307" max="2307" width="72.140625" style="34" customWidth="1"/>
    <col min="2308" max="2308" width="0" style="34" hidden="1" customWidth="1"/>
    <col min="2309" max="2309" width="18.28515625" style="34" customWidth="1"/>
    <col min="2310" max="2310" width="17.5703125" style="34" customWidth="1"/>
    <col min="2311" max="2316" width="9" style="34" customWidth="1"/>
    <col min="2317" max="2560" width="9.140625" style="34"/>
    <col min="2561" max="2561" width="4.7109375" style="34" customWidth="1"/>
    <col min="2562" max="2562" width="19.85546875" style="34" customWidth="1"/>
    <col min="2563" max="2563" width="72.140625" style="34" customWidth="1"/>
    <col min="2564" max="2564" width="0" style="34" hidden="1" customWidth="1"/>
    <col min="2565" max="2565" width="18.28515625" style="34" customWidth="1"/>
    <col min="2566" max="2566" width="17.5703125" style="34" customWidth="1"/>
    <col min="2567" max="2572" width="9" style="34" customWidth="1"/>
    <col min="2573" max="2816" width="9.140625" style="34"/>
    <col min="2817" max="2817" width="4.7109375" style="34" customWidth="1"/>
    <col min="2818" max="2818" width="19.85546875" style="34" customWidth="1"/>
    <col min="2819" max="2819" width="72.140625" style="34" customWidth="1"/>
    <col min="2820" max="2820" width="0" style="34" hidden="1" customWidth="1"/>
    <col min="2821" max="2821" width="18.28515625" style="34" customWidth="1"/>
    <col min="2822" max="2822" width="17.5703125" style="34" customWidth="1"/>
    <col min="2823" max="2828" width="9" style="34" customWidth="1"/>
    <col min="2829" max="3072" width="9.140625" style="34"/>
    <col min="3073" max="3073" width="4.7109375" style="34" customWidth="1"/>
    <col min="3074" max="3074" width="19.85546875" style="34" customWidth="1"/>
    <col min="3075" max="3075" width="72.140625" style="34" customWidth="1"/>
    <col min="3076" max="3076" width="0" style="34" hidden="1" customWidth="1"/>
    <col min="3077" max="3077" width="18.28515625" style="34" customWidth="1"/>
    <col min="3078" max="3078" width="17.5703125" style="34" customWidth="1"/>
    <col min="3079" max="3084" width="9" style="34" customWidth="1"/>
    <col min="3085" max="3328" width="9.140625" style="34"/>
    <col min="3329" max="3329" width="4.7109375" style="34" customWidth="1"/>
    <col min="3330" max="3330" width="19.85546875" style="34" customWidth="1"/>
    <col min="3331" max="3331" width="72.140625" style="34" customWidth="1"/>
    <col min="3332" max="3332" width="0" style="34" hidden="1" customWidth="1"/>
    <col min="3333" max="3333" width="18.28515625" style="34" customWidth="1"/>
    <col min="3334" max="3334" width="17.5703125" style="34" customWidth="1"/>
    <col min="3335" max="3340" width="9" style="34" customWidth="1"/>
    <col min="3341" max="3584" width="9.140625" style="34"/>
    <col min="3585" max="3585" width="4.7109375" style="34" customWidth="1"/>
    <col min="3586" max="3586" width="19.85546875" style="34" customWidth="1"/>
    <col min="3587" max="3587" width="72.140625" style="34" customWidth="1"/>
    <col min="3588" max="3588" width="0" style="34" hidden="1" customWidth="1"/>
    <col min="3589" max="3589" width="18.28515625" style="34" customWidth="1"/>
    <col min="3590" max="3590" width="17.5703125" style="34" customWidth="1"/>
    <col min="3591" max="3596" width="9" style="34" customWidth="1"/>
    <col min="3597" max="3840" width="9.140625" style="34"/>
    <col min="3841" max="3841" width="4.7109375" style="34" customWidth="1"/>
    <col min="3842" max="3842" width="19.85546875" style="34" customWidth="1"/>
    <col min="3843" max="3843" width="72.140625" style="34" customWidth="1"/>
    <col min="3844" max="3844" width="0" style="34" hidden="1" customWidth="1"/>
    <col min="3845" max="3845" width="18.28515625" style="34" customWidth="1"/>
    <col min="3846" max="3846" width="17.5703125" style="34" customWidth="1"/>
    <col min="3847" max="3852" width="9" style="34" customWidth="1"/>
    <col min="3853" max="4096" width="9.140625" style="34"/>
    <col min="4097" max="4097" width="4.7109375" style="34" customWidth="1"/>
    <col min="4098" max="4098" width="19.85546875" style="34" customWidth="1"/>
    <col min="4099" max="4099" width="72.140625" style="34" customWidth="1"/>
    <col min="4100" max="4100" width="0" style="34" hidden="1" customWidth="1"/>
    <col min="4101" max="4101" width="18.28515625" style="34" customWidth="1"/>
    <col min="4102" max="4102" width="17.5703125" style="34" customWidth="1"/>
    <col min="4103" max="4108" width="9" style="34" customWidth="1"/>
    <col min="4109" max="4352" width="9.140625" style="34"/>
    <col min="4353" max="4353" width="4.7109375" style="34" customWidth="1"/>
    <col min="4354" max="4354" width="19.85546875" style="34" customWidth="1"/>
    <col min="4355" max="4355" width="72.140625" style="34" customWidth="1"/>
    <col min="4356" max="4356" width="0" style="34" hidden="1" customWidth="1"/>
    <col min="4357" max="4357" width="18.28515625" style="34" customWidth="1"/>
    <col min="4358" max="4358" width="17.5703125" style="34" customWidth="1"/>
    <col min="4359" max="4364" width="9" style="34" customWidth="1"/>
    <col min="4365" max="4608" width="9.140625" style="34"/>
    <col min="4609" max="4609" width="4.7109375" style="34" customWidth="1"/>
    <col min="4610" max="4610" width="19.85546875" style="34" customWidth="1"/>
    <col min="4611" max="4611" width="72.140625" style="34" customWidth="1"/>
    <col min="4612" max="4612" width="0" style="34" hidden="1" customWidth="1"/>
    <col min="4613" max="4613" width="18.28515625" style="34" customWidth="1"/>
    <col min="4614" max="4614" width="17.5703125" style="34" customWidth="1"/>
    <col min="4615" max="4620" width="9" style="34" customWidth="1"/>
    <col min="4621" max="4864" width="9.140625" style="34"/>
    <col min="4865" max="4865" width="4.7109375" style="34" customWidth="1"/>
    <col min="4866" max="4866" width="19.85546875" style="34" customWidth="1"/>
    <col min="4867" max="4867" width="72.140625" style="34" customWidth="1"/>
    <col min="4868" max="4868" width="0" style="34" hidden="1" customWidth="1"/>
    <col min="4869" max="4869" width="18.28515625" style="34" customWidth="1"/>
    <col min="4870" max="4870" width="17.5703125" style="34" customWidth="1"/>
    <col min="4871" max="4876" width="9" style="34" customWidth="1"/>
    <col min="4877" max="5120" width="9.140625" style="34"/>
    <col min="5121" max="5121" width="4.7109375" style="34" customWidth="1"/>
    <col min="5122" max="5122" width="19.85546875" style="34" customWidth="1"/>
    <col min="5123" max="5123" width="72.140625" style="34" customWidth="1"/>
    <col min="5124" max="5124" width="0" style="34" hidden="1" customWidth="1"/>
    <col min="5125" max="5125" width="18.28515625" style="34" customWidth="1"/>
    <col min="5126" max="5126" width="17.5703125" style="34" customWidth="1"/>
    <col min="5127" max="5132" width="9" style="34" customWidth="1"/>
    <col min="5133" max="5376" width="9.140625" style="34"/>
    <col min="5377" max="5377" width="4.7109375" style="34" customWidth="1"/>
    <col min="5378" max="5378" width="19.85546875" style="34" customWidth="1"/>
    <col min="5379" max="5379" width="72.140625" style="34" customWidth="1"/>
    <col min="5380" max="5380" width="0" style="34" hidden="1" customWidth="1"/>
    <col min="5381" max="5381" width="18.28515625" style="34" customWidth="1"/>
    <col min="5382" max="5382" width="17.5703125" style="34" customWidth="1"/>
    <col min="5383" max="5388" width="9" style="34" customWidth="1"/>
    <col min="5389" max="5632" width="9.140625" style="34"/>
    <col min="5633" max="5633" width="4.7109375" style="34" customWidth="1"/>
    <col min="5634" max="5634" width="19.85546875" style="34" customWidth="1"/>
    <col min="5635" max="5635" width="72.140625" style="34" customWidth="1"/>
    <col min="5636" max="5636" width="0" style="34" hidden="1" customWidth="1"/>
    <col min="5637" max="5637" width="18.28515625" style="34" customWidth="1"/>
    <col min="5638" max="5638" width="17.5703125" style="34" customWidth="1"/>
    <col min="5639" max="5644" width="9" style="34" customWidth="1"/>
    <col min="5645" max="5888" width="9.140625" style="34"/>
    <col min="5889" max="5889" width="4.7109375" style="34" customWidth="1"/>
    <col min="5890" max="5890" width="19.85546875" style="34" customWidth="1"/>
    <col min="5891" max="5891" width="72.140625" style="34" customWidth="1"/>
    <col min="5892" max="5892" width="0" style="34" hidden="1" customWidth="1"/>
    <col min="5893" max="5893" width="18.28515625" style="34" customWidth="1"/>
    <col min="5894" max="5894" width="17.5703125" style="34" customWidth="1"/>
    <col min="5895" max="5900" width="9" style="34" customWidth="1"/>
    <col min="5901" max="6144" width="9.140625" style="34"/>
    <col min="6145" max="6145" width="4.7109375" style="34" customWidth="1"/>
    <col min="6146" max="6146" width="19.85546875" style="34" customWidth="1"/>
    <col min="6147" max="6147" width="72.140625" style="34" customWidth="1"/>
    <col min="6148" max="6148" width="0" style="34" hidden="1" customWidth="1"/>
    <col min="6149" max="6149" width="18.28515625" style="34" customWidth="1"/>
    <col min="6150" max="6150" width="17.5703125" style="34" customWidth="1"/>
    <col min="6151" max="6156" width="9" style="34" customWidth="1"/>
    <col min="6157" max="6400" width="9.140625" style="34"/>
    <col min="6401" max="6401" width="4.7109375" style="34" customWidth="1"/>
    <col min="6402" max="6402" width="19.85546875" style="34" customWidth="1"/>
    <col min="6403" max="6403" width="72.140625" style="34" customWidth="1"/>
    <col min="6404" max="6404" width="0" style="34" hidden="1" customWidth="1"/>
    <col min="6405" max="6405" width="18.28515625" style="34" customWidth="1"/>
    <col min="6406" max="6406" width="17.5703125" style="34" customWidth="1"/>
    <col min="6407" max="6412" width="9" style="34" customWidth="1"/>
    <col min="6413" max="6656" width="9.140625" style="34"/>
    <col min="6657" max="6657" width="4.7109375" style="34" customWidth="1"/>
    <col min="6658" max="6658" width="19.85546875" style="34" customWidth="1"/>
    <col min="6659" max="6659" width="72.140625" style="34" customWidth="1"/>
    <col min="6660" max="6660" width="0" style="34" hidden="1" customWidth="1"/>
    <col min="6661" max="6661" width="18.28515625" style="34" customWidth="1"/>
    <col min="6662" max="6662" width="17.5703125" style="34" customWidth="1"/>
    <col min="6663" max="6668" width="9" style="34" customWidth="1"/>
    <col min="6669" max="6912" width="9.140625" style="34"/>
    <col min="6913" max="6913" width="4.7109375" style="34" customWidth="1"/>
    <col min="6914" max="6914" width="19.85546875" style="34" customWidth="1"/>
    <col min="6915" max="6915" width="72.140625" style="34" customWidth="1"/>
    <col min="6916" max="6916" width="0" style="34" hidden="1" customWidth="1"/>
    <col min="6917" max="6917" width="18.28515625" style="34" customWidth="1"/>
    <col min="6918" max="6918" width="17.5703125" style="34" customWidth="1"/>
    <col min="6919" max="6924" width="9" style="34" customWidth="1"/>
    <col min="6925" max="7168" width="9.140625" style="34"/>
    <col min="7169" max="7169" width="4.7109375" style="34" customWidth="1"/>
    <col min="7170" max="7170" width="19.85546875" style="34" customWidth="1"/>
    <col min="7171" max="7171" width="72.140625" style="34" customWidth="1"/>
    <col min="7172" max="7172" width="0" style="34" hidden="1" customWidth="1"/>
    <col min="7173" max="7173" width="18.28515625" style="34" customWidth="1"/>
    <col min="7174" max="7174" width="17.5703125" style="34" customWidth="1"/>
    <col min="7175" max="7180" width="9" style="34" customWidth="1"/>
    <col min="7181" max="7424" width="9.140625" style="34"/>
    <col min="7425" max="7425" width="4.7109375" style="34" customWidth="1"/>
    <col min="7426" max="7426" width="19.85546875" style="34" customWidth="1"/>
    <col min="7427" max="7427" width="72.140625" style="34" customWidth="1"/>
    <col min="7428" max="7428" width="0" style="34" hidden="1" customWidth="1"/>
    <col min="7429" max="7429" width="18.28515625" style="34" customWidth="1"/>
    <col min="7430" max="7430" width="17.5703125" style="34" customWidth="1"/>
    <col min="7431" max="7436" width="9" style="34" customWidth="1"/>
    <col min="7437" max="7680" width="9.140625" style="34"/>
    <col min="7681" max="7681" width="4.7109375" style="34" customWidth="1"/>
    <col min="7682" max="7682" width="19.85546875" style="34" customWidth="1"/>
    <col min="7683" max="7683" width="72.140625" style="34" customWidth="1"/>
    <col min="7684" max="7684" width="0" style="34" hidden="1" customWidth="1"/>
    <col min="7685" max="7685" width="18.28515625" style="34" customWidth="1"/>
    <col min="7686" max="7686" width="17.5703125" style="34" customWidth="1"/>
    <col min="7687" max="7692" width="9" style="34" customWidth="1"/>
    <col min="7693" max="7936" width="9.140625" style="34"/>
    <col min="7937" max="7937" width="4.7109375" style="34" customWidth="1"/>
    <col min="7938" max="7938" width="19.85546875" style="34" customWidth="1"/>
    <col min="7939" max="7939" width="72.140625" style="34" customWidth="1"/>
    <col min="7940" max="7940" width="0" style="34" hidden="1" customWidth="1"/>
    <col min="7941" max="7941" width="18.28515625" style="34" customWidth="1"/>
    <col min="7942" max="7942" width="17.5703125" style="34" customWidth="1"/>
    <col min="7943" max="7948" width="9" style="34" customWidth="1"/>
    <col min="7949" max="8192" width="9.140625" style="34"/>
    <col min="8193" max="8193" width="4.7109375" style="34" customWidth="1"/>
    <col min="8194" max="8194" width="19.85546875" style="34" customWidth="1"/>
    <col min="8195" max="8195" width="72.140625" style="34" customWidth="1"/>
    <col min="8196" max="8196" width="0" style="34" hidden="1" customWidth="1"/>
    <col min="8197" max="8197" width="18.28515625" style="34" customWidth="1"/>
    <col min="8198" max="8198" width="17.5703125" style="34" customWidth="1"/>
    <col min="8199" max="8204" width="9" style="34" customWidth="1"/>
    <col min="8205" max="8448" width="9.140625" style="34"/>
    <col min="8449" max="8449" width="4.7109375" style="34" customWidth="1"/>
    <col min="8450" max="8450" width="19.85546875" style="34" customWidth="1"/>
    <col min="8451" max="8451" width="72.140625" style="34" customWidth="1"/>
    <col min="8452" max="8452" width="0" style="34" hidden="1" customWidth="1"/>
    <col min="8453" max="8453" width="18.28515625" style="34" customWidth="1"/>
    <col min="8454" max="8454" width="17.5703125" style="34" customWidth="1"/>
    <col min="8455" max="8460" width="9" style="34" customWidth="1"/>
    <col min="8461" max="8704" width="9.140625" style="34"/>
    <col min="8705" max="8705" width="4.7109375" style="34" customWidth="1"/>
    <col min="8706" max="8706" width="19.85546875" style="34" customWidth="1"/>
    <col min="8707" max="8707" width="72.140625" style="34" customWidth="1"/>
    <col min="8708" max="8708" width="0" style="34" hidden="1" customWidth="1"/>
    <col min="8709" max="8709" width="18.28515625" style="34" customWidth="1"/>
    <col min="8710" max="8710" width="17.5703125" style="34" customWidth="1"/>
    <col min="8711" max="8716" width="9" style="34" customWidth="1"/>
    <col min="8717" max="8960" width="9.140625" style="34"/>
    <col min="8961" max="8961" width="4.7109375" style="34" customWidth="1"/>
    <col min="8962" max="8962" width="19.85546875" style="34" customWidth="1"/>
    <col min="8963" max="8963" width="72.140625" style="34" customWidth="1"/>
    <col min="8964" max="8964" width="0" style="34" hidden="1" customWidth="1"/>
    <col min="8965" max="8965" width="18.28515625" style="34" customWidth="1"/>
    <col min="8966" max="8966" width="17.5703125" style="34" customWidth="1"/>
    <col min="8967" max="8972" width="9" style="34" customWidth="1"/>
    <col min="8973" max="9216" width="9.140625" style="34"/>
    <col min="9217" max="9217" width="4.7109375" style="34" customWidth="1"/>
    <col min="9218" max="9218" width="19.85546875" style="34" customWidth="1"/>
    <col min="9219" max="9219" width="72.140625" style="34" customWidth="1"/>
    <col min="9220" max="9220" width="0" style="34" hidden="1" customWidth="1"/>
    <col min="9221" max="9221" width="18.28515625" style="34" customWidth="1"/>
    <col min="9222" max="9222" width="17.5703125" style="34" customWidth="1"/>
    <col min="9223" max="9228" width="9" style="34" customWidth="1"/>
    <col min="9229" max="9472" width="9.140625" style="34"/>
    <col min="9473" max="9473" width="4.7109375" style="34" customWidth="1"/>
    <col min="9474" max="9474" width="19.85546875" style="34" customWidth="1"/>
    <col min="9475" max="9475" width="72.140625" style="34" customWidth="1"/>
    <col min="9476" max="9476" width="0" style="34" hidden="1" customWidth="1"/>
    <col min="9477" max="9477" width="18.28515625" style="34" customWidth="1"/>
    <col min="9478" max="9478" width="17.5703125" style="34" customWidth="1"/>
    <col min="9479" max="9484" width="9" style="34" customWidth="1"/>
    <col min="9485" max="9728" width="9.140625" style="34"/>
    <col min="9729" max="9729" width="4.7109375" style="34" customWidth="1"/>
    <col min="9730" max="9730" width="19.85546875" style="34" customWidth="1"/>
    <col min="9731" max="9731" width="72.140625" style="34" customWidth="1"/>
    <col min="9732" max="9732" width="0" style="34" hidden="1" customWidth="1"/>
    <col min="9733" max="9733" width="18.28515625" style="34" customWidth="1"/>
    <col min="9734" max="9734" width="17.5703125" style="34" customWidth="1"/>
    <col min="9735" max="9740" width="9" style="34" customWidth="1"/>
    <col min="9741" max="9984" width="9.140625" style="34"/>
    <col min="9985" max="9985" width="4.7109375" style="34" customWidth="1"/>
    <col min="9986" max="9986" width="19.85546875" style="34" customWidth="1"/>
    <col min="9987" max="9987" width="72.140625" style="34" customWidth="1"/>
    <col min="9988" max="9988" width="0" style="34" hidden="1" customWidth="1"/>
    <col min="9989" max="9989" width="18.28515625" style="34" customWidth="1"/>
    <col min="9990" max="9990" width="17.5703125" style="34" customWidth="1"/>
    <col min="9991" max="9996" width="9" style="34" customWidth="1"/>
    <col min="9997" max="10240" width="9.140625" style="34"/>
    <col min="10241" max="10241" width="4.7109375" style="34" customWidth="1"/>
    <col min="10242" max="10242" width="19.85546875" style="34" customWidth="1"/>
    <col min="10243" max="10243" width="72.140625" style="34" customWidth="1"/>
    <col min="10244" max="10244" width="0" style="34" hidden="1" customWidth="1"/>
    <col min="10245" max="10245" width="18.28515625" style="34" customWidth="1"/>
    <col min="10246" max="10246" width="17.5703125" style="34" customWidth="1"/>
    <col min="10247" max="10252" width="9" style="34" customWidth="1"/>
    <col min="10253" max="10496" width="9.140625" style="34"/>
    <col min="10497" max="10497" width="4.7109375" style="34" customWidth="1"/>
    <col min="10498" max="10498" width="19.85546875" style="34" customWidth="1"/>
    <col min="10499" max="10499" width="72.140625" style="34" customWidth="1"/>
    <col min="10500" max="10500" width="0" style="34" hidden="1" customWidth="1"/>
    <col min="10501" max="10501" width="18.28515625" style="34" customWidth="1"/>
    <col min="10502" max="10502" width="17.5703125" style="34" customWidth="1"/>
    <col min="10503" max="10508" width="9" style="34" customWidth="1"/>
    <col min="10509" max="10752" width="9.140625" style="34"/>
    <col min="10753" max="10753" width="4.7109375" style="34" customWidth="1"/>
    <col min="10754" max="10754" width="19.85546875" style="34" customWidth="1"/>
    <col min="10755" max="10755" width="72.140625" style="34" customWidth="1"/>
    <col min="10756" max="10756" width="0" style="34" hidden="1" customWidth="1"/>
    <col min="10757" max="10757" width="18.28515625" style="34" customWidth="1"/>
    <col min="10758" max="10758" width="17.5703125" style="34" customWidth="1"/>
    <col min="10759" max="10764" width="9" style="34" customWidth="1"/>
    <col min="10765" max="11008" width="9.140625" style="34"/>
    <col min="11009" max="11009" width="4.7109375" style="34" customWidth="1"/>
    <col min="11010" max="11010" width="19.85546875" style="34" customWidth="1"/>
    <col min="11011" max="11011" width="72.140625" style="34" customWidth="1"/>
    <col min="11012" max="11012" width="0" style="34" hidden="1" customWidth="1"/>
    <col min="11013" max="11013" width="18.28515625" style="34" customWidth="1"/>
    <col min="11014" max="11014" width="17.5703125" style="34" customWidth="1"/>
    <col min="11015" max="11020" width="9" style="34" customWidth="1"/>
    <col min="11021" max="11264" width="9.140625" style="34"/>
    <col min="11265" max="11265" width="4.7109375" style="34" customWidth="1"/>
    <col min="11266" max="11266" width="19.85546875" style="34" customWidth="1"/>
    <col min="11267" max="11267" width="72.140625" style="34" customWidth="1"/>
    <col min="11268" max="11268" width="0" style="34" hidden="1" customWidth="1"/>
    <col min="11269" max="11269" width="18.28515625" style="34" customWidth="1"/>
    <col min="11270" max="11270" width="17.5703125" style="34" customWidth="1"/>
    <col min="11271" max="11276" width="9" style="34" customWidth="1"/>
    <col min="11277" max="11520" width="9.140625" style="34"/>
    <col min="11521" max="11521" width="4.7109375" style="34" customWidth="1"/>
    <col min="11522" max="11522" width="19.85546875" style="34" customWidth="1"/>
    <col min="11523" max="11523" width="72.140625" style="34" customWidth="1"/>
    <col min="11524" max="11524" width="0" style="34" hidden="1" customWidth="1"/>
    <col min="11525" max="11525" width="18.28515625" style="34" customWidth="1"/>
    <col min="11526" max="11526" width="17.5703125" style="34" customWidth="1"/>
    <col min="11527" max="11532" width="9" style="34" customWidth="1"/>
    <col min="11533" max="11776" width="9.140625" style="34"/>
    <col min="11777" max="11777" width="4.7109375" style="34" customWidth="1"/>
    <col min="11778" max="11778" width="19.85546875" style="34" customWidth="1"/>
    <col min="11779" max="11779" width="72.140625" style="34" customWidth="1"/>
    <col min="11780" max="11780" width="0" style="34" hidden="1" customWidth="1"/>
    <col min="11781" max="11781" width="18.28515625" style="34" customWidth="1"/>
    <col min="11782" max="11782" width="17.5703125" style="34" customWidth="1"/>
    <col min="11783" max="11788" width="9" style="34" customWidth="1"/>
    <col min="11789" max="12032" width="9.140625" style="34"/>
    <col min="12033" max="12033" width="4.7109375" style="34" customWidth="1"/>
    <col min="12034" max="12034" width="19.85546875" style="34" customWidth="1"/>
    <col min="12035" max="12035" width="72.140625" style="34" customWidth="1"/>
    <col min="12036" max="12036" width="0" style="34" hidden="1" customWidth="1"/>
    <col min="12037" max="12037" width="18.28515625" style="34" customWidth="1"/>
    <col min="12038" max="12038" width="17.5703125" style="34" customWidth="1"/>
    <col min="12039" max="12044" width="9" style="34" customWidth="1"/>
    <col min="12045" max="12288" width="9.140625" style="34"/>
    <col min="12289" max="12289" width="4.7109375" style="34" customWidth="1"/>
    <col min="12290" max="12290" width="19.85546875" style="34" customWidth="1"/>
    <col min="12291" max="12291" width="72.140625" style="34" customWidth="1"/>
    <col min="12292" max="12292" width="0" style="34" hidden="1" customWidth="1"/>
    <col min="12293" max="12293" width="18.28515625" style="34" customWidth="1"/>
    <col min="12294" max="12294" width="17.5703125" style="34" customWidth="1"/>
    <col min="12295" max="12300" width="9" style="34" customWidth="1"/>
    <col min="12301" max="12544" width="9.140625" style="34"/>
    <col min="12545" max="12545" width="4.7109375" style="34" customWidth="1"/>
    <col min="12546" max="12546" width="19.85546875" style="34" customWidth="1"/>
    <col min="12547" max="12547" width="72.140625" style="34" customWidth="1"/>
    <col min="12548" max="12548" width="0" style="34" hidden="1" customWidth="1"/>
    <col min="12549" max="12549" width="18.28515625" style="34" customWidth="1"/>
    <col min="12550" max="12550" width="17.5703125" style="34" customWidth="1"/>
    <col min="12551" max="12556" width="9" style="34" customWidth="1"/>
    <col min="12557" max="12800" width="9.140625" style="34"/>
    <col min="12801" max="12801" width="4.7109375" style="34" customWidth="1"/>
    <col min="12802" max="12802" width="19.85546875" style="34" customWidth="1"/>
    <col min="12803" max="12803" width="72.140625" style="34" customWidth="1"/>
    <col min="12804" max="12804" width="0" style="34" hidden="1" customWidth="1"/>
    <col min="12805" max="12805" width="18.28515625" style="34" customWidth="1"/>
    <col min="12806" max="12806" width="17.5703125" style="34" customWidth="1"/>
    <col min="12807" max="12812" width="9" style="34" customWidth="1"/>
    <col min="12813" max="13056" width="9.140625" style="34"/>
    <col min="13057" max="13057" width="4.7109375" style="34" customWidth="1"/>
    <col min="13058" max="13058" width="19.85546875" style="34" customWidth="1"/>
    <col min="13059" max="13059" width="72.140625" style="34" customWidth="1"/>
    <col min="13060" max="13060" width="0" style="34" hidden="1" customWidth="1"/>
    <col min="13061" max="13061" width="18.28515625" style="34" customWidth="1"/>
    <col min="13062" max="13062" width="17.5703125" style="34" customWidth="1"/>
    <col min="13063" max="13068" width="9" style="34" customWidth="1"/>
    <col min="13069" max="13312" width="9.140625" style="34"/>
    <col min="13313" max="13313" width="4.7109375" style="34" customWidth="1"/>
    <col min="13314" max="13314" width="19.85546875" style="34" customWidth="1"/>
    <col min="13315" max="13315" width="72.140625" style="34" customWidth="1"/>
    <col min="13316" max="13316" width="0" style="34" hidden="1" customWidth="1"/>
    <col min="13317" max="13317" width="18.28515625" style="34" customWidth="1"/>
    <col min="13318" max="13318" width="17.5703125" style="34" customWidth="1"/>
    <col min="13319" max="13324" width="9" style="34" customWidth="1"/>
    <col min="13325" max="13568" width="9.140625" style="34"/>
    <col min="13569" max="13569" width="4.7109375" style="34" customWidth="1"/>
    <col min="13570" max="13570" width="19.85546875" style="34" customWidth="1"/>
    <col min="13571" max="13571" width="72.140625" style="34" customWidth="1"/>
    <col min="13572" max="13572" width="0" style="34" hidden="1" customWidth="1"/>
    <col min="13573" max="13573" width="18.28515625" style="34" customWidth="1"/>
    <col min="13574" max="13574" width="17.5703125" style="34" customWidth="1"/>
    <col min="13575" max="13580" width="9" style="34" customWidth="1"/>
    <col min="13581" max="13824" width="9.140625" style="34"/>
    <col min="13825" max="13825" width="4.7109375" style="34" customWidth="1"/>
    <col min="13826" max="13826" width="19.85546875" style="34" customWidth="1"/>
    <col min="13827" max="13827" width="72.140625" style="34" customWidth="1"/>
    <col min="13828" max="13828" width="0" style="34" hidden="1" customWidth="1"/>
    <col min="13829" max="13829" width="18.28515625" style="34" customWidth="1"/>
    <col min="13830" max="13830" width="17.5703125" style="34" customWidth="1"/>
    <col min="13831" max="13836" width="9" style="34" customWidth="1"/>
    <col min="13837" max="14080" width="9.140625" style="34"/>
    <col min="14081" max="14081" width="4.7109375" style="34" customWidth="1"/>
    <col min="14082" max="14082" width="19.85546875" style="34" customWidth="1"/>
    <col min="14083" max="14083" width="72.140625" style="34" customWidth="1"/>
    <col min="14084" max="14084" width="0" style="34" hidden="1" customWidth="1"/>
    <col min="14085" max="14085" width="18.28515625" style="34" customWidth="1"/>
    <col min="14086" max="14086" width="17.5703125" style="34" customWidth="1"/>
    <col min="14087" max="14092" width="9" style="34" customWidth="1"/>
    <col min="14093" max="14336" width="9.140625" style="34"/>
    <col min="14337" max="14337" width="4.7109375" style="34" customWidth="1"/>
    <col min="14338" max="14338" width="19.85546875" style="34" customWidth="1"/>
    <col min="14339" max="14339" width="72.140625" style="34" customWidth="1"/>
    <col min="14340" max="14340" width="0" style="34" hidden="1" customWidth="1"/>
    <col min="14341" max="14341" width="18.28515625" style="34" customWidth="1"/>
    <col min="14342" max="14342" width="17.5703125" style="34" customWidth="1"/>
    <col min="14343" max="14348" width="9" style="34" customWidth="1"/>
    <col min="14349" max="14592" width="9.140625" style="34"/>
    <col min="14593" max="14593" width="4.7109375" style="34" customWidth="1"/>
    <col min="14594" max="14594" width="19.85546875" style="34" customWidth="1"/>
    <col min="14595" max="14595" width="72.140625" style="34" customWidth="1"/>
    <col min="14596" max="14596" width="0" style="34" hidden="1" customWidth="1"/>
    <col min="14597" max="14597" width="18.28515625" style="34" customWidth="1"/>
    <col min="14598" max="14598" width="17.5703125" style="34" customWidth="1"/>
    <col min="14599" max="14604" width="9" style="34" customWidth="1"/>
    <col min="14605" max="14848" width="9.140625" style="34"/>
    <col min="14849" max="14849" width="4.7109375" style="34" customWidth="1"/>
    <col min="14850" max="14850" width="19.85546875" style="34" customWidth="1"/>
    <col min="14851" max="14851" width="72.140625" style="34" customWidth="1"/>
    <col min="14852" max="14852" width="0" style="34" hidden="1" customWidth="1"/>
    <col min="14853" max="14853" width="18.28515625" style="34" customWidth="1"/>
    <col min="14854" max="14854" width="17.5703125" style="34" customWidth="1"/>
    <col min="14855" max="14860" width="9" style="34" customWidth="1"/>
    <col min="14861" max="15104" width="9.140625" style="34"/>
    <col min="15105" max="15105" width="4.7109375" style="34" customWidth="1"/>
    <col min="15106" max="15106" width="19.85546875" style="34" customWidth="1"/>
    <col min="15107" max="15107" width="72.140625" style="34" customWidth="1"/>
    <col min="15108" max="15108" width="0" style="34" hidden="1" customWidth="1"/>
    <col min="15109" max="15109" width="18.28515625" style="34" customWidth="1"/>
    <col min="15110" max="15110" width="17.5703125" style="34" customWidth="1"/>
    <col min="15111" max="15116" width="9" style="34" customWidth="1"/>
    <col min="15117" max="15360" width="9.140625" style="34"/>
    <col min="15361" max="15361" width="4.7109375" style="34" customWidth="1"/>
    <col min="15362" max="15362" width="19.85546875" style="34" customWidth="1"/>
    <col min="15363" max="15363" width="72.140625" style="34" customWidth="1"/>
    <col min="15364" max="15364" width="0" style="34" hidden="1" customWidth="1"/>
    <col min="15365" max="15365" width="18.28515625" style="34" customWidth="1"/>
    <col min="15366" max="15366" width="17.5703125" style="34" customWidth="1"/>
    <col min="15367" max="15372" width="9" style="34" customWidth="1"/>
    <col min="15373" max="15616" width="9.140625" style="34"/>
    <col min="15617" max="15617" width="4.7109375" style="34" customWidth="1"/>
    <col min="15618" max="15618" width="19.85546875" style="34" customWidth="1"/>
    <col min="15619" max="15619" width="72.140625" style="34" customWidth="1"/>
    <col min="15620" max="15620" width="0" style="34" hidden="1" customWidth="1"/>
    <col min="15621" max="15621" width="18.28515625" style="34" customWidth="1"/>
    <col min="15622" max="15622" width="17.5703125" style="34" customWidth="1"/>
    <col min="15623" max="15628" width="9" style="34" customWidth="1"/>
    <col min="15629" max="15872" width="9.140625" style="34"/>
    <col min="15873" max="15873" width="4.7109375" style="34" customWidth="1"/>
    <col min="15874" max="15874" width="19.85546875" style="34" customWidth="1"/>
    <col min="15875" max="15875" width="72.140625" style="34" customWidth="1"/>
    <col min="15876" max="15876" width="0" style="34" hidden="1" customWidth="1"/>
    <col min="15877" max="15877" width="18.28515625" style="34" customWidth="1"/>
    <col min="15878" max="15878" width="17.5703125" style="34" customWidth="1"/>
    <col min="15879" max="15884" width="9" style="34" customWidth="1"/>
    <col min="15885" max="16128" width="9.140625" style="34"/>
    <col min="16129" max="16129" width="4.7109375" style="34" customWidth="1"/>
    <col min="16130" max="16130" width="19.85546875" style="34" customWidth="1"/>
    <col min="16131" max="16131" width="72.140625" style="34" customWidth="1"/>
    <col min="16132" max="16132" width="0" style="34" hidden="1" customWidth="1"/>
    <col min="16133" max="16133" width="18.28515625" style="34" customWidth="1"/>
    <col min="16134" max="16134" width="17.5703125" style="34" customWidth="1"/>
    <col min="16135" max="16140" width="9" style="34" customWidth="1"/>
    <col min="16141" max="16384" width="9.140625" style="34"/>
  </cols>
  <sheetData>
    <row r="1" spans="2:7" ht="15.75" customHeight="1" x14ac:dyDescent="0.3">
      <c r="E1" s="35"/>
      <c r="F1" s="35" t="s">
        <v>71</v>
      </c>
    </row>
    <row r="2" spans="2:7" x14ac:dyDescent="0.3">
      <c r="F2" s="35" t="s">
        <v>72</v>
      </c>
    </row>
    <row r="3" spans="2:7" x14ac:dyDescent="0.3">
      <c r="F3" s="35" t="s">
        <v>0</v>
      </c>
    </row>
    <row r="5" spans="2:7" ht="38.25" customHeight="1" x14ac:dyDescent="0.3">
      <c r="B5" s="122" t="s">
        <v>73</v>
      </c>
      <c r="C5" s="122"/>
      <c r="D5" s="122"/>
      <c r="E5" s="122"/>
      <c r="F5" s="122"/>
    </row>
    <row r="6" spans="2:7" ht="23.25" customHeight="1" x14ac:dyDescent="0.3"/>
    <row r="7" spans="2:7" x14ac:dyDescent="0.3">
      <c r="B7" s="123" t="s">
        <v>55</v>
      </c>
      <c r="C7" s="123"/>
      <c r="D7" s="123"/>
      <c r="E7" s="123"/>
      <c r="F7" s="123"/>
    </row>
    <row r="8" spans="2:7" x14ac:dyDescent="0.3">
      <c r="B8" s="36" t="s">
        <v>74</v>
      </c>
    </row>
    <row r="11" spans="2:7" x14ac:dyDescent="0.3">
      <c r="B11" s="37" t="s">
        <v>75</v>
      </c>
      <c r="C11" s="37" t="s">
        <v>76</v>
      </c>
    </row>
    <row r="12" spans="2:7" x14ac:dyDescent="0.3">
      <c r="B12" s="38">
        <v>1212</v>
      </c>
      <c r="C12" s="39" t="s">
        <v>89</v>
      </c>
    </row>
    <row r="13" spans="2:7" x14ac:dyDescent="0.3">
      <c r="B13" s="40"/>
      <c r="C13" s="40"/>
    </row>
    <row r="14" spans="2:7" x14ac:dyDescent="0.3">
      <c r="B14" s="41" t="s">
        <v>77</v>
      </c>
      <c r="C14" s="42"/>
    </row>
    <row r="15" spans="2:7" ht="43.5" customHeight="1" x14ac:dyDescent="0.3">
      <c r="B15" s="50" t="s">
        <v>78</v>
      </c>
      <c r="C15" s="51" t="s">
        <v>90</v>
      </c>
      <c r="D15" s="115" t="s">
        <v>91</v>
      </c>
      <c r="E15" s="116"/>
      <c r="F15" s="117"/>
      <c r="G15" s="45"/>
    </row>
    <row r="16" spans="2:7" ht="36" customHeight="1" x14ac:dyDescent="0.3">
      <c r="B16" s="50" t="s">
        <v>79</v>
      </c>
      <c r="C16" s="44">
        <v>12025</v>
      </c>
      <c r="D16" s="46" t="s">
        <v>80</v>
      </c>
      <c r="E16" s="46" t="s">
        <v>81</v>
      </c>
      <c r="F16" s="46" t="s">
        <v>82</v>
      </c>
      <c r="G16" s="45"/>
    </row>
    <row r="17" spans="2:6" ht="45.75" customHeight="1" x14ac:dyDescent="0.3">
      <c r="B17" s="50" t="s">
        <v>83</v>
      </c>
      <c r="C17" s="44" t="str">
        <f>'[1]Havelvats 1'!C47</f>
        <v>Մարզերում առաջնահերթ լուծում պահանջող հիմնախնդիրների լուծում</v>
      </c>
      <c r="D17" s="118"/>
      <c r="E17" s="118"/>
      <c r="F17" s="118"/>
    </row>
    <row r="18" spans="2:6" ht="70.5" customHeight="1" x14ac:dyDescent="0.3">
      <c r="B18" s="52" t="s">
        <v>84</v>
      </c>
      <c r="C18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8" s="119"/>
      <c r="E18" s="119"/>
      <c r="F18" s="119"/>
    </row>
    <row r="19" spans="2:6" ht="34.5" x14ac:dyDescent="0.3">
      <c r="B19" s="52" t="s">
        <v>85</v>
      </c>
      <c r="C19" s="44" t="s">
        <v>86</v>
      </c>
      <c r="D19" s="119"/>
      <c r="E19" s="119"/>
      <c r="F19" s="119"/>
    </row>
    <row r="20" spans="2:6" ht="51.75" x14ac:dyDescent="0.3">
      <c r="B20" s="52" t="s">
        <v>92</v>
      </c>
      <c r="C20" s="44" t="s">
        <v>93</v>
      </c>
      <c r="D20" s="53"/>
      <c r="E20" s="53"/>
      <c r="F20" s="53"/>
    </row>
    <row r="21" spans="2:6" x14ac:dyDescent="0.3">
      <c r="B21" s="120" t="s">
        <v>94</v>
      </c>
      <c r="C21" s="121"/>
      <c r="D21" s="54"/>
      <c r="E21" s="54"/>
      <c r="F21" s="54"/>
    </row>
    <row r="22" spans="2:6" x14ac:dyDescent="0.3">
      <c r="B22" s="113" t="s">
        <v>95</v>
      </c>
      <c r="C22" s="114"/>
      <c r="D22" s="46" t="s">
        <v>125</v>
      </c>
      <c r="E22" s="46" t="s">
        <v>125</v>
      </c>
      <c r="F22" s="46" t="s">
        <v>125</v>
      </c>
    </row>
    <row r="23" spans="2:6" x14ac:dyDescent="0.3">
      <c r="B23" s="113" t="s">
        <v>97</v>
      </c>
      <c r="C23" s="114"/>
      <c r="D23" s="46" t="s">
        <v>126</v>
      </c>
      <c r="E23" s="46" t="s">
        <v>126</v>
      </c>
      <c r="F23" s="46" t="s">
        <v>126</v>
      </c>
    </row>
    <row r="24" spans="2:6" x14ac:dyDescent="0.3">
      <c r="B24" s="113" t="s">
        <v>99</v>
      </c>
      <c r="C24" s="114"/>
      <c r="D24" s="46" t="s">
        <v>127</v>
      </c>
      <c r="E24" s="46" t="s">
        <v>127</v>
      </c>
      <c r="F24" s="46" t="s">
        <v>127</v>
      </c>
    </row>
    <row r="25" spans="2:6" x14ac:dyDescent="0.3">
      <c r="B25" s="48" t="s">
        <v>88</v>
      </c>
      <c r="C25" s="49"/>
      <c r="D25" s="47">
        <f>'[1]Havelvats 2 '!G59</f>
        <v>1200000</v>
      </c>
      <c r="E25" s="47">
        <f>'[1]Havelvats 2 '!H59</f>
        <v>1200000</v>
      </c>
      <c r="F25" s="47">
        <f>'[1]Havelvats 2 '!I59</f>
        <v>1200000</v>
      </c>
    </row>
    <row r="26" spans="2:6" ht="18" customHeight="1" x14ac:dyDescent="0.3"/>
  </sheetData>
  <mergeCells count="10">
    <mergeCell ref="B5:F5"/>
    <mergeCell ref="B7:F7"/>
    <mergeCell ref="B23:C23"/>
    <mergeCell ref="B24:C24"/>
    <mergeCell ref="D15:F15"/>
    <mergeCell ref="D17:D19"/>
    <mergeCell ref="E17:E19"/>
    <mergeCell ref="F17:F19"/>
    <mergeCell ref="B21:C21"/>
    <mergeCell ref="B22:C22"/>
  </mergeCells>
  <pageMargins left="0.2" right="0.2" top="0.25" bottom="0.25" header="0.3" footer="0.3"/>
  <pageSetup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7"/>
  <sheetViews>
    <sheetView workbookViewId="0">
      <selection activeCell="B6" sqref="B6:F6"/>
    </sheetView>
  </sheetViews>
  <sheetFormatPr defaultRowHeight="17.25" x14ac:dyDescent="0.3"/>
  <cols>
    <col min="1" max="1" width="4.7109375" style="34" customWidth="1"/>
    <col min="2" max="2" width="26.140625" style="34" customWidth="1"/>
    <col min="3" max="3" width="65.42578125" style="34" customWidth="1"/>
    <col min="4" max="4" width="17" style="34" customWidth="1"/>
    <col min="5" max="5" width="17.5703125" style="34" customWidth="1"/>
    <col min="6" max="6" width="16.42578125" style="34" customWidth="1"/>
    <col min="7" max="12" width="9" style="34" customWidth="1"/>
    <col min="13" max="256" width="9.140625" style="34"/>
    <col min="257" max="257" width="4.7109375" style="34" customWidth="1"/>
    <col min="258" max="258" width="19.85546875" style="34" customWidth="1"/>
    <col min="259" max="259" width="72.140625" style="34" customWidth="1"/>
    <col min="260" max="260" width="0" style="34" hidden="1" customWidth="1"/>
    <col min="261" max="261" width="18.28515625" style="34" customWidth="1"/>
    <col min="262" max="262" width="17.5703125" style="34" customWidth="1"/>
    <col min="263" max="268" width="9" style="34" customWidth="1"/>
    <col min="269" max="512" width="9.140625" style="34"/>
    <col min="513" max="513" width="4.7109375" style="34" customWidth="1"/>
    <col min="514" max="514" width="19.85546875" style="34" customWidth="1"/>
    <col min="515" max="515" width="72.140625" style="34" customWidth="1"/>
    <col min="516" max="516" width="0" style="34" hidden="1" customWidth="1"/>
    <col min="517" max="517" width="18.28515625" style="34" customWidth="1"/>
    <col min="518" max="518" width="17.5703125" style="34" customWidth="1"/>
    <col min="519" max="524" width="9" style="34" customWidth="1"/>
    <col min="525" max="768" width="9.140625" style="34"/>
    <col min="769" max="769" width="4.7109375" style="34" customWidth="1"/>
    <col min="770" max="770" width="19.85546875" style="34" customWidth="1"/>
    <col min="771" max="771" width="72.140625" style="34" customWidth="1"/>
    <col min="772" max="772" width="0" style="34" hidden="1" customWidth="1"/>
    <col min="773" max="773" width="18.28515625" style="34" customWidth="1"/>
    <col min="774" max="774" width="17.5703125" style="34" customWidth="1"/>
    <col min="775" max="780" width="9" style="34" customWidth="1"/>
    <col min="781" max="1024" width="9.140625" style="34"/>
    <col min="1025" max="1025" width="4.7109375" style="34" customWidth="1"/>
    <col min="1026" max="1026" width="19.85546875" style="34" customWidth="1"/>
    <col min="1027" max="1027" width="72.140625" style="34" customWidth="1"/>
    <col min="1028" max="1028" width="0" style="34" hidden="1" customWidth="1"/>
    <col min="1029" max="1029" width="18.28515625" style="34" customWidth="1"/>
    <col min="1030" max="1030" width="17.5703125" style="34" customWidth="1"/>
    <col min="1031" max="1036" width="9" style="34" customWidth="1"/>
    <col min="1037" max="1280" width="9.140625" style="34"/>
    <col min="1281" max="1281" width="4.7109375" style="34" customWidth="1"/>
    <col min="1282" max="1282" width="19.85546875" style="34" customWidth="1"/>
    <col min="1283" max="1283" width="72.140625" style="34" customWidth="1"/>
    <col min="1284" max="1284" width="0" style="34" hidden="1" customWidth="1"/>
    <col min="1285" max="1285" width="18.28515625" style="34" customWidth="1"/>
    <col min="1286" max="1286" width="17.5703125" style="34" customWidth="1"/>
    <col min="1287" max="1292" width="9" style="34" customWidth="1"/>
    <col min="1293" max="1536" width="9.140625" style="34"/>
    <col min="1537" max="1537" width="4.7109375" style="34" customWidth="1"/>
    <col min="1538" max="1538" width="19.85546875" style="34" customWidth="1"/>
    <col min="1539" max="1539" width="72.140625" style="34" customWidth="1"/>
    <col min="1540" max="1540" width="0" style="34" hidden="1" customWidth="1"/>
    <col min="1541" max="1541" width="18.28515625" style="34" customWidth="1"/>
    <col min="1542" max="1542" width="17.5703125" style="34" customWidth="1"/>
    <col min="1543" max="1548" width="9" style="34" customWidth="1"/>
    <col min="1549" max="1792" width="9.140625" style="34"/>
    <col min="1793" max="1793" width="4.7109375" style="34" customWidth="1"/>
    <col min="1794" max="1794" width="19.85546875" style="34" customWidth="1"/>
    <col min="1795" max="1795" width="72.140625" style="34" customWidth="1"/>
    <col min="1796" max="1796" width="0" style="34" hidden="1" customWidth="1"/>
    <col min="1797" max="1797" width="18.28515625" style="34" customWidth="1"/>
    <col min="1798" max="1798" width="17.5703125" style="34" customWidth="1"/>
    <col min="1799" max="1804" width="9" style="34" customWidth="1"/>
    <col min="1805" max="2048" width="9.140625" style="34"/>
    <col min="2049" max="2049" width="4.7109375" style="34" customWidth="1"/>
    <col min="2050" max="2050" width="19.85546875" style="34" customWidth="1"/>
    <col min="2051" max="2051" width="72.140625" style="34" customWidth="1"/>
    <col min="2052" max="2052" width="0" style="34" hidden="1" customWidth="1"/>
    <col min="2053" max="2053" width="18.28515625" style="34" customWidth="1"/>
    <col min="2054" max="2054" width="17.5703125" style="34" customWidth="1"/>
    <col min="2055" max="2060" width="9" style="34" customWidth="1"/>
    <col min="2061" max="2304" width="9.140625" style="34"/>
    <col min="2305" max="2305" width="4.7109375" style="34" customWidth="1"/>
    <col min="2306" max="2306" width="19.85546875" style="34" customWidth="1"/>
    <col min="2307" max="2307" width="72.140625" style="34" customWidth="1"/>
    <col min="2308" max="2308" width="0" style="34" hidden="1" customWidth="1"/>
    <col min="2309" max="2309" width="18.28515625" style="34" customWidth="1"/>
    <col min="2310" max="2310" width="17.5703125" style="34" customWidth="1"/>
    <col min="2311" max="2316" width="9" style="34" customWidth="1"/>
    <col min="2317" max="2560" width="9.140625" style="34"/>
    <col min="2561" max="2561" width="4.7109375" style="34" customWidth="1"/>
    <col min="2562" max="2562" width="19.85546875" style="34" customWidth="1"/>
    <col min="2563" max="2563" width="72.140625" style="34" customWidth="1"/>
    <col min="2564" max="2564" width="0" style="34" hidden="1" customWidth="1"/>
    <col min="2565" max="2565" width="18.28515625" style="34" customWidth="1"/>
    <col min="2566" max="2566" width="17.5703125" style="34" customWidth="1"/>
    <col min="2567" max="2572" width="9" style="34" customWidth="1"/>
    <col min="2573" max="2816" width="9.140625" style="34"/>
    <col min="2817" max="2817" width="4.7109375" style="34" customWidth="1"/>
    <col min="2818" max="2818" width="19.85546875" style="34" customWidth="1"/>
    <col min="2819" max="2819" width="72.140625" style="34" customWidth="1"/>
    <col min="2820" max="2820" width="0" style="34" hidden="1" customWidth="1"/>
    <col min="2821" max="2821" width="18.28515625" style="34" customWidth="1"/>
    <col min="2822" max="2822" width="17.5703125" style="34" customWidth="1"/>
    <col min="2823" max="2828" width="9" style="34" customWidth="1"/>
    <col min="2829" max="3072" width="9.140625" style="34"/>
    <col min="3073" max="3073" width="4.7109375" style="34" customWidth="1"/>
    <col min="3074" max="3074" width="19.85546875" style="34" customWidth="1"/>
    <col min="3075" max="3075" width="72.140625" style="34" customWidth="1"/>
    <col min="3076" max="3076" width="0" style="34" hidden="1" customWidth="1"/>
    <col min="3077" max="3077" width="18.28515625" style="34" customWidth="1"/>
    <col min="3078" max="3078" width="17.5703125" style="34" customWidth="1"/>
    <col min="3079" max="3084" width="9" style="34" customWidth="1"/>
    <col min="3085" max="3328" width="9.140625" style="34"/>
    <col min="3329" max="3329" width="4.7109375" style="34" customWidth="1"/>
    <col min="3330" max="3330" width="19.85546875" style="34" customWidth="1"/>
    <col min="3331" max="3331" width="72.140625" style="34" customWidth="1"/>
    <col min="3332" max="3332" width="0" style="34" hidden="1" customWidth="1"/>
    <col min="3333" max="3333" width="18.28515625" style="34" customWidth="1"/>
    <col min="3334" max="3334" width="17.5703125" style="34" customWidth="1"/>
    <col min="3335" max="3340" width="9" style="34" customWidth="1"/>
    <col min="3341" max="3584" width="9.140625" style="34"/>
    <col min="3585" max="3585" width="4.7109375" style="34" customWidth="1"/>
    <col min="3586" max="3586" width="19.85546875" style="34" customWidth="1"/>
    <col min="3587" max="3587" width="72.140625" style="34" customWidth="1"/>
    <col min="3588" max="3588" width="0" style="34" hidden="1" customWidth="1"/>
    <col min="3589" max="3589" width="18.28515625" style="34" customWidth="1"/>
    <col min="3590" max="3590" width="17.5703125" style="34" customWidth="1"/>
    <col min="3591" max="3596" width="9" style="34" customWidth="1"/>
    <col min="3597" max="3840" width="9.140625" style="34"/>
    <col min="3841" max="3841" width="4.7109375" style="34" customWidth="1"/>
    <col min="3842" max="3842" width="19.85546875" style="34" customWidth="1"/>
    <col min="3843" max="3843" width="72.140625" style="34" customWidth="1"/>
    <col min="3844" max="3844" width="0" style="34" hidden="1" customWidth="1"/>
    <col min="3845" max="3845" width="18.28515625" style="34" customWidth="1"/>
    <col min="3846" max="3846" width="17.5703125" style="34" customWidth="1"/>
    <col min="3847" max="3852" width="9" style="34" customWidth="1"/>
    <col min="3853" max="4096" width="9.140625" style="34"/>
    <col min="4097" max="4097" width="4.7109375" style="34" customWidth="1"/>
    <col min="4098" max="4098" width="19.85546875" style="34" customWidth="1"/>
    <col min="4099" max="4099" width="72.140625" style="34" customWidth="1"/>
    <col min="4100" max="4100" width="0" style="34" hidden="1" customWidth="1"/>
    <col min="4101" max="4101" width="18.28515625" style="34" customWidth="1"/>
    <col min="4102" max="4102" width="17.5703125" style="34" customWidth="1"/>
    <col min="4103" max="4108" width="9" style="34" customWidth="1"/>
    <col min="4109" max="4352" width="9.140625" style="34"/>
    <col min="4353" max="4353" width="4.7109375" style="34" customWidth="1"/>
    <col min="4354" max="4354" width="19.85546875" style="34" customWidth="1"/>
    <col min="4355" max="4355" width="72.140625" style="34" customWidth="1"/>
    <col min="4356" max="4356" width="0" style="34" hidden="1" customWidth="1"/>
    <col min="4357" max="4357" width="18.28515625" style="34" customWidth="1"/>
    <col min="4358" max="4358" width="17.5703125" style="34" customWidth="1"/>
    <col min="4359" max="4364" width="9" style="34" customWidth="1"/>
    <col min="4365" max="4608" width="9.140625" style="34"/>
    <col min="4609" max="4609" width="4.7109375" style="34" customWidth="1"/>
    <col min="4610" max="4610" width="19.85546875" style="34" customWidth="1"/>
    <col min="4611" max="4611" width="72.140625" style="34" customWidth="1"/>
    <col min="4612" max="4612" width="0" style="34" hidden="1" customWidth="1"/>
    <col min="4613" max="4613" width="18.28515625" style="34" customWidth="1"/>
    <col min="4614" max="4614" width="17.5703125" style="34" customWidth="1"/>
    <col min="4615" max="4620" width="9" style="34" customWidth="1"/>
    <col min="4621" max="4864" width="9.140625" style="34"/>
    <col min="4865" max="4865" width="4.7109375" style="34" customWidth="1"/>
    <col min="4866" max="4866" width="19.85546875" style="34" customWidth="1"/>
    <col min="4867" max="4867" width="72.140625" style="34" customWidth="1"/>
    <col min="4868" max="4868" width="0" style="34" hidden="1" customWidth="1"/>
    <col min="4869" max="4869" width="18.28515625" style="34" customWidth="1"/>
    <col min="4870" max="4870" width="17.5703125" style="34" customWidth="1"/>
    <col min="4871" max="4876" width="9" style="34" customWidth="1"/>
    <col min="4877" max="5120" width="9.140625" style="34"/>
    <col min="5121" max="5121" width="4.7109375" style="34" customWidth="1"/>
    <col min="5122" max="5122" width="19.85546875" style="34" customWidth="1"/>
    <col min="5123" max="5123" width="72.140625" style="34" customWidth="1"/>
    <col min="5124" max="5124" width="0" style="34" hidden="1" customWidth="1"/>
    <col min="5125" max="5125" width="18.28515625" style="34" customWidth="1"/>
    <col min="5126" max="5126" width="17.5703125" style="34" customWidth="1"/>
    <col min="5127" max="5132" width="9" style="34" customWidth="1"/>
    <col min="5133" max="5376" width="9.140625" style="34"/>
    <col min="5377" max="5377" width="4.7109375" style="34" customWidth="1"/>
    <col min="5378" max="5378" width="19.85546875" style="34" customWidth="1"/>
    <col min="5379" max="5379" width="72.140625" style="34" customWidth="1"/>
    <col min="5380" max="5380" width="0" style="34" hidden="1" customWidth="1"/>
    <col min="5381" max="5381" width="18.28515625" style="34" customWidth="1"/>
    <col min="5382" max="5382" width="17.5703125" style="34" customWidth="1"/>
    <col min="5383" max="5388" width="9" style="34" customWidth="1"/>
    <col min="5389" max="5632" width="9.140625" style="34"/>
    <col min="5633" max="5633" width="4.7109375" style="34" customWidth="1"/>
    <col min="5634" max="5634" width="19.85546875" style="34" customWidth="1"/>
    <col min="5635" max="5635" width="72.140625" style="34" customWidth="1"/>
    <col min="5636" max="5636" width="0" style="34" hidden="1" customWidth="1"/>
    <col min="5637" max="5637" width="18.28515625" style="34" customWidth="1"/>
    <col min="5638" max="5638" width="17.5703125" style="34" customWidth="1"/>
    <col min="5639" max="5644" width="9" style="34" customWidth="1"/>
    <col min="5645" max="5888" width="9.140625" style="34"/>
    <col min="5889" max="5889" width="4.7109375" style="34" customWidth="1"/>
    <col min="5890" max="5890" width="19.85546875" style="34" customWidth="1"/>
    <col min="5891" max="5891" width="72.140625" style="34" customWidth="1"/>
    <col min="5892" max="5892" width="0" style="34" hidden="1" customWidth="1"/>
    <col min="5893" max="5893" width="18.28515625" style="34" customWidth="1"/>
    <col min="5894" max="5894" width="17.5703125" style="34" customWidth="1"/>
    <col min="5895" max="5900" width="9" style="34" customWidth="1"/>
    <col min="5901" max="6144" width="9.140625" style="34"/>
    <col min="6145" max="6145" width="4.7109375" style="34" customWidth="1"/>
    <col min="6146" max="6146" width="19.85546875" style="34" customWidth="1"/>
    <col min="6147" max="6147" width="72.140625" style="34" customWidth="1"/>
    <col min="6148" max="6148" width="0" style="34" hidden="1" customWidth="1"/>
    <col min="6149" max="6149" width="18.28515625" style="34" customWidth="1"/>
    <col min="6150" max="6150" width="17.5703125" style="34" customWidth="1"/>
    <col min="6151" max="6156" width="9" style="34" customWidth="1"/>
    <col min="6157" max="6400" width="9.140625" style="34"/>
    <col min="6401" max="6401" width="4.7109375" style="34" customWidth="1"/>
    <col min="6402" max="6402" width="19.85546875" style="34" customWidth="1"/>
    <col min="6403" max="6403" width="72.140625" style="34" customWidth="1"/>
    <col min="6404" max="6404" width="0" style="34" hidden="1" customWidth="1"/>
    <col min="6405" max="6405" width="18.28515625" style="34" customWidth="1"/>
    <col min="6406" max="6406" width="17.5703125" style="34" customWidth="1"/>
    <col min="6407" max="6412" width="9" style="34" customWidth="1"/>
    <col min="6413" max="6656" width="9.140625" style="34"/>
    <col min="6657" max="6657" width="4.7109375" style="34" customWidth="1"/>
    <col min="6658" max="6658" width="19.85546875" style="34" customWidth="1"/>
    <col min="6659" max="6659" width="72.140625" style="34" customWidth="1"/>
    <col min="6660" max="6660" width="0" style="34" hidden="1" customWidth="1"/>
    <col min="6661" max="6661" width="18.28515625" style="34" customWidth="1"/>
    <col min="6662" max="6662" width="17.5703125" style="34" customWidth="1"/>
    <col min="6663" max="6668" width="9" style="34" customWidth="1"/>
    <col min="6669" max="6912" width="9.140625" style="34"/>
    <col min="6913" max="6913" width="4.7109375" style="34" customWidth="1"/>
    <col min="6914" max="6914" width="19.85546875" style="34" customWidth="1"/>
    <col min="6915" max="6915" width="72.140625" style="34" customWidth="1"/>
    <col min="6916" max="6916" width="0" style="34" hidden="1" customWidth="1"/>
    <col min="6917" max="6917" width="18.28515625" style="34" customWidth="1"/>
    <col min="6918" max="6918" width="17.5703125" style="34" customWidth="1"/>
    <col min="6919" max="6924" width="9" style="34" customWidth="1"/>
    <col min="6925" max="7168" width="9.140625" style="34"/>
    <col min="7169" max="7169" width="4.7109375" style="34" customWidth="1"/>
    <col min="7170" max="7170" width="19.85546875" style="34" customWidth="1"/>
    <col min="7171" max="7171" width="72.140625" style="34" customWidth="1"/>
    <col min="7172" max="7172" width="0" style="34" hidden="1" customWidth="1"/>
    <col min="7173" max="7173" width="18.28515625" style="34" customWidth="1"/>
    <col min="7174" max="7174" width="17.5703125" style="34" customWidth="1"/>
    <col min="7175" max="7180" width="9" style="34" customWidth="1"/>
    <col min="7181" max="7424" width="9.140625" style="34"/>
    <col min="7425" max="7425" width="4.7109375" style="34" customWidth="1"/>
    <col min="7426" max="7426" width="19.85546875" style="34" customWidth="1"/>
    <col min="7427" max="7427" width="72.140625" style="34" customWidth="1"/>
    <col min="7428" max="7428" width="0" style="34" hidden="1" customWidth="1"/>
    <col min="7429" max="7429" width="18.28515625" style="34" customWidth="1"/>
    <col min="7430" max="7430" width="17.5703125" style="34" customWidth="1"/>
    <col min="7431" max="7436" width="9" style="34" customWidth="1"/>
    <col min="7437" max="7680" width="9.140625" style="34"/>
    <col min="7681" max="7681" width="4.7109375" style="34" customWidth="1"/>
    <col min="7682" max="7682" width="19.85546875" style="34" customWidth="1"/>
    <col min="7683" max="7683" width="72.140625" style="34" customWidth="1"/>
    <col min="7684" max="7684" width="0" style="34" hidden="1" customWidth="1"/>
    <col min="7685" max="7685" width="18.28515625" style="34" customWidth="1"/>
    <col min="7686" max="7686" width="17.5703125" style="34" customWidth="1"/>
    <col min="7687" max="7692" width="9" style="34" customWidth="1"/>
    <col min="7693" max="7936" width="9.140625" style="34"/>
    <col min="7937" max="7937" width="4.7109375" style="34" customWidth="1"/>
    <col min="7938" max="7938" width="19.85546875" style="34" customWidth="1"/>
    <col min="7939" max="7939" width="72.140625" style="34" customWidth="1"/>
    <col min="7940" max="7940" width="0" style="34" hidden="1" customWidth="1"/>
    <col min="7941" max="7941" width="18.28515625" style="34" customWidth="1"/>
    <col min="7942" max="7942" width="17.5703125" style="34" customWidth="1"/>
    <col min="7943" max="7948" width="9" style="34" customWidth="1"/>
    <col min="7949" max="8192" width="9.140625" style="34"/>
    <col min="8193" max="8193" width="4.7109375" style="34" customWidth="1"/>
    <col min="8194" max="8194" width="19.85546875" style="34" customWidth="1"/>
    <col min="8195" max="8195" width="72.140625" style="34" customWidth="1"/>
    <col min="8196" max="8196" width="0" style="34" hidden="1" customWidth="1"/>
    <col min="8197" max="8197" width="18.28515625" style="34" customWidth="1"/>
    <col min="8198" max="8198" width="17.5703125" style="34" customWidth="1"/>
    <col min="8199" max="8204" width="9" style="34" customWidth="1"/>
    <col min="8205" max="8448" width="9.140625" style="34"/>
    <col min="8449" max="8449" width="4.7109375" style="34" customWidth="1"/>
    <col min="8450" max="8450" width="19.85546875" style="34" customWidth="1"/>
    <col min="8451" max="8451" width="72.140625" style="34" customWidth="1"/>
    <col min="8452" max="8452" width="0" style="34" hidden="1" customWidth="1"/>
    <col min="8453" max="8453" width="18.28515625" style="34" customWidth="1"/>
    <col min="8454" max="8454" width="17.5703125" style="34" customWidth="1"/>
    <col min="8455" max="8460" width="9" style="34" customWidth="1"/>
    <col min="8461" max="8704" width="9.140625" style="34"/>
    <col min="8705" max="8705" width="4.7109375" style="34" customWidth="1"/>
    <col min="8706" max="8706" width="19.85546875" style="34" customWidth="1"/>
    <col min="8707" max="8707" width="72.140625" style="34" customWidth="1"/>
    <col min="8708" max="8708" width="0" style="34" hidden="1" customWidth="1"/>
    <col min="8709" max="8709" width="18.28515625" style="34" customWidth="1"/>
    <col min="8710" max="8710" width="17.5703125" style="34" customWidth="1"/>
    <col min="8711" max="8716" width="9" style="34" customWidth="1"/>
    <col min="8717" max="8960" width="9.140625" style="34"/>
    <col min="8961" max="8961" width="4.7109375" style="34" customWidth="1"/>
    <col min="8962" max="8962" width="19.85546875" style="34" customWidth="1"/>
    <col min="8963" max="8963" width="72.140625" style="34" customWidth="1"/>
    <col min="8964" max="8964" width="0" style="34" hidden="1" customWidth="1"/>
    <col min="8965" max="8965" width="18.28515625" style="34" customWidth="1"/>
    <col min="8966" max="8966" width="17.5703125" style="34" customWidth="1"/>
    <col min="8967" max="8972" width="9" style="34" customWidth="1"/>
    <col min="8973" max="9216" width="9.140625" style="34"/>
    <col min="9217" max="9217" width="4.7109375" style="34" customWidth="1"/>
    <col min="9218" max="9218" width="19.85546875" style="34" customWidth="1"/>
    <col min="9219" max="9219" width="72.140625" style="34" customWidth="1"/>
    <col min="9220" max="9220" width="0" style="34" hidden="1" customWidth="1"/>
    <col min="9221" max="9221" width="18.28515625" style="34" customWidth="1"/>
    <col min="9222" max="9222" width="17.5703125" style="34" customWidth="1"/>
    <col min="9223" max="9228" width="9" style="34" customWidth="1"/>
    <col min="9229" max="9472" width="9.140625" style="34"/>
    <col min="9473" max="9473" width="4.7109375" style="34" customWidth="1"/>
    <col min="9474" max="9474" width="19.85546875" style="34" customWidth="1"/>
    <col min="9475" max="9475" width="72.140625" style="34" customWidth="1"/>
    <col min="9476" max="9476" width="0" style="34" hidden="1" customWidth="1"/>
    <col min="9477" max="9477" width="18.28515625" style="34" customWidth="1"/>
    <col min="9478" max="9478" width="17.5703125" style="34" customWidth="1"/>
    <col min="9479" max="9484" width="9" style="34" customWidth="1"/>
    <col min="9485" max="9728" width="9.140625" style="34"/>
    <col min="9729" max="9729" width="4.7109375" style="34" customWidth="1"/>
    <col min="9730" max="9730" width="19.85546875" style="34" customWidth="1"/>
    <col min="9731" max="9731" width="72.140625" style="34" customWidth="1"/>
    <col min="9732" max="9732" width="0" style="34" hidden="1" customWidth="1"/>
    <col min="9733" max="9733" width="18.28515625" style="34" customWidth="1"/>
    <col min="9734" max="9734" width="17.5703125" style="34" customWidth="1"/>
    <col min="9735" max="9740" width="9" style="34" customWidth="1"/>
    <col min="9741" max="9984" width="9.140625" style="34"/>
    <col min="9985" max="9985" width="4.7109375" style="34" customWidth="1"/>
    <col min="9986" max="9986" width="19.85546875" style="34" customWidth="1"/>
    <col min="9987" max="9987" width="72.140625" style="34" customWidth="1"/>
    <col min="9988" max="9988" width="0" style="34" hidden="1" customWidth="1"/>
    <col min="9989" max="9989" width="18.28515625" style="34" customWidth="1"/>
    <col min="9990" max="9990" width="17.5703125" style="34" customWidth="1"/>
    <col min="9991" max="9996" width="9" style="34" customWidth="1"/>
    <col min="9997" max="10240" width="9.140625" style="34"/>
    <col min="10241" max="10241" width="4.7109375" style="34" customWidth="1"/>
    <col min="10242" max="10242" width="19.85546875" style="34" customWidth="1"/>
    <col min="10243" max="10243" width="72.140625" style="34" customWidth="1"/>
    <col min="10244" max="10244" width="0" style="34" hidden="1" customWidth="1"/>
    <col min="10245" max="10245" width="18.28515625" style="34" customWidth="1"/>
    <col min="10246" max="10246" width="17.5703125" style="34" customWidth="1"/>
    <col min="10247" max="10252" width="9" style="34" customWidth="1"/>
    <col min="10253" max="10496" width="9.140625" style="34"/>
    <col min="10497" max="10497" width="4.7109375" style="34" customWidth="1"/>
    <col min="10498" max="10498" width="19.85546875" style="34" customWidth="1"/>
    <col min="10499" max="10499" width="72.140625" style="34" customWidth="1"/>
    <col min="10500" max="10500" width="0" style="34" hidden="1" customWidth="1"/>
    <col min="10501" max="10501" width="18.28515625" style="34" customWidth="1"/>
    <col min="10502" max="10502" width="17.5703125" style="34" customWidth="1"/>
    <col min="10503" max="10508" width="9" style="34" customWidth="1"/>
    <col min="10509" max="10752" width="9.140625" style="34"/>
    <col min="10753" max="10753" width="4.7109375" style="34" customWidth="1"/>
    <col min="10754" max="10754" width="19.85546875" style="34" customWidth="1"/>
    <col min="10755" max="10755" width="72.140625" style="34" customWidth="1"/>
    <col min="10756" max="10756" width="0" style="34" hidden="1" customWidth="1"/>
    <col min="10757" max="10757" width="18.28515625" style="34" customWidth="1"/>
    <col min="10758" max="10758" width="17.5703125" style="34" customWidth="1"/>
    <col min="10759" max="10764" width="9" style="34" customWidth="1"/>
    <col min="10765" max="11008" width="9.140625" style="34"/>
    <col min="11009" max="11009" width="4.7109375" style="34" customWidth="1"/>
    <col min="11010" max="11010" width="19.85546875" style="34" customWidth="1"/>
    <col min="11011" max="11011" width="72.140625" style="34" customWidth="1"/>
    <col min="11012" max="11012" width="0" style="34" hidden="1" customWidth="1"/>
    <col min="11013" max="11013" width="18.28515625" style="34" customWidth="1"/>
    <col min="11014" max="11014" width="17.5703125" style="34" customWidth="1"/>
    <col min="11015" max="11020" width="9" style="34" customWidth="1"/>
    <col min="11021" max="11264" width="9.140625" style="34"/>
    <col min="11265" max="11265" width="4.7109375" style="34" customWidth="1"/>
    <col min="11266" max="11266" width="19.85546875" style="34" customWidth="1"/>
    <col min="11267" max="11267" width="72.140625" style="34" customWidth="1"/>
    <col min="11268" max="11268" width="0" style="34" hidden="1" customWidth="1"/>
    <col min="11269" max="11269" width="18.28515625" style="34" customWidth="1"/>
    <col min="11270" max="11270" width="17.5703125" style="34" customWidth="1"/>
    <col min="11271" max="11276" width="9" style="34" customWidth="1"/>
    <col min="11277" max="11520" width="9.140625" style="34"/>
    <col min="11521" max="11521" width="4.7109375" style="34" customWidth="1"/>
    <col min="11522" max="11522" width="19.85546875" style="34" customWidth="1"/>
    <col min="11523" max="11523" width="72.140625" style="34" customWidth="1"/>
    <col min="11524" max="11524" width="0" style="34" hidden="1" customWidth="1"/>
    <col min="11525" max="11525" width="18.28515625" style="34" customWidth="1"/>
    <col min="11526" max="11526" width="17.5703125" style="34" customWidth="1"/>
    <col min="11527" max="11532" width="9" style="34" customWidth="1"/>
    <col min="11533" max="11776" width="9.140625" style="34"/>
    <col min="11777" max="11777" width="4.7109375" style="34" customWidth="1"/>
    <col min="11778" max="11778" width="19.85546875" style="34" customWidth="1"/>
    <col min="11779" max="11779" width="72.140625" style="34" customWidth="1"/>
    <col min="11780" max="11780" width="0" style="34" hidden="1" customWidth="1"/>
    <col min="11781" max="11781" width="18.28515625" style="34" customWidth="1"/>
    <col min="11782" max="11782" width="17.5703125" style="34" customWidth="1"/>
    <col min="11783" max="11788" width="9" style="34" customWidth="1"/>
    <col min="11789" max="12032" width="9.140625" style="34"/>
    <col min="12033" max="12033" width="4.7109375" style="34" customWidth="1"/>
    <col min="12034" max="12034" width="19.85546875" style="34" customWidth="1"/>
    <col min="12035" max="12035" width="72.140625" style="34" customWidth="1"/>
    <col min="12036" max="12036" width="0" style="34" hidden="1" customWidth="1"/>
    <col min="12037" max="12037" width="18.28515625" style="34" customWidth="1"/>
    <col min="12038" max="12038" width="17.5703125" style="34" customWidth="1"/>
    <col min="12039" max="12044" width="9" style="34" customWidth="1"/>
    <col min="12045" max="12288" width="9.140625" style="34"/>
    <col min="12289" max="12289" width="4.7109375" style="34" customWidth="1"/>
    <col min="12290" max="12290" width="19.85546875" style="34" customWidth="1"/>
    <col min="12291" max="12291" width="72.140625" style="34" customWidth="1"/>
    <col min="12292" max="12292" width="0" style="34" hidden="1" customWidth="1"/>
    <col min="12293" max="12293" width="18.28515625" style="34" customWidth="1"/>
    <col min="12294" max="12294" width="17.5703125" style="34" customWidth="1"/>
    <col min="12295" max="12300" width="9" style="34" customWidth="1"/>
    <col min="12301" max="12544" width="9.140625" style="34"/>
    <col min="12545" max="12545" width="4.7109375" style="34" customWidth="1"/>
    <col min="12546" max="12546" width="19.85546875" style="34" customWidth="1"/>
    <col min="12547" max="12547" width="72.140625" style="34" customWidth="1"/>
    <col min="12548" max="12548" width="0" style="34" hidden="1" customWidth="1"/>
    <col min="12549" max="12549" width="18.28515625" style="34" customWidth="1"/>
    <col min="12550" max="12550" width="17.5703125" style="34" customWidth="1"/>
    <col min="12551" max="12556" width="9" style="34" customWidth="1"/>
    <col min="12557" max="12800" width="9.140625" style="34"/>
    <col min="12801" max="12801" width="4.7109375" style="34" customWidth="1"/>
    <col min="12802" max="12802" width="19.85546875" style="34" customWidth="1"/>
    <col min="12803" max="12803" width="72.140625" style="34" customWidth="1"/>
    <col min="12804" max="12804" width="0" style="34" hidden="1" customWidth="1"/>
    <col min="12805" max="12805" width="18.28515625" style="34" customWidth="1"/>
    <col min="12806" max="12806" width="17.5703125" style="34" customWidth="1"/>
    <col min="12807" max="12812" width="9" style="34" customWidth="1"/>
    <col min="12813" max="13056" width="9.140625" style="34"/>
    <col min="13057" max="13057" width="4.7109375" style="34" customWidth="1"/>
    <col min="13058" max="13058" width="19.85546875" style="34" customWidth="1"/>
    <col min="13059" max="13059" width="72.140625" style="34" customWidth="1"/>
    <col min="13060" max="13060" width="0" style="34" hidden="1" customWidth="1"/>
    <col min="13061" max="13061" width="18.28515625" style="34" customWidth="1"/>
    <col min="13062" max="13062" width="17.5703125" style="34" customWidth="1"/>
    <col min="13063" max="13068" width="9" style="34" customWidth="1"/>
    <col min="13069" max="13312" width="9.140625" style="34"/>
    <col min="13313" max="13313" width="4.7109375" style="34" customWidth="1"/>
    <col min="13314" max="13314" width="19.85546875" style="34" customWidth="1"/>
    <col min="13315" max="13315" width="72.140625" style="34" customWidth="1"/>
    <col min="13316" max="13316" width="0" style="34" hidden="1" customWidth="1"/>
    <col min="13317" max="13317" width="18.28515625" style="34" customWidth="1"/>
    <col min="13318" max="13318" width="17.5703125" style="34" customWidth="1"/>
    <col min="13319" max="13324" width="9" style="34" customWidth="1"/>
    <col min="13325" max="13568" width="9.140625" style="34"/>
    <col min="13569" max="13569" width="4.7109375" style="34" customWidth="1"/>
    <col min="13570" max="13570" width="19.85546875" style="34" customWidth="1"/>
    <col min="13571" max="13571" width="72.140625" style="34" customWidth="1"/>
    <col min="13572" max="13572" width="0" style="34" hidden="1" customWidth="1"/>
    <col min="13573" max="13573" width="18.28515625" style="34" customWidth="1"/>
    <col min="13574" max="13574" width="17.5703125" style="34" customWidth="1"/>
    <col min="13575" max="13580" width="9" style="34" customWidth="1"/>
    <col min="13581" max="13824" width="9.140625" style="34"/>
    <col min="13825" max="13825" width="4.7109375" style="34" customWidth="1"/>
    <col min="13826" max="13826" width="19.85546875" style="34" customWidth="1"/>
    <col min="13827" max="13827" width="72.140625" style="34" customWidth="1"/>
    <col min="13828" max="13828" width="0" style="34" hidden="1" customWidth="1"/>
    <col min="13829" max="13829" width="18.28515625" style="34" customWidth="1"/>
    <col min="13830" max="13830" width="17.5703125" style="34" customWidth="1"/>
    <col min="13831" max="13836" width="9" style="34" customWidth="1"/>
    <col min="13837" max="14080" width="9.140625" style="34"/>
    <col min="14081" max="14081" width="4.7109375" style="34" customWidth="1"/>
    <col min="14082" max="14082" width="19.85546875" style="34" customWidth="1"/>
    <col min="14083" max="14083" width="72.140625" style="34" customWidth="1"/>
    <col min="14084" max="14084" width="0" style="34" hidden="1" customWidth="1"/>
    <col min="14085" max="14085" width="18.28515625" style="34" customWidth="1"/>
    <col min="14086" max="14086" width="17.5703125" style="34" customWidth="1"/>
    <col min="14087" max="14092" width="9" style="34" customWidth="1"/>
    <col min="14093" max="14336" width="9.140625" style="34"/>
    <col min="14337" max="14337" width="4.7109375" style="34" customWidth="1"/>
    <col min="14338" max="14338" width="19.85546875" style="34" customWidth="1"/>
    <col min="14339" max="14339" width="72.140625" style="34" customWidth="1"/>
    <col min="14340" max="14340" width="0" style="34" hidden="1" customWidth="1"/>
    <col min="14341" max="14341" width="18.28515625" style="34" customWidth="1"/>
    <col min="14342" max="14342" width="17.5703125" style="34" customWidth="1"/>
    <col min="14343" max="14348" width="9" style="34" customWidth="1"/>
    <col min="14349" max="14592" width="9.140625" style="34"/>
    <col min="14593" max="14593" width="4.7109375" style="34" customWidth="1"/>
    <col min="14594" max="14594" width="19.85546875" style="34" customWidth="1"/>
    <col min="14595" max="14595" width="72.140625" style="34" customWidth="1"/>
    <col min="14596" max="14596" width="0" style="34" hidden="1" customWidth="1"/>
    <col min="14597" max="14597" width="18.28515625" style="34" customWidth="1"/>
    <col min="14598" max="14598" width="17.5703125" style="34" customWidth="1"/>
    <col min="14599" max="14604" width="9" style="34" customWidth="1"/>
    <col min="14605" max="14848" width="9.140625" style="34"/>
    <col min="14849" max="14849" width="4.7109375" style="34" customWidth="1"/>
    <col min="14850" max="14850" width="19.85546875" style="34" customWidth="1"/>
    <col min="14851" max="14851" width="72.140625" style="34" customWidth="1"/>
    <col min="14852" max="14852" width="0" style="34" hidden="1" customWidth="1"/>
    <col min="14853" max="14853" width="18.28515625" style="34" customWidth="1"/>
    <col min="14854" max="14854" width="17.5703125" style="34" customWidth="1"/>
    <col min="14855" max="14860" width="9" style="34" customWidth="1"/>
    <col min="14861" max="15104" width="9.140625" style="34"/>
    <col min="15105" max="15105" width="4.7109375" style="34" customWidth="1"/>
    <col min="15106" max="15106" width="19.85546875" style="34" customWidth="1"/>
    <col min="15107" max="15107" width="72.140625" style="34" customWidth="1"/>
    <col min="15108" max="15108" width="0" style="34" hidden="1" customWidth="1"/>
    <col min="15109" max="15109" width="18.28515625" style="34" customWidth="1"/>
    <col min="15110" max="15110" width="17.5703125" style="34" customWidth="1"/>
    <col min="15111" max="15116" width="9" style="34" customWidth="1"/>
    <col min="15117" max="15360" width="9.140625" style="34"/>
    <col min="15361" max="15361" width="4.7109375" style="34" customWidth="1"/>
    <col min="15362" max="15362" width="19.85546875" style="34" customWidth="1"/>
    <col min="15363" max="15363" width="72.140625" style="34" customWidth="1"/>
    <col min="15364" max="15364" width="0" style="34" hidden="1" customWidth="1"/>
    <col min="15365" max="15365" width="18.28515625" style="34" customWidth="1"/>
    <col min="15366" max="15366" width="17.5703125" style="34" customWidth="1"/>
    <col min="15367" max="15372" width="9" style="34" customWidth="1"/>
    <col min="15373" max="15616" width="9.140625" style="34"/>
    <col min="15617" max="15617" width="4.7109375" style="34" customWidth="1"/>
    <col min="15618" max="15618" width="19.85546875" style="34" customWidth="1"/>
    <col min="15619" max="15619" width="72.140625" style="34" customWidth="1"/>
    <col min="15620" max="15620" width="0" style="34" hidden="1" customWidth="1"/>
    <col min="15621" max="15621" width="18.28515625" style="34" customWidth="1"/>
    <col min="15622" max="15622" width="17.5703125" style="34" customWidth="1"/>
    <col min="15623" max="15628" width="9" style="34" customWidth="1"/>
    <col min="15629" max="15872" width="9.140625" style="34"/>
    <col min="15873" max="15873" width="4.7109375" style="34" customWidth="1"/>
    <col min="15874" max="15874" width="19.85546875" style="34" customWidth="1"/>
    <col min="15875" max="15875" width="72.140625" style="34" customWidth="1"/>
    <col min="15876" max="15876" width="0" style="34" hidden="1" customWidth="1"/>
    <col min="15877" max="15877" width="18.28515625" style="34" customWidth="1"/>
    <col min="15878" max="15878" width="17.5703125" style="34" customWidth="1"/>
    <col min="15879" max="15884" width="9" style="34" customWidth="1"/>
    <col min="15885" max="16128" width="9.140625" style="34"/>
    <col min="16129" max="16129" width="4.7109375" style="34" customWidth="1"/>
    <col min="16130" max="16130" width="19.85546875" style="34" customWidth="1"/>
    <col min="16131" max="16131" width="72.140625" style="34" customWidth="1"/>
    <col min="16132" max="16132" width="0" style="34" hidden="1" customWidth="1"/>
    <col min="16133" max="16133" width="18.28515625" style="34" customWidth="1"/>
    <col min="16134" max="16134" width="17.5703125" style="34" customWidth="1"/>
    <col min="16135" max="16140" width="9" style="34" customWidth="1"/>
    <col min="16141" max="16384" width="9.140625" style="34"/>
  </cols>
  <sheetData>
    <row r="1" spans="2:7" x14ac:dyDescent="0.3">
      <c r="E1" s="35"/>
      <c r="F1" s="35" t="s">
        <v>101</v>
      </c>
    </row>
    <row r="2" spans="2:7" ht="17.25" customHeight="1" x14ac:dyDescent="0.3">
      <c r="F2" s="35" t="s">
        <v>72</v>
      </c>
    </row>
    <row r="3" spans="2:7" ht="18" customHeight="1" x14ac:dyDescent="0.3">
      <c r="F3" s="35" t="s">
        <v>0</v>
      </c>
    </row>
    <row r="4" spans="2:7" ht="17.25" customHeight="1" x14ac:dyDescent="0.3"/>
    <row r="5" spans="2:7" ht="15" customHeight="1" x14ac:dyDescent="0.3"/>
    <row r="6" spans="2:7" ht="35.25" customHeight="1" x14ac:dyDescent="0.3">
      <c r="B6" s="122" t="s">
        <v>102</v>
      </c>
      <c r="C6" s="122"/>
      <c r="D6" s="122"/>
      <c r="E6" s="122"/>
      <c r="F6" s="122"/>
    </row>
    <row r="7" spans="2:7" ht="8.25" customHeight="1" x14ac:dyDescent="0.3"/>
    <row r="8" spans="2:7" ht="15" customHeight="1" x14ac:dyDescent="0.3">
      <c r="B8" s="124" t="s">
        <v>103</v>
      </c>
      <c r="C8" s="124"/>
      <c r="D8" s="124"/>
      <c r="E8" s="124"/>
      <c r="F8" s="124"/>
    </row>
    <row r="9" spans="2:7" x14ac:dyDescent="0.3">
      <c r="B9" s="34" t="s">
        <v>104</v>
      </c>
    </row>
    <row r="10" spans="2:7" ht="9" customHeight="1" x14ac:dyDescent="0.3"/>
    <row r="11" spans="2:7" ht="15" customHeight="1" x14ac:dyDescent="0.3">
      <c r="B11" s="37" t="s">
        <v>75</v>
      </c>
      <c r="C11" s="37" t="s">
        <v>76</v>
      </c>
    </row>
    <row r="12" spans="2:7" ht="15" customHeight="1" x14ac:dyDescent="0.3">
      <c r="B12" s="38">
        <v>1212</v>
      </c>
      <c r="C12" s="39" t="s">
        <v>89</v>
      </c>
    </row>
    <row r="13" spans="2:7" ht="7.5" customHeight="1" x14ac:dyDescent="0.3">
      <c r="B13" s="40"/>
      <c r="C13" s="40"/>
    </row>
    <row r="14" spans="2:7" ht="18.75" customHeight="1" x14ac:dyDescent="0.3">
      <c r="B14" s="41" t="s">
        <v>77</v>
      </c>
      <c r="C14" s="42"/>
    </row>
    <row r="15" spans="2:7" ht="45" customHeight="1" x14ac:dyDescent="0.3">
      <c r="B15" s="50" t="s">
        <v>78</v>
      </c>
      <c r="C15" s="44" t="s">
        <v>90</v>
      </c>
      <c r="D15" s="115" t="s">
        <v>91</v>
      </c>
      <c r="E15" s="116"/>
      <c r="F15" s="117"/>
      <c r="G15" s="45"/>
    </row>
    <row r="16" spans="2:7" ht="34.5" x14ac:dyDescent="0.3">
      <c r="B16" s="50" t="s">
        <v>79</v>
      </c>
      <c r="C16" s="44">
        <v>12025</v>
      </c>
      <c r="D16" s="46" t="s">
        <v>80</v>
      </c>
      <c r="E16" s="46" t="s">
        <v>81</v>
      </c>
      <c r="F16" s="46" t="s">
        <v>82</v>
      </c>
      <c r="G16" s="45"/>
    </row>
    <row r="17" spans="2:6" ht="39" customHeight="1" x14ac:dyDescent="0.3">
      <c r="B17" s="50" t="s">
        <v>83</v>
      </c>
      <c r="C17" s="44" t="str">
        <f>'[1]Havelvats 1'!C47</f>
        <v>Մարզերում առաջնահերթ լուծում պահանջող հիմնախնդիրների լուծում</v>
      </c>
      <c r="D17" s="118"/>
      <c r="E17" s="118"/>
      <c r="F17" s="118"/>
    </row>
    <row r="18" spans="2:6" ht="68.25" customHeight="1" x14ac:dyDescent="0.3">
      <c r="B18" s="52" t="s">
        <v>84</v>
      </c>
      <c r="C18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8" s="119"/>
      <c r="E18" s="119"/>
      <c r="F18" s="119"/>
    </row>
    <row r="19" spans="2:6" ht="34.5" x14ac:dyDescent="0.3">
      <c r="B19" s="52" t="s">
        <v>85</v>
      </c>
      <c r="C19" s="44" t="s">
        <v>86</v>
      </c>
      <c r="D19" s="119"/>
      <c r="E19" s="119"/>
      <c r="F19" s="119"/>
    </row>
    <row r="20" spans="2:6" ht="51.75" x14ac:dyDescent="0.3">
      <c r="B20" s="43" t="s">
        <v>87</v>
      </c>
      <c r="C20" s="44" t="s">
        <v>105</v>
      </c>
      <c r="D20" s="53"/>
      <c r="E20" s="53"/>
      <c r="F20" s="53"/>
    </row>
    <row r="21" spans="2:6" x14ac:dyDescent="0.3">
      <c r="B21" s="120" t="s">
        <v>94</v>
      </c>
      <c r="C21" s="121"/>
      <c r="D21" s="54"/>
      <c r="E21" s="54"/>
      <c r="F21" s="54"/>
    </row>
    <row r="22" spans="2:6" x14ac:dyDescent="0.3">
      <c r="B22" s="113" t="s">
        <v>95</v>
      </c>
      <c r="C22" s="114"/>
      <c r="D22" s="46" t="s">
        <v>96</v>
      </c>
      <c r="E22" s="46" t="s">
        <v>96</v>
      </c>
      <c r="F22" s="46" t="s">
        <v>96</v>
      </c>
    </row>
    <row r="23" spans="2:6" x14ac:dyDescent="0.3">
      <c r="B23" s="113" t="s">
        <v>97</v>
      </c>
      <c r="C23" s="114"/>
      <c r="D23" s="46" t="s">
        <v>98</v>
      </c>
      <c r="E23" s="46" t="s">
        <v>98</v>
      </c>
      <c r="F23" s="46" t="s">
        <v>98</v>
      </c>
    </row>
    <row r="24" spans="2:6" x14ac:dyDescent="0.3">
      <c r="B24" s="113" t="s">
        <v>99</v>
      </c>
      <c r="C24" s="114"/>
      <c r="D24" s="46" t="s">
        <v>100</v>
      </c>
      <c r="E24" s="46" t="s">
        <v>100</v>
      </c>
      <c r="F24" s="46" t="s">
        <v>100</v>
      </c>
    </row>
    <row r="25" spans="2:6" x14ac:dyDescent="0.3">
      <c r="B25" s="48" t="s">
        <v>88</v>
      </c>
      <c r="C25" s="49"/>
      <c r="D25" s="47">
        <f>'[1]Havelvats 2 '!G61</f>
        <v>120000</v>
      </c>
      <c r="E25" s="47">
        <f>'[1]Havelvats 2 '!H61</f>
        <v>120000</v>
      </c>
      <c r="F25" s="47">
        <f>'[1]Havelvats 2 '!I61</f>
        <v>120000</v>
      </c>
    </row>
    <row r="27" spans="2:6" ht="34.5" customHeight="1" x14ac:dyDescent="0.3">
      <c r="B27" s="122" t="s">
        <v>106</v>
      </c>
      <c r="C27" s="122"/>
      <c r="D27" s="122"/>
      <c r="E27" s="122"/>
      <c r="F27" s="122"/>
    </row>
    <row r="29" spans="2:6" x14ac:dyDescent="0.3">
      <c r="B29" s="124" t="s">
        <v>107</v>
      </c>
      <c r="C29" s="124"/>
      <c r="D29" s="124"/>
      <c r="E29" s="124"/>
      <c r="F29" s="124"/>
    </row>
    <row r="30" spans="2:6" x14ac:dyDescent="0.3">
      <c r="B30" s="34" t="s">
        <v>104</v>
      </c>
    </row>
    <row r="32" spans="2:6" x14ac:dyDescent="0.3">
      <c r="B32" s="37" t="s">
        <v>75</v>
      </c>
      <c r="C32" s="37" t="s">
        <v>76</v>
      </c>
    </row>
    <row r="33" spans="2:7" x14ac:dyDescent="0.3">
      <c r="B33" s="38">
        <v>1212</v>
      </c>
      <c r="C33" s="39" t="s">
        <v>89</v>
      </c>
    </row>
    <row r="34" spans="2:7" x14ac:dyDescent="0.3">
      <c r="B34" s="40"/>
      <c r="C34" s="40"/>
    </row>
    <row r="35" spans="2:7" x14ac:dyDescent="0.3">
      <c r="B35" s="41" t="s">
        <v>77</v>
      </c>
      <c r="C35" s="42"/>
    </row>
    <row r="36" spans="2:7" ht="43.5" customHeight="1" x14ac:dyDescent="0.3">
      <c r="B36" s="50" t="s">
        <v>78</v>
      </c>
      <c r="C36" s="44" t="s">
        <v>90</v>
      </c>
      <c r="D36" s="115" t="s">
        <v>91</v>
      </c>
      <c r="E36" s="116"/>
      <c r="F36" s="117"/>
      <c r="G36" s="45"/>
    </row>
    <row r="37" spans="2:7" ht="34.5" x14ac:dyDescent="0.3">
      <c r="B37" s="50" t="s">
        <v>79</v>
      </c>
      <c r="C37" s="44">
        <v>12025</v>
      </c>
      <c r="D37" s="46" t="s">
        <v>80</v>
      </c>
      <c r="E37" s="46" t="s">
        <v>81</v>
      </c>
      <c r="F37" s="46" t="s">
        <v>82</v>
      </c>
      <c r="G37" s="45"/>
    </row>
    <row r="38" spans="2:7" ht="34.5" x14ac:dyDescent="0.3">
      <c r="B38" s="50" t="s">
        <v>83</v>
      </c>
      <c r="C38" s="44" t="str">
        <f>'[1]Havelvats 1'!C47</f>
        <v>Մարզերում առաջնահերթ լուծում պահանջող հիմնախնդիրների լուծում</v>
      </c>
      <c r="D38" s="118"/>
      <c r="E38" s="118"/>
      <c r="F38" s="118"/>
    </row>
    <row r="39" spans="2:7" ht="69" x14ac:dyDescent="0.3">
      <c r="B39" s="52" t="s">
        <v>84</v>
      </c>
      <c r="C39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39" s="119"/>
      <c r="E39" s="119"/>
      <c r="F39" s="119"/>
    </row>
    <row r="40" spans="2:7" ht="34.5" x14ac:dyDescent="0.3">
      <c r="B40" s="52" t="s">
        <v>85</v>
      </c>
      <c r="C40" s="44" t="s">
        <v>86</v>
      </c>
      <c r="D40" s="119"/>
      <c r="E40" s="119"/>
      <c r="F40" s="119"/>
    </row>
    <row r="41" spans="2:7" ht="51.75" x14ac:dyDescent="0.3">
      <c r="B41" s="43" t="s">
        <v>87</v>
      </c>
      <c r="C41" s="44" t="s">
        <v>105</v>
      </c>
      <c r="D41" s="53"/>
      <c r="E41" s="53"/>
      <c r="F41" s="53"/>
    </row>
    <row r="42" spans="2:7" x14ac:dyDescent="0.3">
      <c r="B42" s="120" t="s">
        <v>94</v>
      </c>
      <c r="C42" s="121"/>
      <c r="D42" s="54"/>
      <c r="E42" s="54"/>
      <c r="F42" s="54"/>
    </row>
    <row r="43" spans="2:7" x14ac:dyDescent="0.3">
      <c r="B43" s="113" t="s">
        <v>95</v>
      </c>
      <c r="C43" s="114"/>
      <c r="D43" s="46" t="s">
        <v>122</v>
      </c>
      <c r="E43" s="46" t="s">
        <v>122</v>
      </c>
      <c r="F43" s="46" t="s">
        <v>122</v>
      </c>
    </row>
    <row r="44" spans="2:7" x14ac:dyDescent="0.3">
      <c r="B44" s="113" t="s">
        <v>97</v>
      </c>
      <c r="C44" s="114"/>
      <c r="D44" s="46" t="s">
        <v>123</v>
      </c>
      <c r="E44" s="46" t="s">
        <v>123</v>
      </c>
      <c r="F44" s="46" t="s">
        <v>123</v>
      </c>
    </row>
    <row r="45" spans="2:7" x14ac:dyDescent="0.3">
      <c r="B45" s="113" t="s">
        <v>99</v>
      </c>
      <c r="C45" s="114"/>
      <c r="D45" s="46" t="s">
        <v>124</v>
      </c>
      <c r="E45" s="46" t="s">
        <v>124</v>
      </c>
      <c r="F45" s="46" t="s">
        <v>124</v>
      </c>
    </row>
    <row r="46" spans="2:7" x14ac:dyDescent="0.3">
      <c r="B46" s="48" t="s">
        <v>88</v>
      </c>
      <c r="C46" s="49"/>
      <c r="D46" s="47">
        <f>'[1]Havelvats 2 '!G75</f>
        <v>144000</v>
      </c>
      <c r="E46" s="47">
        <f>'[1]Havelvats 2 '!H75</f>
        <v>144000</v>
      </c>
      <c r="F46" s="47">
        <f>'[1]Havelvats 2 '!I75</f>
        <v>144000</v>
      </c>
    </row>
    <row r="48" spans="2:7" ht="36.75" customHeight="1" x14ac:dyDescent="0.3">
      <c r="B48" s="122" t="s">
        <v>108</v>
      </c>
      <c r="C48" s="122"/>
      <c r="D48" s="122"/>
      <c r="E48" s="122"/>
      <c r="F48" s="122"/>
    </row>
    <row r="50" spans="2:7" x14ac:dyDescent="0.3">
      <c r="B50" s="124" t="s">
        <v>109</v>
      </c>
      <c r="C50" s="124"/>
      <c r="D50" s="124"/>
      <c r="E50" s="124"/>
      <c r="F50" s="124"/>
    </row>
    <row r="51" spans="2:7" x14ac:dyDescent="0.3">
      <c r="B51" s="34" t="s">
        <v>104</v>
      </c>
    </row>
    <row r="53" spans="2:7" x14ac:dyDescent="0.3">
      <c r="B53" s="37" t="s">
        <v>75</v>
      </c>
      <c r="C53" s="37" t="s">
        <v>76</v>
      </c>
    </row>
    <row r="54" spans="2:7" x14ac:dyDescent="0.3">
      <c r="B54" s="38">
        <v>1212</v>
      </c>
      <c r="C54" s="39" t="s">
        <v>89</v>
      </c>
    </row>
    <row r="55" spans="2:7" x14ac:dyDescent="0.3">
      <c r="B55" s="40"/>
      <c r="C55" s="40"/>
    </row>
    <row r="56" spans="2:7" x14ac:dyDescent="0.3">
      <c r="B56" s="41" t="s">
        <v>77</v>
      </c>
      <c r="C56" s="42"/>
    </row>
    <row r="57" spans="2:7" ht="38.25" customHeight="1" x14ac:dyDescent="0.3">
      <c r="B57" s="50" t="s">
        <v>78</v>
      </c>
      <c r="C57" s="44" t="s">
        <v>90</v>
      </c>
      <c r="D57" s="115" t="s">
        <v>91</v>
      </c>
      <c r="E57" s="116"/>
      <c r="F57" s="117"/>
      <c r="G57" s="45"/>
    </row>
    <row r="58" spans="2:7" ht="34.5" x14ac:dyDescent="0.3">
      <c r="B58" s="50" t="s">
        <v>79</v>
      </c>
      <c r="C58" s="44">
        <v>12025</v>
      </c>
      <c r="D58" s="46" t="s">
        <v>80</v>
      </c>
      <c r="E58" s="46" t="s">
        <v>81</v>
      </c>
      <c r="F58" s="46" t="s">
        <v>82</v>
      </c>
      <c r="G58" s="45"/>
    </row>
    <row r="59" spans="2:7" ht="34.5" x14ac:dyDescent="0.3">
      <c r="B59" s="50" t="s">
        <v>83</v>
      </c>
      <c r="C59" s="44" t="str">
        <f>'[1]Havelvats 1'!C47</f>
        <v>Մարզերում առաջնահերթ լուծում պահանջող հիմնախնդիրների լուծում</v>
      </c>
      <c r="D59" s="118"/>
      <c r="E59" s="118"/>
      <c r="F59" s="118"/>
    </row>
    <row r="60" spans="2:7" ht="69" x14ac:dyDescent="0.3">
      <c r="B60" s="52" t="s">
        <v>84</v>
      </c>
      <c r="C60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60" s="119"/>
      <c r="E60" s="119"/>
      <c r="F60" s="119"/>
    </row>
    <row r="61" spans="2:7" ht="34.5" x14ac:dyDescent="0.3">
      <c r="B61" s="52" t="s">
        <v>85</v>
      </c>
      <c r="C61" s="44" t="s">
        <v>86</v>
      </c>
      <c r="D61" s="119"/>
      <c r="E61" s="119"/>
      <c r="F61" s="119"/>
    </row>
    <row r="62" spans="2:7" ht="51.75" x14ac:dyDescent="0.3">
      <c r="B62" s="43" t="s">
        <v>87</v>
      </c>
      <c r="C62" s="44" t="s">
        <v>105</v>
      </c>
      <c r="D62" s="53"/>
      <c r="E62" s="53"/>
      <c r="F62" s="53"/>
    </row>
    <row r="63" spans="2:7" x14ac:dyDescent="0.3">
      <c r="B63" s="120" t="s">
        <v>94</v>
      </c>
      <c r="C63" s="121"/>
      <c r="D63" s="54"/>
      <c r="E63" s="54"/>
      <c r="F63" s="54"/>
    </row>
    <row r="64" spans="2:7" x14ac:dyDescent="0.3">
      <c r="B64" s="113" t="s">
        <v>95</v>
      </c>
      <c r="C64" s="114"/>
      <c r="D64" s="46" t="s">
        <v>122</v>
      </c>
      <c r="E64" s="46" t="s">
        <v>122</v>
      </c>
      <c r="F64" s="46" t="s">
        <v>122</v>
      </c>
    </row>
    <row r="65" spans="2:7" x14ac:dyDescent="0.3">
      <c r="B65" s="113" t="s">
        <v>97</v>
      </c>
      <c r="C65" s="114"/>
      <c r="D65" s="46" t="s">
        <v>123</v>
      </c>
      <c r="E65" s="46" t="s">
        <v>123</v>
      </c>
      <c r="F65" s="46" t="s">
        <v>123</v>
      </c>
    </row>
    <row r="66" spans="2:7" x14ac:dyDescent="0.3">
      <c r="B66" s="113" t="s">
        <v>99</v>
      </c>
      <c r="C66" s="114"/>
      <c r="D66" s="46" t="s">
        <v>124</v>
      </c>
      <c r="E66" s="46" t="s">
        <v>124</v>
      </c>
      <c r="F66" s="46" t="s">
        <v>124</v>
      </c>
    </row>
    <row r="67" spans="2:7" x14ac:dyDescent="0.3">
      <c r="B67" s="48" t="s">
        <v>88</v>
      </c>
      <c r="C67" s="49"/>
      <c r="D67" s="47">
        <f>'[1]Havelvats 2 '!G68</f>
        <v>144000</v>
      </c>
      <c r="E67" s="47">
        <f>'[1]Havelvats 2 '!H68</f>
        <v>144000</v>
      </c>
      <c r="F67" s="47">
        <f>'[1]Havelvats 2 '!I68</f>
        <v>144000</v>
      </c>
    </row>
    <row r="69" spans="2:7" ht="36" customHeight="1" x14ac:dyDescent="0.3">
      <c r="B69" s="122" t="s">
        <v>110</v>
      </c>
      <c r="C69" s="122"/>
      <c r="D69" s="122"/>
      <c r="E69" s="122"/>
      <c r="F69" s="122"/>
    </row>
    <row r="71" spans="2:7" x14ac:dyDescent="0.3">
      <c r="B71" s="124" t="s">
        <v>111</v>
      </c>
      <c r="C71" s="124"/>
      <c r="D71" s="124"/>
      <c r="E71" s="124"/>
      <c r="F71" s="124"/>
    </row>
    <row r="72" spans="2:7" x14ac:dyDescent="0.3">
      <c r="B72" s="34" t="s">
        <v>104</v>
      </c>
    </row>
    <row r="74" spans="2:7" x14ac:dyDescent="0.3">
      <c r="B74" s="37" t="s">
        <v>75</v>
      </c>
      <c r="C74" s="37" t="s">
        <v>76</v>
      </c>
    </row>
    <row r="75" spans="2:7" x14ac:dyDescent="0.3">
      <c r="B75" s="38">
        <v>1212</v>
      </c>
      <c r="C75" s="39" t="s">
        <v>89</v>
      </c>
    </row>
    <row r="76" spans="2:7" x14ac:dyDescent="0.3">
      <c r="B76" s="40"/>
      <c r="C76" s="40"/>
    </row>
    <row r="77" spans="2:7" x14ac:dyDescent="0.3">
      <c r="B77" s="41" t="s">
        <v>77</v>
      </c>
      <c r="C77" s="42"/>
    </row>
    <row r="78" spans="2:7" ht="37.5" customHeight="1" x14ac:dyDescent="0.3">
      <c r="B78" s="50" t="s">
        <v>78</v>
      </c>
      <c r="C78" s="44" t="s">
        <v>90</v>
      </c>
      <c r="D78" s="115" t="s">
        <v>91</v>
      </c>
      <c r="E78" s="116"/>
      <c r="F78" s="117"/>
      <c r="G78" s="45"/>
    </row>
    <row r="79" spans="2:7" ht="34.5" x14ac:dyDescent="0.3">
      <c r="B79" s="50" t="s">
        <v>79</v>
      </c>
      <c r="C79" s="44">
        <v>12025</v>
      </c>
      <c r="D79" s="46" t="s">
        <v>80</v>
      </c>
      <c r="E79" s="46" t="s">
        <v>81</v>
      </c>
      <c r="F79" s="46" t="s">
        <v>82</v>
      </c>
      <c r="G79" s="45"/>
    </row>
    <row r="80" spans="2:7" ht="34.5" x14ac:dyDescent="0.3">
      <c r="B80" s="50" t="s">
        <v>83</v>
      </c>
      <c r="C80" s="44" t="str">
        <f>'[1]Havelvats 1'!C47</f>
        <v>Մարզերում առաջնահերթ լուծում պահանջող հիմնախնդիրների լուծում</v>
      </c>
      <c r="D80" s="118"/>
      <c r="E80" s="118"/>
      <c r="F80" s="118"/>
    </row>
    <row r="81" spans="2:6" ht="69" x14ac:dyDescent="0.3">
      <c r="B81" s="52" t="s">
        <v>84</v>
      </c>
      <c r="C81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81" s="119"/>
      <c r="E81" s="119"/>
      <c r="F81" s="119"/>
    </row>
    <row r="82" spans="2:6" ht="34.5" x14ac:dyDescent="0.3">
      <c r="B82" s="52" t="s">
        <v>85</v>
      </c>
      <c r="C82" s="44" t="s">
        <v>86</v>
      </c>
      <c r="D82" s="119"/>
      <c r="E82" s="119"/>
      <c r="F82" s="119"/>
    </row>
    <row r="83" spans="2:6" ht="51.75" x14ac:dyDescent="0.3">
      <c r="B83" s="43" t="s">
        <v>87</v>
      </c>
      <c r="C83" s="44" t="s">
        <v>105</v>
      </c>
      <c r="D83" s="53"/>
      <c r="E83" s="53"/>
      <c r="F83" s="53"/>
    </row>
    <row r="84" spans="2:6" x14ac:dyDescent="0.3">
      <c r="B84" s="120" t="s">
        <v>94</v>
      </c>
      <c r="C84" s="121"/>
      <c r="D84" s="54"/>
      <c r="E84" s="54"/>
      <c r="F84" s="54"/>
    </row>
    <row r="85" spans="2:6" x14ac:dyDescent="0.3">
      <c r="B85" s="113" t="s">
        <v>95</v>
      </c>
      <c r="C85" s="114"/>
      <c r="D85" s="46" t="s">
        <v>122</v>
      </c>
      <c r="E85" s="46" t="s">
        <v>122</v>
      </c>
      <c r="F85" s="46" t="s">
        <v>122</v>
      </c>
    </row>
    <row r="86" spans="2:6" x14ac:dyDescent="0.3">
      <c r="B86" s="113" t="s">
        <v>97</v>
      </c>
      <c r="C86" s="114"/>
      <c r="D86" s="46" t="s">
        <v>123</v>
      </c>
      <c r="E86" s="46" t="s">
        <v>123</v>
      </c>
      <c r="F86" s="46" t="s">
        <v>123</v>
      </c>
    </row>
    <row r="87" spans="2:6" x14ac:dyDescent="0.3">
      <c r="B87" s="113" t="s">
        <v>99</v>
      </c>
      <c r="C87" s="114"/>
      <c r="D87" s="46" t="s">
        <v>124</v>
      </c>
      <c r="E87" s="46" t="s">
        <v>124</v>
      </c>
      <c r="F87" s="46" t="s">
        <v>124</v>
      </c>
    </row>
    <row r="88" spans="2:6" x14ac:dyDescent="0.3">
      <c r="B88" s="48" t="s">
        <v>88</v>
      </c>
      <c r="C88" s="49"/>
      <c r="D88" s="47">
        <f>'[1]Havelvats 2 '!G82</f>
        <v>144000</v>
      </c>
      <c r="E88" s="47">
        <f>'[1]Havelvats 2 '!H82</f>
        <v>144000</v>
      </c>
      <c r="F88" s="47">
        <f>'[1]Havelvats 2 '!I82</f>
        <v>144000</v>
      </c>
    </row>
    <row r="91" spans="2:6" ht="34.5" customHeight="1" x14ac:dyDescent="0.3">
      <c r="B91" s="122" t="s">
        <v>112</v>
      </c>
      <c r="C91" s="122"/>
      <c r="D91" s="122"/>
      <c r="E91" s="122"/>
      <c r="F91" s="122"/>
    </row>
    <row r="93" spans="2:6" x14ac:dyDescent="0.3">
      <c r="B93" s="124" t="s">
        <v>113</v>
      </c>
      <c r="C93" s="124"/>
      <c r="D93" s="124"/>
      <c r="E93" s="124"/>
      <c r="F93" s="124"/>
    </row>
    <row r="94" spans="2:6" x14ac:dyDescent="0.3">
      <c r="B94" s="34" t="s">
        <v>104</v>
      </c>
    </row>
    <row r="96" spans="2:6" x14ac:dyDescent="0.3">
      <c r="B96" s="37" t="s">
        <v>75</v>
      </c>
      <c r="C96" s="37" t="s">
        <v>76</v>
      </c>
    </row>
    <row r="97" spans="2:7" x14ac:dyDescent="0.3">
      <c r="B97" s="38">
        <v>1212</v>
      </c>
      <c r="C97" s="39" t="s">
        <v>89</v>
      </c>
    </row>
    <row r="98" spans="2:7" x14ac:dyDescent="0.3">
      <c r="B98" s="40"/>
      <c r="C98" s="40"/>
    </row>
    <row r="99" spans="2:7" x14ac:dyDescent="0.3">
      <c r="B99" s="41" t="s">
        <v>77</v>
      </c>
      <c r="C99" s="42"/>
    </row>
    <row r="100" spans="2:7" ht="51.75" customHeight="1" x14ac:dyDescent="0.3">
      <c r="B100" s="50" t="s">
        <v>78</v>
      </c>
      <c r="C100" s="44" t="s">
        <v>90</v>
      </c>
      <c r="D100" s="115" t="s">
        <v>91</v>
      </c>
      <c r="E100" s="116"/>
      <c r="F100" s="117"/>
      <c r="G100" s="45"/>
    </row>
    <row r="101" spans="2:7" ht="34.5" x14ac:dyDescent="0.3">
      <c r="B101" s="50" t="s">
        <v>79</v>
      </c>
      <c r="C101" s="44">
        <v>12025</v>
      </c>
      <c r="D101" s="46" t="s">
        <v>80</v>
      </c>
      <c r="E101" s="46" t="s">
        <v>81</v>
      </c>
      <c r="F101" s="46" t="s">
        <v>82</v>
      </c>
      <c r="G101" s="45"/>
    </row>
    <row r="102" spans="2:7" ht="34.5" x14ac:dyDescent="0.3">
      <c r="B102" s="50" t="s">
        <v>83</v>
      </c>
      <c r="C102" s="44" t="str">
        <f>'[1]Havelvats 1'!C47</f>
        <v>Մարզերում առաջնահերթ լուծում պահանջող հիմնախնդիրների լուծում</v>
      </c>
      <c r="D102" s="118"/>
      <c r="E102" s="118"/>
      <c r="F102" s="118"/>
    </row>
    <row r="103" spans="2:7" ht="69" x14ac:dyDescent="0.3">
      <c r="B103" s="52" t="s">
        <v>84</v>
      </c>
      <c r="C103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03" s="119"/>
      <c r="E103" s="119"/>
      <c r="F103" s="119"/>
    </row>
    <row r="104" spans="2:7" ht="34.5" x14ac:dyDescent="0.3">
      <c r="B104" s="52" t="s">
        <v>85</v>
      </c>
      <c r="C104" s="44" t="s">
        <v>86</v>
      </c>
      <c r="D104" s="119"/>
      <c r="E104" s="119"/>
      <c r="F104" s="119"/>
    </row>
    <row r="105" spans="2:7" ht="51.75" x14ac:dyDescent="0.3">
      <c r="B105" s="43" t="s">
        <v>87</v>
      </c>
      <c r="C105" s="44" t="s">
        <v>105</v>
      </c>
      <c r="D105" s="53"/>
      <c r="E105" s="53"/>
      <c r="F105" s="53"/>
    </row>
    <row r="106" spans="2:7" x14ac:dyDescent="0.3">
      <c r="B106" s="120" t="s">
        <v>94</v>
      </c>
      <c r="C106" s="121"/>
      <c r="D106" s="54"/>
      <c r="E106" s="54"/>
      <c r="F106" s="54"/>
    </row>
    <row r="107" spans="2:7" x14ac:dyDescent="0.3">
      <c r="B107" s="113" t="s">
        <v>95</v>
      </c>
      <c r="C107" s="114"/>
      <c r="D107" s="46" t="s">
        <v>122</v>
      </c>
      <c r="E107" s="46" t="s">
        <v>122</v>
      </c>
      <c r="F107" s="46" t="s">
        <v>122</v>
      </c>
    </row>
    <row r="108" spans="2:7" x14ac:dyDescent="0.3">
      <c r="B108" s="113" t="s">
        <v>97</v>
      </c>
      <c r="C108" s="114"/>
      <c r="D108" s="46" t="s">
        <v>123</v>
      </c>
      <c r="E108" s="46" t="s">
        <v>123</v>
      </c>
      <c r="F108" s="46" t="s">
        <v>123</v>
      </c>
    </row>
    <row r="109" spans="2:7" x14ac:dyDescent="0.3">
      <c r="B109" s="113" t="s">
        <v>99</v>
      </c>
      <c r="C109" s="114"/>
      <c r="D109" s="46" t="s">
        <v>124</v>
      </c>
      <c r="E109" s="46" t="s">
        <v>124</v>
      </c>
      <c r="F109" s="46" t="s">
        <v>124</v>
      </c>
    </row>
    <row r="110" spans="2:7" x14ac:dyDescent="0.3">
      <c r="B110" s="48" t="s">
        <v>88</v>
      </c>
      <c r="C110" s="49"/>
      <c r="D110" s="47">
        <f>'[1]Havelvats 2 '!G89</f>
        <v>144000</v>
      </c>
      <c r="E110" s="47">
        <f>'[1]Havelvats 2 '!H89</f>
        <v>144000</v>
      </c>
      <c r="F110" s="47">
        <f>'[1]Havelvats 2 '!I89</f>
        <v>144000</v>
      </c>
    </row>
    <row r="112" spans="2:7" ht="33" customHeight="1" x14ac:dyDescent="0.3">
      <c r="B112" s="122" t="s">
        <v>114</v>
      </c>
      <c r="C112" s="122"/>
      <c r="D112" s="122"/>
      <c r="E112" s="122"/>
      <c r="F112" s="122"/>
    </row>
    <row r="114" spans="2:7" x14ac:dyDescent="0.3">
      <c r="B114" s="124" t="s">
        <v>115</v>
      </c>
      <c r="C114" s="124"/>
      <c r="D114" s="124"/>
      <c r="E114" s="124"/>
      <c r="F114" s="124"/>
    </row>
    <row r="115" spans="2:7" x14ac:dyDescent="0.3">
      <c r="B115" s="34" t="s">
        <v>104</v>
      </c>
    </row>
    <row r="117" spans="2:7" x14ac:dyDescent="0.3">
      <c r="B117" s="37" t="s">
        <v>75</v>
      </c>
      <c r="C117" s="37" t="s">
        <v>76</v>
      </c>
    </row>
    <row r="118" spans="2:7" x14ac:dyDescent="0.3">
      <c r="B118" s="38">
        <v>1212</v>
      </c>
      <c r="C118" s="39" t="s">
        <v>89</v>
      </c>
    </row>
    <row r="119" spans="2:7" x14ac:dyDescent="0.3">
      <c r="B119" s="40"/>
      <c r="C119" s="40"/>
    </row>
    <row r="120" spans="2:7" x14ac:dyDescent="0.3">
      <c r="B120" s="41" t="s">
        <v>77</v>
      </c>
      <c r="C120" s="42"/>
    </row>
    <row r="121" spans="2:7" ht="44.25" customHeight="1" x14ac:dyDescent="0.3">
      <c r="B121" s="50" t="s">
        <v>78</v>
      </c>
      <c r="C121" s="44" t="s">
        <v>90</v>
      </c>
      <c r="D121" s="115" t="s">
        <v>91</v>
      </c>
      <c r="E121" s="116"/>
      <c r="F121" s="117"/>
      <c r="G121" s="45"/>
    </row>
    <row r="122" spans="2:7" ht="34.5" x14ac:dyDescent="0.3">
      <c r="B122" s="50" t="s">
        <v>79</v>
      </c>
      <c r="C122" s="44">
        <v>12025</v>
      </c>
      <c r="D122" s="46" t="s">
        <v>80</v>
      </c>
      <c r="E122" s="46" t="s">
        <v>81</v>
      </c>
      <c r="F122" s="46" t="s">
        <v>82</v>
      </c>
      <c r="G122" s="45"/>
    </row>
    <row r="123" spans="2:7" ht="34.5" x14ac:dyDescent="0.3">
      <c r="B123" s="50" t="s">
        <v>83</v>
      </c>
      <c r="C123" s="44" t="str">
        <f>'[1]Havelvats 1'!C47</f>
        <v>Մարզերում առաջնահերթ լուծում պահանջող հիմնախնդիրների լուծում</v>
      </c>
      <c r="D123" s="118"/>
      <c r="E123" s="118"/>
      <c r="F123" s="118"/>
    </row>
    <row r="124" spans="2:7" ht="69" x14ac:dyDescent="0.3">
      <c r="B124" s="52" t="s">
        <v>84</v>
      </c>
      <c r="C124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24" s="119"/>
      <c r="E124" s="119"/>
      <c r="F124" s="119"/>
    </row>
    <row r="125" spans="2:7" ht="34.5" x14ac:dyDescent="0.3">
      <c r="B125" s="52" t="s">
        <v>85</v>
      </c>
      <c r="C125" s="44" t="s">
        <v>86</v>
      </c>
      <c r="D125" s="119"/>
      <c r="E125" s="119"/>
      <c r="F125" s="119"/>
    </row>
    <row r="126" spans="2:7" ht="51.75" x14ac:dyDescent="0.3">
      <c r="B126" s="43" t="s">
        <v>87</v>
      </c>
      <c r="C126" s="44" t="s">
        <v>105</v>
      </c>
      <c r="D126" s="53"/>
      <c r="E126" s="53"/>
      <c r="F126" s="53"/>
    </row>
    <row r="127" spans="2:7" x14ac:dyDescent="0.3">
      <c r="B127" s="120" t="s">
        <v>94</v>
      </c>
      <c r="C127" s="121"/>
      <c r="D127" s="54"/>
      <c r="E127" s="54"/>
      <c r="F127" s="54"/>
    </row>
    <row r="128" spans="2:7" x14ac:dyDescent="0.3">
      <c r="B128" s="113" t="s">
        <v>95</v>
      </c>
      <c r="C128" s="114"/>
      <c r="D128" s="46" t="s">
        <v>96</v>
      </c>
      <c r="E128" s="46" t="s">
        <v>96</v>
      </c>
      <c r="F128" s="46" t="s">
        <v>96</v>
      </c>
    </row>
    <row r="129" spans="2:7" x14ac:dyDescent="0.3">
      <c r="B129" s="113" t="s">
        <v>97</v>
      </c>
      <c r="C129" s="114"/>
      <c r="D129" s="46" t="s">
        <v>98</v>
      </c>
      <c r="E129" s="46" t="s">
        <v>98</v>
      </c>
      <c r="F129" s="46" t="s">
        <v>98</v>
      </c>
    </row>
    <row r="130" spans="2:7" x14ac:dyDescent="0.3">
      <c r="B130" s="113" t="s">
        <v>99</v>
      </c>
      <c r="C130" s="114"/>
      <c r="D130" s="46" t="s">
        <v>100</v>
      </c>
      <c r="E130" s="46" t="s">
        <v>100</v>
      </c>
      <c r="F130" s="46" t="s">
        <v>100</v>
      </c>
    </row>
    <row r="131" spans="2:7" x14ac:dyDescent="0.3">
      <c r="B131" s="48" t="s">
        <v>88</v>
      </c>
      <c r="C131" s="49"/>
      <c r="D131" s="47">
        <f>'[1]Havelvats 2 '!G96</f>
        <v>120000</v>
      </c>
      <c r="E131" s="47">
        <f>'[1]Havelvats 2 '!H96</f>
        <v>120000</v>
      </c>
      <c r="F131" s="47">
        <f>'[1]Havelvats 2 '!I96</f>
        <v>120000</v>
      </c>
    </row>
    <row r="133" spans="2:7" ht="36.75" customHeight="1" x14ac:dyDescent="0.3">
      <c r="B133" s="122" t="s">
        <v>116</v>
      </c>
      <c r="C133" s="122"/>
      <c r="D133" s="122"/>
      <c r="E133" s="122"/>
      <c r="F133" s="122"/>
    </row>
    <row r="135" spans="2:7" x14ac:dyDescent="0.3">
      <c r="B135" s="124" t="s">
        <v>117</v>
      </c>
      <c r="C135" s="124"/>
      <c r="D135" s="124"/>
      <c r="E135" s="124"/>
      <c r="F135" s="124"/>
    </row>
    <row r="136" spans="2:7" x14ac:dyDescent="0.3">
      <c r="B136" s="34" t="s">
        <v>104</v>
      </c>
    </row>
    <row r="138" spans="2:7" x14ac:dyDescent="0.3">
      <c r="B138" s="37" t="s">
        <v>75</v>
      </c>
      <c r="C138" s="37" t="s">
        <v>76</v>
      </c>
    </row>
    <row r="139" spans="2:7" x14ac:dyDescent="0.3">
      <c r="B139" s="38">
        <v>1212</v>
      </c>
      <c r="C139" s="39" t="s">
        <v>89</v>
      </c>
    </row>
    <row r="140" spans="2:7" x14ac:dyDescent="0.3">
      <c r="B140" s="40"/>
      <c r="C140" s="40"/>
    </row>
    <row r="141" spans="2:7" x14ac:dyDescent="0.3">
      <c r="B141" s="41" t="s">
        <v>77</v>
      </c>
      <c r="C141" s="42"/>
    </row>
    <row r="142" spans="2:7" ht="35.25" customHeight="1" x14ac:dyDescent="0.3">
      <c r="B142" s="50" t="s">
        <v>78</v>
      </c>
      <c r="C142" s="44" t="s">
        <v>90</v>
      </c>
      <c r="D142" s="115" t="s">
        <v>91</v>
      </c>
      <c r="E142" s="116"/>
      <c r="F142" s="117"/>
      <c r="G142" s="45"/>
    </row>
    <row r="143" spans="2:7" ht="34.5" x14ac:dyDescent="0.3">
      <c r="B143" s="50" t="s">
        <v>79</v>
      </c>
      <c r="C143" s="44">
        <v>12025</v>
      </c>
      <c r="D143" s="46" t="s">
        <v>80</v>
      </c>
      <c r="E143" s="46" t="s">
        <v>81</v>
      </c>
      <c r="F143" s="46" t="s">
        <v>82</v>
      </c>
      <c r="G143" s="45"/>
    </row>
    <row r="144" spans="2:7" ht="34.5" x14ac:dyDescent="0.3">
      <c r="B144" s="50" t="s">
        <v>83</v>
      </c>
      <c r="C144" s="44" t="str">
        <f>'[1]Havelvats 1'!C47</f>
        <v>Մարզերում առաջնահերթ լուծում պահանջող հիմնախնդիրների լուծում</v>
      </c>
      <c r="D144" s="118"/>
      <c r="E144" s="118"/>
      <c r="F144" s="118"/>
    </row>
    <row r="145" spans="2:6" ht="69" x14ac:dyDescent="0.3">
      <c r="B145" s="52" t="s">
        <v>84</v>
      </c>
      <c r="C145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45" s="119"/>
      <c r="E145" s="119"/>
      <c r="F145" s="119"/>
    </row>
    <row r="146" spans="2:6" ht="34.5" x14ac:dyDescent="0.3">
      <c r="B146" s="52" t="s">
        <v>85</v>
      </c>
      <c r="C146" s="44" t="s">
        <v>86</v>
      </c>
      <c r="D146" s="119"/>
      <c r="E146" s="119"/>
      <c r="F146" s="119"/>
    </row>
    <row r="147" spans="2:6" ht="51.75" x14ac:dyDescent="0.3">
      <c r="B147" s="43" t="s">
        <v>87</v>
      </c>
      <c r="C147" s="44" t="s">
        <v>105</v>
      </c>
      <c r="D147" s="53"/>
      <c r="E147" s="53"/>
      <c r="F147" s="53"/>
    </row>
    <row r="148" spans="2:6" x14ac:dyDescent="0.3">
      <c r="B148" s="120" t="s">
        <v>94</v>
      </c>
      <c r="C148" s="121"/>
      <c r="D148" s="54"/>
      <c r="E148" s="54"/>
      <c r="F148" s="54"/>
    </row>
    <row r="149" spans="2:6" x14ac:dyDescent="0.3">
      <c r="B149" s="113" t="s">
        <v>95</v>
      </c>
      <c r="C149" s="114"/>
      <c r="D149" s="46" t="s">
        <v>122</v>
      </c>
      <c r="E149" s="46" t="s">
        <v>122</v>
      </c>
      <c r="F149" s="46" t="s">
        <v>122</v>
      </c>
    </row>
    <row r="150" spans="2:6" x14ac:dyDescent="0.3">
      <c r="B150" s="113" t="s">
        <v>97</v>
      </c>
      <c r="C150" s="114"/>
      <c r="D150" s="46" t="s">
        <v>123</v>
      </c>
      <c r="E150" s="46" t="s">
        <v>123</v>
      </c>
      <c r="F150" s="46" t="s">
        <v>123</v>
      </c>
    </row>
    <row r="151" spans="2:6" x14ac:dyDescent="0.3">
      <c r="B151" s="113" t="s">
        <v>99</v>
      </c>
      <c r="C151" s="114"/>
      <c r="D151" s="46" t="s">
        <v>124</v>
      </c>
      <c r="E151" s="46" t="s">
        <v>124</v>
      </c>
      <c r="F151" s="46" t="s">
        <v>124</v>
      </c>
    </row>
    <row r="152" spans="2:6" x14ac:dyDescent="0.3">
      <c r="B152" s="48" t="s">
        <v>88</v>
      </c>
      <c r="C152" s="49"/>
      <c r="D152" s="47">
        <f>'[1]Havelvats 2 '!G103</f>
        <v>144000</v>
      </c>
      <c r="E152" s="47">
        <f>'[1]Havelvats 2 '!H103</f>
        <v>144000</v>
      </c>
      <c r="F152" s="47">
        <f>'[1]Havelvats 2 '!I103</f>
        <v>144000</v>
      </c>
    </row>
    <row r="157" spans="2:6" ht="31.5" customHeight="1" x14ac:dyDescent="0.3">
      <c r="B157" s="122" t="s">
        <v>118</v>
      </c>
      <c r="C157" s="122"/>
      <c r="D157" s="122"/>
      <c r="E157" s="122"/>
      <c r="F157" s="122"/>
    </row>
    <row r="159" spans="2:6" x14ac:dyDescent="0.3">
      <c r="B159" s="124" t="s">
        <v>119</v>
      </c>
      <c r="C159" s="124"/>
      <c r="D159" s="124"/>
      <c r="E159" s="124"/>
      <c r="F159" s="124"/>
    </row>
    <row r="160" spans="2:6" x14ac:dyDescent="0.3">
      <c r="B160" s="34" t="s">
        <v>104</v>
      </c>
    </row>
    <row r="162" spans="2:7" x14ac:dyDescent="0.3">
      <c r="B162" s="37" t="s">
        <v>75</v>
      </c>
      <c r="C162" s="37" t="s">
        <v>76</v>
      </c>
    </row>
    <row r="163" spans="2:7" x14ac:dyDescent="0.3">
      <c r="B163" s="38">
        <v>1212</v>
      </c>
      <c r="C163" s="39" t="s">
        <v>89</v>
      </c>
    </row>
    <row r="164" spans="2:7" x14ac:dyDescent="0.3">
      <c r="B164" s="40"/>
      <c r="C164" s="40"/>
    </row>
    <row r="165" spans="2:7" x14ac:dyDescent="0.3">
      <c r="B165" s="41" t="s">
        <v>77</v>
      </c>
      <c r="C165" s="42"/>
    </row>
    <row r="166" spans="2:7" ht="35.25" customHeight="1" x14ac:dyDescent="0.3">
      <c r="B166" s="50" t="s">
        <v>78</v>
      </c>
      <c r="C166" s="44" t="s">
        <v>90</v>
      </c>
      <c r="D166" s="115" t="s">
        <v>91</v>
      </c>
      <c r="E166" s="116"/>
      <c r="F166" s="117"/>
      <c r="G166" s="45"/>
    </row>
    <row r="167" spans="2:7" ht="34.5" x14ac:dyDescent="0.3">
      <c r="B167" s="50" t="s">
        <v>79</v>
      </c>
      <c r="C167" s="44">
        <v>12025</v>
      </c>
      <c r="D167" s="46" t="s">
        <v>80</v>
      </c>
      <c r="E167" s="46" t="s">
        <v>81</v>
      </c>
      <c r="F167" s="46" t="s">
        <v>82</v>
      </c>
      <c r="G167" s="45"/>
    </row>
    <row r="168" spans="2:7" ht="34.5" x14ac:dyDescent="0.3">
      <c r="B168" s="50" t="s">
        <v>83</v>
      </c>
      <c r="C168" s="44" t="str">
        <f>'[1]Havelvats 1'!C47</f>
        <v>Մարզերում առաջնահերթ լուծում պահանջող հիմնախնդիրների լուծում</v>
      </c>
      <c r="D168" s="118"/>
      <c r="E168" s="118"/>
      <c r="F168" s="118"/>
    </row>
    <row r="169" spans="2:7" ht="69" x14ac:dyDescent="0.3">
      <c r="B169" s="52" t="s">
        <v>84</v>
      </c>
      <c r="C169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69" s="119"/>
      <c r="E169" s="119"/>
      <c r="F169" s="119"/>
    </row>
    <row r="170" spans="2:7" ht="34.5" x14ac:dyDescent="0.3">
      <c r="B170" s="52" t="s">
        <v>85</v>
      </c>
      <c r="C170" s="44" t="s">
        <v>86</v>
      </c>
      <c r="D170" s="119"/>
      <c r="E170" s="119"/>
      <c r="F170" s="119"/>
    </row>
    <row r="171" spans="2:7" ht="51.75" x14ac:dyDescent="0.3">
      <c r="B171" s="43" t="s">
        <v>87</v>
      </c>
      <c r="C171" s="44" t="s">
        <v>105</v>
      </c>
      <c r="D171" s="53"/>
      <c r="E171" s="53"/>
      <c r="F171" s="53"/>
    </row>
    <row r="172" spans="2:7" x14ac:dyDescent="0.3">
      <c r="B172" s="120" t="s">
        <v>94</v>
      </c>
      <c r="C172" s="121"/>
      <c r="D172" s="54"/>
      <c r="E172" s="54"/>
      <c r="F172" s="54"/>
    </row>
    <row r="173" spans="2:7" x14ac:dyDescent="0.3">
      <c r="B173" s="113" t="s">
        <v>95</v>
      </c>
      <c r="C173" s="114"/>
      <c r="D173" s="46" t="s">
        <v>96</v>
      </c>
      <c r="E173" s="46" t="s">
        <v>96</v>
      </c>
      <c r="F173" s="46" t="s">
        <v>96</v>
      </c>
    </row>
    <row r="174" spans="2:7" x14ac:dyDescent="0.3">
      <c r="B174" s="113" t="s">
        <v>97</v>
      </c>
      <c r="C174" s="114"/>
      <c r="D174" s="46" t="s">
        <v>98</v>
      </c>
      <c r="E174" s="46" t="s">
        <v>98</v>
      </c>
      <c r="F174" s="46" t="s">
        <v>98</v>
      </c>
    </row>
    <row r="175" spans="2:7" x14ac:dyDescent="0.3">
      <c r="B175" s="113" t="s">
        <v>99</v>
      </c>
      <c r="C175" s="114"/>
      <c r="D175" s="46" t="s">
        <v>100</v>
      </c>
      <c r="E175" s="46" t="s">
        <v>100</v>
      </c>
      <c r="F175" s="46" t="s">
        <v>100</v>
      </c>
    </row>
    <row r="176" spans="2:7" x14ac:dyDescent="0.3">
      <c r="B176" s="48" t="s">
        <v>88</v>
      </c>
      <c r="C176" s="49"/>
      <c r="D176" s="47">
        <f>'[1]Havelvats 2 '!G110</f>
        <v>120000</v>
      </c>
      <c r="E176" s="47">
        <f>'[1]Havelvats 2 '!H110</f>
        <v>120000</v>
      </c>
      <c r="F176" s="47">
        <f>'[1]Havelvats 2 '!I110</f>
        <v>120000</v>
      </c>
    </row>
    <row r="178" spans="2:7" ht="37.5" customHeight="1" x14ac:dyDescent="0.3">
      <c r="B178" s="122" t="s">
        <v>120</v>
      </c>
      <c r="C178" s="122"/>
      <c r="D178" s="122"/>
      <c r="E178" s="122"/>
      <c r="F178" s="122"/>
    </row>
    <row r="180" spans="2:7" x14ac:dyDescent="0.3">
      <c r="B180" s="124" t="s">
        <v>121</v>
      </c>
      <c r="C180" s="124"/>
      <c r="D180" s="124"/>
      <c r="E180" s="124"/>
      <c r="F180" s="124"/>
    </row>
    <row r="181" spans="2:7" x14ac:dyDescent="0.3">
      <c r="B181" s="34" t="s">
        <v>104</v>
      </c>
    </row>
    <row r="183" spans="2:7" x14ac:dyDescent="0.3">
      <c r="B183" s="37" t="s">
        <v>75</v>
      </c>
      <c r="C183" s="37" t="s">
        <v>76</v>
      </c>
    </row>
    <row r="184" spans="2:7" x14ac:dyDescent="0.3">
      <c r="B184" s="38">
        <v>1212</v>
      </c>
      <c r="C184" s="39" t="s">
        <v>89</v>
      </c>
    </row>
    <row r="185" spans="2:7" x14ac:dyDescent="0.3">
      <c r="B185" s="40"/>
      <c r="C185" s="40"/>
    </row>
    <row r="186" spans="2:7" x14ac:dyDescent="0.3">
      <c r="B186" s="41" t="s">
        <v>77</v>
      </c>
      <c r="C186" s="42"/>
    </row>
    <row r="187" spans="2:7" ht="35.25" customHeight="1" x14ac:dyDescent="0.3">
      <c r="B187" s="50" t="s">
        <v>78</v>
      </c>
      <c r="C187" s="44" t="s">
        <v>90</v>
      </c>
      <c r="D187" s="115" t="s">
        <v>91</v>
      </c>
      <c r="E187" s="116"/>
      <c r="F187" s="117"/>
      <c r="G187" s="45"/>
    </row>
    <row r="188" spans="2:7" ht="34.5" x14ac:dyDescent="0.3">
      <c r="B188" s="50" t="s">
        <v>79</v>
      </c>
      <c r="C188" s="44">
        <v>12025</v>
      </c>
      <c r="D188" s="46" t="s">
        <v>80</v>
      </c>
      <c r="E188" s="46" t="s">
        <v>81</v>
      </c>
      <c r="F188" s="46" t="s">
        <v>82</v>
      </c>
      <c r="G188" s="45"/>
    </row>
    <row r="189" spans="2:7" ht="34.5" x14ac:dyDescent="0.3">
      <c r="B189" s="50" t="s">
        <v>83</v>
      </c>
      <c r="C189" s="44" t="str">
        <f>'[1]Havelvats 1'!C47</f>
        <v>Մարզերում առաջնահերթ լուծում պահանջող հիմնախնդիրների լուծում</v>
      </c>
      <c r="D189" s="118"/>
      <c r="E189" s="118"/>
      <c r="F189" s="118"/>
    </row>
    <row r="190" spans="2:7" ht="69" x14ac:dyDescent="0.3">
      <c r="B190" s="52" t="s">
        <v>84</v>
      </c>
      <c r="C190" s="44" t="str">
        <f>'[1]Havelvats 1'!C49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D190" s="119"/>
      <c r="E190" s="119"/>
      <c r="F190" s="119"/>
    </row>
    <row r="191" spans="2:7" ht="34.5" x14ac:dyDescent="0.3">
      <c r="B191" s="52" t="s">
        <v>85</v>
      </c>
      <c r="C191" s="44" t="s">
        <v>86</v>
      </c>
      <c r="D191" s="119"/>
      <c r="E191" s="119"/>
      <c r="F191" s="119"/>
    </row>
    <row r="192" spans="2:7" ht="51.75" x14ac:dyDescent="0.3">
      <c r="B192" s="43" t="s">
        <v>87</v>
      </c>
      <c r="C192" s="44" t="s">
        <v>105</v>
      </c>
      <c r="D192" s="53"/>
      <c r="E192" s="53"/>
      <c r="F192" s="53"/>
    </row>
    <row r="193" spans="2:6" x14ac:dyDescent="0.3">
      <c r="B193" s="120" t="s">
        <v>94</v>
      </c>
      <c r="C193" s="121"/>
      <c r="D193" s="54"/>
      <c r="E193" s="54"/>
      <c r="F193" s="54"/>
    </row>
    <row r="194" spans="2:6" x14ac:dyDescent="0.3">
      <c r="B194" s="113" t="s">
        <v>95</v>
      </c>
      <c r="C194" s="114"/>
      <c r="D194" s="46" t="s">
        <v>96</v>
      </c>
      <c r="E194" s="46" t="s">
        <v>96</v>
      </c>
      <c r="F194" s="46" t="s">
        <v>96</v>
      </c>
    </row>
    <row r="195" spans="2:6" x14ac:dyDescent="0.3">
      <c r="B195" s="113" t="s">
        <v>97</v>
      </c>
      <c r="C195" s="114"/>
      <c r="D195" s="46" t="s">
        <v>98</v>
      </c>
      <c r="E195" s="46" t="s">
        <v>98</v>
      </c>
      <c r="F195" s="46" t="s">
        <v>98</v>
      </c>
    </row>
    <row r="196" spans="2:6" x14ac:dyDescent="0.3">
      <c r="B196" s="113" t="s">
        <v>99</v>
      </c>
      <c r="C196" s="114"/>
      <c r="D196" s="46" t="s">
        <v>100</v>
      </c>
      <c r="E196" s="46" t="s">
        <v>100</v>
      </c>
      <c r="F196" s="46" t="s">
        <v>100</v>
      </c>
    </row>
    <row r="197" spans="2:6" x14ac:dyDescent="0.3">
      <c r="B197" s="48" t="s">
        <v>88</v>
      </c>
      <c r="C197" s="49"/>
      <c r="D197" s="47">
        <f>'[1]Havelvats 2 '!G117</f>
        <v>120000</v>
      </c>
      <c r="E197" s="47">
        <f>'[1]Havelvats 2 '!H117</f>
        <v>120000</v>
      </c>
      <c r="F197" s="47">
        <f>'[1]Havelvats 2 '!I117</f>
        <v>120000</v>
      </c>
    </row>
  </sheetData>
  <mergeCells count="90">
    <mergeCell ref="B6:F6"/>
    <mergeCell ref="B8:F8"/>
    <mergeCell ref="D15:F15"/>
    <mergeCell ref="D17:D19"/>
    <mergeCell ref="E17:E19"/>
    <mergeCell ref="F17:F19"/>
    <mergeCell ref="B42:C42"/>
    <mergeCell ref="B43:C43"/>
    <mergeCell ref="B21:C21"/>
    <mergeCell ref="B22:C22"/>
    <mergeCell ref="B23:C23"/>
    <mergeCell ref="B24:C24"/>
    <mergeCell ref="B27:F27"/>
    <mergeCell ref="B29:F29"/>
    <mergeCell ref="D59:D61"/>
    <mergeCell ref="E59:E61"/>
    <mergeCell ref="F59:F61"/>
    <mergeCell ref="D36:F36"/>
    <mergeCell ref="D38:D40"/>
    <mergeCell ref="E38:E40"/>
    <mergeCell ref="F38:F40"/>
    <mergeCell ref="B44:C44"/>
    <mergeCell ref="B45:C45"/>
    <mergeCell ref="B48:F48"/>
    <mergeCell ref="B50:F50"/>
    <mergeCell ref="D57:F57"/>
    <mergeCell ref="B84:C84"/>
    <mergeCell ref="B85:C85"/>
    <mergeCell ref="B63:C63"/>
    <mergeCell ref="B64:C64"/>
    <mergeCell ref="B65:C65"/>
    <mergeCell ref="B66:C66"/>
    <mergeCell ref="B69:F69"/>
    <mergeCell ref="B71:F71"/>
    <mergeCell ref="D102:D104"/>
    <mergeCell ref="E102:E104"/>
    <mergeCell ref="F102:F104"/>
    <mergeCell ref="D78:F78"/>
    <mergeCell ref="D80:D82"/>
    <mergeCell ref="E80:E82"/>
    <mergeCell ref="F80:F82"/>
    <mergeCell ref="B86:C86"/>
    <mergeCell ref="B87:C87"/>
    <mergeCell ref="B91:F91"/>
    <mergeCell ref="B93:F93"/>
    <mergeCell ref="D100:F100"/>
    <mergeCell ref="B127:C127"/>
    <mergeCell ref="B128:C128"/>
    <mergeCell ref="B106:C106"/>
    <mergeCell ref="B107:C107"/>
    <mergeCell ref="B108:C108"/>
    <mergeCell ref="B109:C109"/>
    <mergeCell ref="B112:F112"/>
    <mergeCell ref="B114:F114"/>
    <mergeCell ref="D144:D146"/>
    <mergeCell ref="E144:E146"/>
    <mergeCell ref="F144:F146"/>
    <mergeCell ref="D121:F121"/>
    <mergeCell ref="D123:D125"/>
    <mergeCell ref="E123:E125"/>
    <mergeCell ref="F123:F125"/>
    <mergeCell ref="B129:C129"/>
    <mergeCell ref="B130:C130"/>
    <mergeCell ref="B133:F133"/>
    <mergeCell ref="B135:F135"/>
    <mergeCell ref="D142:F142"/>
    <mergeCell ref="B173:C173"/>
    <mergeCell ref="B148:C148"/>
    <mergeCell ref="B149:C149"/>
    <mergeCell ref="B150:C150"/>
    <mergeCell ref="B151:C151"/>
    <mergeCell ref="B157:F157"/>
    <mergeCell ref="B159:F159"/>
    <mergeCell ref="D166:F166"/>
    <mergeCell ref="D168:D170"/>
    <mergeCell ref="E168:E170"/>
    <mergeCell ref="F168:F170"/>
    <mergeCell ref="B172:C172"/>
    <mergeCell ref="B193:C193"/>
    <mergeCell ref="B194:C194"/>
    <mergeCell ref="B195:C195"/>
    <mergeCell ref="B196:C196"/>
    <mergeCell ref="B174:C174"/>
    <mergeCell ref="B175:C175"/>
    <mergeCell ref="B178:F178"/>
    <mergeCell ref="B180:F180"/>
    <mergeCell ref="D187:F187"/>
    <mergeCell ref="D189:D191"/>
    <mergeCell ref="E189:E191"/>
    <mergeCell ref="F189:F191"/>
  </mergeCells>
  <pageMargins left="0.2" right="0.2" top="0.25" bottom="0.2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 1</vt:lpstr>
      <vt:lpstr>Havelvats 2</vt:lpstr>
      <vt:lpstr>Havelvats 3</vt:lpstr>
      <vt:lpstr>Havelvats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Artak Albertyan</cp:lastModifiedBy>
  <cp:lastPrinted>2021-05-11T06:31:18Z</cp:lastPrinted>
  <dcterms:created xsi:type="dcterms:W3CDTF">2020-05-26T05:50:11Z</dcterms:created>
  <dcterms:modified xsi:type="dcterms:W3CDTF">2021-05-11T06:31:45Z</dcterms:modified>
</cp:coreProperties>
</file>