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0640" windowHeight="11760" activeTab="6"/>
  </bookViews>
  <sheets>
    <sheet name="1" sheetId="1" r:id="rId1"/>
    <sheet name="2" sheetId="2" r:id="rId2"/>
    <sheet name="3" sheetId="3" r:id="rId3"/>
    <sheet name="4" sheetId="4" r:id="rId4"/>
    <sheet name="5-1" sheetId="5" r:id="rId5"/>
    <sheet name="5-2" sheetId="6" r:id="rId6"/>
    <sheet name="6" sheetId="7" r:id="rId7"/>
  </sheets>
  <definedNames>
    <definedName name="_xlnm.Print_Area" localSheetId="1">'2'!$A$1:$H$14</definedName>
    <definedName name="_xlnm.Print_Area" localSheetId="2">'3'!$A$1:$I$59</definedName>
    <definedName name="_xlnm.Print_Area" localSheetId="3">'4'!$A$1:$F$18</definedName>
    <definedName name="_xlnm.Print_Area" localSheetId="5">'5-2'!$A$1:$E$59</definedName>
  </definedNames>
  <calcPr calcId="125725"/>
</workbook>
</file>

<file path=xl/calcChain.xml><?xml version="1.0" encoding="utf-8"?>
<calcChain xmlns="http://schemas.openxmlformats.org/spreadsheetml/2006/main">
  <c r="F22" i="3"/>
  <c r="G16" i="7" l="1"/>
  <c r="G15" s="1"/>
  <c r="D41" i="5" l="1"/>
  <c r="D40" i="6" s="1"/>
  <c r="E41" i="5"/>
  <c r="E40" i="6" s="1"/>
  <c r="C41" i="5"/>
  <c r="C40" i="6" s="1"/>
  <c r="E18" i="1"/>
  <c r="E15" i="4" s="1"/>
  <c r="E13" s="1"/>
  <c r="E24" i="1"/>
  <c r="F24"/>
  <c r="F18" s="1"/>
  <c r="G13" i="7" s="1"/>
  <c r="G12" s="1"/>
  <c r="G11" s="1"/>
  <c r="D24" i="1"/>
  <c r="D18" s="1"/>
  <c r="D15" i="4" l="1"/>
  <c r="D13" s="1"/>
  <c r="D51" i="1"/>
  <c r="C25" i="5"/>
  <c r="C24" i="6" s="1"/>
  <c r="D11" i="1"/>
  <c r="D10" s="1"/>
  <c r="E13" i="2"/>
  <c r="F15" i="4"/>
  <c r="F13" s="1"/>
  <c r="F51" i="1"/>
  <c r="F11"/>
  <c r="F10" s="1"/>
  <c r="I30" i="3"/>
  <c r="I29" s="1"/>
  <c r="I28" s="1"/>
  <c r="I27" s="1"/>
  <c r="I26" s="1"/>
  <c r="E25" i="5"/>
  <c r="E24" i="6" s="1"/>
  <c r="H30" i="3"/>
  <c r="H29" s="1"/>
  <c r="H28" s="1"/>
  <c r="H27" s="1"/>
  <c r="H26" s="1"/>
  <c r="E11" i="1"/>
  <c r="E10" s="1"/>
  <c r="E51"/>
  <c r="G30" i="3"/>
  <c r="G29" s="1"/>
  <c r="G28" s="1"/>
  <c r="G27" s="1"/>
  <c r="G26" s="1"/>
  <c r="G22" s="1"/>
  <c r="G20" s="1"/>
  <c r="D25" i="5"/>
  <c r="D24" i="6" s="1"/>
  <c r="D45" i="1" l="1"/>
  <c r="C73" i="5"/>
  <c r="C72" i="6" s="1"/>
  <c r="G75" i="3"/>
  <c r="G74" s="1"/>
  <c r="G73" s="1"/>
  <c r="G72" s="1"/>
  <c r="G70" s="1"/>
  <c r="G68" s="1"/>
  <c r="H22"/>
  <c r="H20" s="1"/>
  <c r="H24"/>
  <c r="G24"/>
  <c r="D73" i="5"/>
  <c r="D72" i="6" s="1"/>
  <c r="E45" i="1"/>
  <c r="H75" i="3"/>
  <c r="H74" s="1"/>
  <c r="H73" s="1"/>
  <c r="H72" s="1"/>
  <c r="H70" s="1"/>
  <c r="H68" s="1"/>
  <c r="I75"/>
  <c r="I74" s="1"/>
  <c r="I73" s="1"/>
  <c r="I72" s="1"/>
  <c r="I70" s="1"/>
  <c r="I68" s="1"/>
  <c r="E73" i="5"/>
  <c r="E72" i="6" s="1"/>
  <c r="F45" i="1"/>
  <c r="I24" i="3"/>
  <c r="I22"/>
  <c r="I20" s="1"/>
  <c r="D13" i="2"/>
  <c r="E11"/>
  <c r="H11"/>
  <c r="G11"/>
  <c r="F14"/>
  <c r="F11" s="1"/>
  <c r="D38" i="1" l="1"/>
  <c r="C60" i="5"/>
  <c r="C59" i="6" s="1"/>
  <c r="G67" i="3"/>
  <c r="G66" s="1"/>
  <c r="G65" s="1"/>
  <c r="G64" s="1"/>
  <c r="G62" s="1"/>
  <c r="G60" s="1"/>
  <c r="G58" s="1"/>
  <c r="D11" i="2"/>
  <c r="I67" i="3"/>
  <c r="I66" s="1"/>
  <c r="I65" s="1"/>
  <c r="I64" s="1"/>
  <c r="I62" s="1"/>
  <c r="I60" s="1"/>
  <c r="I58" s="1"/>
  <c r="E60" i="5"/>
  <c r="E59" i="6" s="1"/>
  <c r="F38" i="1"/>
  <c r="F37" s="1"/>
  <c r="D60" i="5"/>
  <c r="D59" i="6" s="1"/>
  <c r="E38" i="1"/>
  <c r="E37" s="1"/>
  <c r="H67" i="3"/>
  <c r="H66" s="1"/>
  <c r="H65" s="1"/>
  <c r="H64" s="1"/>
  <c r="H62" s="1"/>
  <c r="H60" s="1"/>
  <c r="H58" s="1"/>
  <c r="G19" i="7" l="1"/>
  <c r="G18"/>
  <c r="G17" l="1"/>
  <c r="G14" s="1"/>
  <c r="G10" s="1"/>
  <c r="D18" i="4" l="1"/>
  <c r="E18"/>
  <c r="F18"/>
  <c r="G49" i="3"/>
  <c r="G48" s="1"/>
  <c r="H49"/>
  <c r="H48" s="1"/>
  <c r="H47" s="1"/>
  <c r="H46" s="1"/>
  <c r="H45" s="1"/>
  <c r="H43" s="1"/>
  <c r="H41" s="1"/>
  <c r="I49"/>
  <c r="I48" s="1"/>
  <c r="I47" s="1"/>
  <c r="I46" s="1"/>
  <c r="I45" s="1"/>
  <c r="I43" s="1"/>
  <c r="I41" s="1"/>
  <c r="I37" l="1"/>
  <c r="I39"/>
  <c r="H39"/>
  <c r="H37"/>
  <c r="G47"/>
  <c r="G46" s="1"/>
  <c r="G45" s="1"/>
  <c r="G43" s="1"/>
  <c r="G41" s="1"/>
  <c r="D16" i="4"/>
  <c r="D11" s="1"/>
  <c r="D37" i="1"/>
  <c r="D9" s="1"/>
  <c r="G39" i="3" l="1"/>
  <c r="G37"/>
  <c r="D9" i="4"/>
  <c r="G35" i="3"/>
  <c r="G33" s="1"/>
  <c r="G31" s="1"/>
  <c r="C16" i="4"/>
  <c r="E16"/>
  <c r="E11" s="1"/>
  <c r="H9" i="2"/>
  <c r="E9"/>
  <c r="E9" i="1" l="1"/>
  <c r="F9"/>
  <c r="E9" i="4"/>
  <c r="F9" i="2"/>
  <c r="D14"/>
  <c r="G9"/>
  <c r="F16" i="4"/>
  <c r="F11" s="1"/>
  <c r="D9" i="2" l="1"/>
  <c r="H35" i="3"/>
  <c r="H33" s="1"/>
  <c r="H31" s="1"/>
  <c r="H56" l="1"/>
  <c r="H54" s="1"/>
  <c r="H52" s="1"/>
  <c r="H50" s="1"/>
  <c r="I56"/>
  <c r="I54" s="1"/>
  <c r="I52" s="1"/>
  <c r="I50" s="1"/>
  <c r="F9" i="4"/>
  <c r="G18" i="3" l="1"/>
  <c r="G16" s="1"/>
  <c r="G14" s="1"/>
  <c r="G12" s="1"/>
  <c r="G10" s="1"/>
  <c r="H18"/>
  <c r="H16" s="1"/>
  <c r="H14" s="1"/>
  <c r="H12" s="1"/>
  <c r="H10" s="1"/>
  <c r="G56"/>
  <c r="G54" s="1"/>
  <c r="G52" s="1"/>
  <c r="G50" s="1"/>
  <c r="I35"/>
  <c r="I33" s="1"/>
  <c r="I31" s="1"/>
  <c r="I18" l="1"/>
  <c r="I16" s="1"/>
  <c r="I14" s="1"/>
  <c r="I12" s="1"/>
  <c r="I10" s="1"/>
</calcChain>
</file>

<file path=xl/sharedStrings.xml><?xml version="1.0" encoding="utf-8"?>
<sst xmlns="http://schemas.openxmlformats.org/spreadsheetml/2006/main" count="442" uniqueCount="174">
  <si>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</si>
  <si>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</si>
  <si>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</si>
  <si>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</si>
  <si>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</si>
  <si>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</si>
  <si>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Առաջին կիսամյակ</t>
  </si>
  <si>
    <t xml:space="preserve"> Ինն ամիս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</si>
  <si>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</si>
  <si>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</si>
  <si>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</si>
  <si>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</si>
  <si>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</si>
  <si>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</si>
  <si>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</si>
  <si>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</si>
  <si>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</si>
  <si>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Որոտան-Արփա-Սևան թունելի ջրային համակարգի կառավարում</t>
  </si>
  <si>
    <t xml:space="preserve"> Որոտան-Արփա-Սևան թունելի ջրային համակարգի պահպանում և շահագործում</t>
  </si>
  <si>
    <t xml:space="preserve"> Որոտան-Արփա-Սևան հիդրոհամակարգի անվտանգության և հուսալիության ապահովում</t>
  </si>
  <si>
    <t>Հանրության կողմից անմիջականորեն օգտագործվող ակտիվների հետ կապված միջոցառումներ</t>
  </si>
  <si>
    <t>Արփա-Սևան ջրային համակարգի վերազինում</t>
  </si>
  <si>
    <t>Արփա-Սևան ջրային համակարգի վերազինման համար նախագծերի, ջրաչափական սարքավորումների և աշխատանքների ձեռքբերում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</si>
  <si>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</si>
  <si>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</si>
  <si>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</si>
  <si>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</si>
  <si>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</si>
  <si>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</si>
  <si>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</si>
  <si>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</si>
  <si>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</si>
  <si>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</si>
  <si>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</si>
  <si>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(ավելացումները նշված են դրական նշանով, իսկ նվազեցումները՝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</si>
  <si>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</si>
  <si>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</si>
  <si>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</si>
  <si>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</si>
  <si>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</si>
  <si>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</si>
  <si>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</si>
  <si>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</si>
  <si>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և ենթակառուցվածքների նախարարություն</t>
  </si>
  <si>
    <t>այդ թվում`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</si>
  <si>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</si>
  <si>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</si>
  <si>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</si>
  <si>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</si>
  <si>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</si>
  <si>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</si>
  <si>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</si>
  <si>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</si>
  <si>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</si>
  <si>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</si>
  <si>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</si>
  <si>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04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</si>
  <si>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</si>
  <si>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</si>
  <si>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</si>
  <si>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>05</t>
  </si>
  <si>
    <t xml:space="preserve"> ՇՐՋԱԿԱ  ՄԻՋԱՎԱՅՐԻ ՊԱՇՏՊԱՆՈՒԹՅՈՒՆ</t>
  </si>
  <si>
    <t xml:space="preserve"> Կենսաբազմազանության և բնության պաշտպանություն</t>
  </si>
  <si>
    <t xml:space="preserve"> 01</t>
  </si>
  <si>
    <t xml:space="preserve"> ՀՀ տարածքային կառավարման և ենթակառուցվածքների նախարարության ջրային կոմիտե</t>
  </si>
  <si>
    <t>ԸՆԴԱՄԵՆԸ ԾԱԽՍԵՐ</t>
  </si>
  <si>
    <t>ՀԻՄՆԱԿԱՆ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</si>
  <si>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</si>
  <si>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</si>
  <si>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</si>
  <si>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</si>
  <si>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</si>
  <si>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</si>
  <si>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</si>
  <si>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</si>
  <si>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</si>
  <si>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</si>
  <si>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ՀՀ ՏԱՐԱԾՔԱՅԻՆ ԿԱՌԱՎԱՐՄԱՆ ԵՎ ԵՆԹԱԿԱՌՈՒՑՎԱԾՔՆԵՐԻ ՆԱԽԱՐԱՐՈՒԹՅՈՒՆ</t>
  </si>
  <si>
    <t>այդ թվում` ըստ կատարողների</t>
  </si>
  <si>
    <t>ՀՀ տարածքային կառավարման և ենթակառուցվածքների նախարարության  ջրային կոմիտե</t>
  </si>
  <si>
    <t>Աղյուսակ 1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</si>
  <si>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</si>
  <si>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</si>
  <si>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</si>
  <si>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</si>
  <si>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</si>
  <si>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</si>
  <si>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</si>
  <si>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</si>
  <si>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</si>
  <si>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</si>
  <si>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</si>
  <si>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</si>
  <si>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Որոտան-Արփա-Սևան թունելի ջրային համակարգի կառավարում </t>
  </si>
  <si>
    <t xml:space="preserve"> Ծրագրի միջոցառումները </t>
  </si>
  <si>
    <t>Ցուցանիշների փոփոխությունը (ավելացումները նշված են դրական նշանով)</t>
  </si>
  <si>
    <t xml:space="preserve"> Ինն ամիս </t>
  </si>
  <si>
    <t xml:space="preserve"> Միջոցառումն իրականացնողի անվանումը </t>
  </si>
  <si>
    <t>ՀՀ ՏԿԵՆ Ջրային կոմիտե</t>
  </si>
  <si>
    <t>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</si>
  <si>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</si>
  <si>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</si>
  <si>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</si>
  <si>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</si>
  <si>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</si>
  <si>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</si>
  <si>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Աղյուսակ 2</t>
  </si>
  <si>
    <t xml:space="preserve"> ՀՀ  տարածքային կառավարման և ենթակառուցվածքների նախարարության ջրային կոմիտե </t>
  </si>
  <si>
    <t>Աղյուսակ 9.1.58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</si>
  <si>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</si>
  <si>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</si>
  <si>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</si>
  <si>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</si>
  <si>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</si>
  <si>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</si>
  <si>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</si>
  <si>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</si>
  <si>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</si>
  <si>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</si>
  <si>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</si>
  <si>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>ԳՀ</t>
  </si>
  <si>
    <t>Ծրագիր &lt;&lt;Որոտան-Արփա-Սևան թունելի ջրային համակարգի կառավարում&gt;&gt;
Միջոցառում   &lt;&lt;Արփա-Սևան ջրային համակարգի վերազինում&gt;&gt;
Բաժին N 05 , Խումբ 04 , Դաս 01      Ծրագիր 1017    Միջոցառում 21002</t>
  </si>
  <si>
    <t>ՀՀ կառավարության 2021 թվականի</t>
  </si>
  <si>
    <t xml:space="preserve"> ԸՆԴԱՄԵՆԸ</t>
  </si>
  <si>
    <t xml:space="preserve"> ՇԵՆՔԵՐ ԵՎ ՇԻՆՈՒԹՅՈՒՆՆԵՐ</t>
  </si>
  <si>
    <t xml:space="preserve"> -  Շենքերի և շինությունների կապիտալ վերանորոգում</t>
  </si>
  <si>
    <t xml:space="preserve"> 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</si>
  <si>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ԿԱՌԱՎԱՐՈՒԹՅԱՆ 2020 ԹՎԱԿԱՆԻ ԴԵԿՏԵՄԲԵՐԻ 30-Ի N 2215-Ն ՈՐՈՇՄԱՆ N 5 ՀԱՎԵԼՎԱԾԻ N 2 ԱՂՅՈՒՍԱԿՈՒՄ ԿԱՏԱՐՎՈՂ  ՓՈՓՈԽՈՒԹՅՈՒՆՆԵՐԸ ԵՎ ԼՐԱՑՈՒՄՆԵՐԸ</t>
  </si>
  <si>
    <t>ՀԱՅԱՍՏԱՆԻ ՀԱՆՐԱՊԵՏՈՒԹՅԱՆ ԿԱՌԱՎԱՐՈՒԹՅԱՆ 2020 ԹՎԱԿԱՆԻ ԴԵԿՏԵՄԲԵՐԻ 30-Ի N 2215-Ն ՈՐՈՇՄԱՆ N 9 ՀԱՎԵԼՎԱԾԻ  N 9.8 ԵՎ N 9.47 ԱՂՅՈՒՍԱԿՆԵՐՈՒՄ ԿԱՏԱՐՎՈՂ ՓՈՓՈԽՈՒԹՅՈՒՆՆԵՐԸ ԵՎ ԼՐԱՑՈՒՄՆԵՐԸ</t>
  </si>
  <si>
    <t>տեխնիկական հսկողության ծառայություններ</t>
  </si>
  <si>
    <t>հեղինակային հսկողության ծառայություններ</t>
  </si>
  <si>
    <t>ՄԱ</t>
  </si>
  <si>
    <t>ՄԱՍ III ԾԱՌԱՅՈՒԹՅՈՒՆՆԵՐ</t>
  </si>
  <si>
    <t xml:space="preserve"> ԿԱՌԱՎԱՐՈՒԹՅԱՆ 2020 ԹՎԱԿԱՆԻ ԴԵԿՏԵՄԲԵՐԻ 30-Ի N 2215-Ն ՈՐՈՇՄԱՆ N 10 ՀԱՎԵԼՎԱԾՈՒՄ ԿԱՏԱՐՎՈՂ ԼՐԱՑՈՒՄՆԵՐԸ</t>
  </si>
  <si>
    <t>ՀԱՅԱՍՏԱՆԻ ՀԱՆՐԱՊԵՏՈՒԹՅԱՆ ԿԱՌԱՎԱՐՈՒԹՅԱՆ 2020 ԹՎԱԿԱՆԻ ԴԵԿՏԵՄԲԵՐԻ 30-Ի N 2215-Ն ՈՐՈՇՄԱՆ N 9.1 ՀԱՎԵԼՎԱԾԻ  N 9.1.26 ԵՎ N 9.1.58 ԱՂՅՈՒՍԱԿՆԵՐՈՒՄ ԿԱՏԱՐՎՈՂ ՓՈՓՈԽՈՒԹՅՈՒՆՆԵՐԸ ԵՎ ԼՐԱՑՈՒՄՆԵՐԸ</t>
  </si>
  <si>
    <t>ԲՄ</t>
  </si>
  <si>
    <t>Հիդրոհանգույցների քանակը, որտեղ կտեղադրվեն ջրաչափական սարքավորումներ, հատ</t>
  </si>
  <si>
    <t>Ջրաչափերի մոնտաժում և ծրագրային ապահովում, հատ</t>
  </si>
  <si>
    <t>SCADA համակարգի մոնտաժում և ծրագրային ապահովում, համակարգ</t>
  </si>
  <si>
    <t>«ՀԱՅԱՍՏԱՆԻ ՀԱՆՐԱՊԵՏՈՒԹՅԱՆ 2021 ԹՎԱԿԱՆԻ ՊԵՏԱԿԱՆ ԲՅՈՒՋԵԻ ՄԱՍԻՆ»  ՕՐԵՆՔԻ N 1 ՀԱՎԵԼՎԱԾԻ N 2 ԱՂՅՈՒՍԱԿՈՒՄ ԿԱՏԱՐՎՈՂ ՎԵՐԱԲԱՇԽՈՒՄԸ ԵՎ ՀԱՅԱՍՏԱՆԻ ՀԱՆՐԱՊԵՏՈՒԹՅԱՆ ԿԱՌԱՎԱՐՈՒԹՅԱՆ 2020 ԹՎԱԿԱՆԻ ԴԵԿՏԵՄԲԵՐԻ 30-Ի  N 2215-Ն ՈՐՈՇՄԱՆ N 5 ՀԱՎԵԼՎԱԾԻ  N 1 ԱՂՅՈՒՍԱԿՈՒՄ ԿԱՏԱՐՎՈՂ ՓՈՓՈԽՈՒԹՅՈՒՆՆԵՐԸ ԵՎ ԼՐԱՑՈՒՄՆԵՐԸ</t>
  </si>
  <si>
    <t>հազ.դրամ</t>
  </si>
  <si>
    <t>«ՀԱՅԱՍՏԱՆԻ ՀԱՆՐԱՊԵՏՈՒԹՅԱՆ 2021 ԹՎԱԿԱՆԻ ՊԵՏԱԿԱՆ ԲՅՈՒՋԵԻ ՄԱՍԻՆ» ՕՐԵՆՔԻ N 1 ՀԱՎԵԼՎԱԾԻ N 3 ԱՂՅՈՒՍԱԿՈՒՄ ԿԱՏԱՐՎՈՂ  ՓՈՓՈԽՈՒԹՅՈՒՆՆԵՐԸ ԵՎ ԼՐԱՑՈՒՄՆԵՐԸ</t>
  </si>
  <si>
    <t>հազ. դրամ</t>
  </si>
  <si>
    <t>Ցուցանիշների փոփոխությունը (նվազեցումները նշված են փակագծերում)</t>
  </si>
  <si>
    <t>շինարարական աշխատանքներ հիդրոմեխանիկական կառույցների համար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</si>
  <si>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</si>
  <si>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</si>
  <si>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</si>
  <si>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</si>
  <si>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Պետական մարմինների կողմից օգտագործվող ոչ ֆինանսական ակտիվների հետ գործառնություններ</t>
  </si>
  <si>
    <t>Հեր-Հերի ջրամբարից ինքնահոս ջրատարի կառուցում</t>
  </si>
  <si>
    <t>Հեր-Հերի ջրամբարից ինքնահոս ջրատարի կառուցման համար նախագծերի և աշխատանքների ձեռքբերում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</si>
  <si>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</si>
  <si>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</si>
  <si>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</si>
  <si>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</si>
  <si>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</si>
  <si>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և ենթակառուցվածքների նախարարության ջրային կոմիտե</t>
  </si>
  <si>
    <t xml:space="preserve"> ՀԻՄՆԱԿԱՆ ՄԻՋՈՑՆԵՐ</t>
  </si>
  <si>
    <t xml:space="preserve"> -  Շենքերի և շինությունների շինարարություն</t>
  </si>
  <si>
    <t xml:space="preserve"> Հավելված N 5</t>
  </si>
  <si>
    <t xml:space="preserve"> 1004 </t>
  </si>
  <si>
    <t xml:space="preserve"> Ոռոգման համակարգի առողջացում </t>
  </si>
  <si>
    <t xml:space="preserve"> Ակտիվն օգտագործող կազմակերպության(ների) անվանում(ները)՛ </t>
  </si>
  <si>
    <t>ՀՀ ՏԿԵՆ ջրային կոմիտե</t>
  </si>
  <si>
    <t xml:space="preserve"> Պետական մարմինների կողմից օգտագործվող ոչ ֆինանսական ակտիվների հետ գործառնություններ </t>
  </si>
  <si>
    <t>Կառուցվող ջրատար, կմ</t>
  </si>
  <si>
    <t>Ծրագիր    &lt;&lt;Ոռոգման համակարգի առողջացում&gt;&gt;
Միջոցառում &lt;&lt;Հեր-Հերի ջրամբարից ինքնահոս ջրատարի կառուցում&gt;&gt;
Բաժին N 04, Խումբ N 02, Դաս N 04 Ոռոգում
Ծրագիր 1004 Միջոցառում 31010</t>
  </si>
  <si>
    <t>45241170/1</t>
  </si>
  <si>
    <t>ջրամատակարարման համակարգերի կառուցում</t>
  </si>
  <si>
    <t>Հավելված  N 6</t>
  </si>
  <si>
    <t>45241152/516</t>
  </si>
  <si>
    <t>71351540/509</t>
  </si>
  <si>
    <t>98111140/10</t>
  </si>
</sst>
</file>

<file path=xl/styles.xml><?xml version="1.0" encoding="utf-8"?>
<styleSheet xmlns="http://schemas.openxmlformats.org/spreadsheetml/2006/main">
  <numFmts count="9"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  <numFmt numFmtId="172" formatCode="#,##0_);\(#,##0\)"/>
  </numFmts>
  <fonts count="36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sz val="12"/>
      <name val="Calibri"/>
      <family val="2"/>
    </font>
    <font>
      <i/>
      <sz val="12"/>
      <name val="GHEA Grapalat"/>
      <family val="3"/>
    </font>
    <font>
      <i/>
      <sz val="8"/>
      <name val="GHEA Grapalat"/>
      <family val="2"/>
    </font>
    <font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12"/>
      <name val="GHEA Grapalat"/>
      <family val="2"/>
    </font>
    <font>
      <b/>
      <sz val="12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4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7" fontId="18" fillId="0" borderId="0" applyFill="0" applyBorder="0" applyProtection="0">
      <alignment horizontal="right" vertical="top"/>
    </xf>
    <xf numFmtId="0" fontId="20" fillId="0" borderId="0"/>
    <xf numFmtId="167" fontId="31" fillId="0" borderId="0" applyFill="0" applyBorder="0" applyProtection="0">
      <alignment horizontal="right" vertical="top"/>
    </xf>
  </cellStyleXfs>
  <cellXfs count="364">
    <xf numFmtId="0" fontId="0" fillId="0" borderId="0" xfId="0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5" fillId="0" borderId="0" xfId="0" applyFont="1" applyAlignment="1">
      <alignment vertical="center" wrapText="1"/>
    </xf>
    <xf numFmtId="0" fontId="25" fillId="33" borderId="0" xfId="0" applyFont="1" applyFill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25" fillId="33" borderId="0" xfId="0" applyFont="1" applyFill="1" applyAlignment="1">
      <alignment horizontal="center" vertical="center" wrapText="1"/>
    </xf>
    <xf numFmtId="49" fontId="24" fillId="0" borderId="21" xfId="0" applyNumberFormat="1" applyFont="1" applyFill="1" applyBorder="1" applyAlignment="1">
      <alignment horizontal="center" vertical="center" textRotation="90" wrapText="1"/>
    </xf>
    <xf numFmtId="0" fontId="24" fillId="0" borderId="21" xfId="0" applyNumberFormat="1" applyFont="1" applyFill="1" applyBorder="1" applyAlignment="1">
      <alignment horizontal="center" vertical="center" wrapText="1"/>
    </xf>
    <xf numFmtId="168" fontId="24" fillId="33" borderId="27" xfId="0" applyNumberFormat="1" applyFont="1" applyFill="1" applyBorder="1" applyAlignment="1">
      <alignment horizontal="center" vertical="center" wrapText="1"/>
    </xf>
    <xf numFmtId="168" fontId="24" fillId="0" borderId="27" xfId="0" applyNumberFormat="1" applyFont="1" applyFill="1" applyBorder="1" applyAlignment="1">
      <alignment horizontal="center" vertical="center" wrapText="1"/>
    </xf>
    <xf numFmtId="0" fontId="25" fillId="33" borderId="21" xfId="0" applyFont="1" applyFill="1" applyBorder="1" applyAlignment="1">
      <alignment horizontal="center" vertical="center" wrapText="1"/>
    </xf>
    <xf numFmtId="0" fontId="27" fillId="33" borderId="21" xfId="0" applyFont="1" applyFill="1" applyBorder="1" applyAlignment="1">
      <alignment horizontal="center" vertical="center" wrapText="1"/>
    </xf>
    <xf numFmtId="168" fontId="24" fillId="33" borderId="21" xfId="0" applyNumberFormat="1" applyFont="1" applyFill="1" applyBorder="1" applyAlignment="1">
      <alignment horizontal="center" vertical="center" wrapText="1"/>
    </xf>
    <xf numFmtId="168" fontId="25" fillId="33" borderId="21" xfId="0" applyNumberFormat="1" applyFont="1" applyFill="1" applyBorder="1" applyAlignment="1">
      <alignment horizontal="center" vertical="center" wrapText="1"/>
    </xf>
    <xf numFmtId="0" fontId="26" fillId="33" borderId="0" xfId="0" applyFont="1" applyFill="1" applyAlignment="1">
      <alignment vertical="center" wrapText="1"/>
    </xf>
    <xf numFmtId="168" fontId="26" fillId="33" borderId="21" xfId="0" applyNumberFormat="1" applyFont="1" applyFill="1" applyBorder="1" applyAlignment="1">
      <alignment horizontal="center" vertical="center" wrapText="1"/>
    </xf>
    <xf numFmtId="168" fontId="25" fillId="0" borderId="0" xfId="0" applyNumberFormat="1" applyFont="1" applyAlignment="1">
      <alignment vertical="center" wrapText="1"/>
    </xf>
    <xf numFmtId="165" fontId="25" fillId="0" borderId="0" xfId="1" applyNumberFormat="1" applyFont="1" applyAlignment="1">
      <alignment vertical="center" wrapText="1"/>
    </xf>
    <xf numFmtId="165" fontId="25" fillId="0" borderId="0" xfId="1" applyNumberFormat="1" applyFont="1" applyAlignment="1">
      <alignment horizontal="center" vertical="center" wrapText="1"/>
    </xf>
    <xf numFmtId="168" fontId="24" fillId="0" borderId="21" xfId="0" applyNumberFormat="1" applyFont="1" applyFill="1" applyBorder="1" applyAlignment="1">
      <alignment horizontal="center" vertical="center" wrapText="1"/>
    </xf>
    <xf numFmtId="165" fontId="25" fillId="33" borderId="0" xfId="1" applyNumberFormat="1" applyFont="1" applyFill="1" applyAlignment="1">
      <alignment horizontal="center" vertical="center" wrapText="1"/>
    </xf>
    <xf numFmtId="165" fontId="26" fillId="33" borderId="0" xfId="1" applyNumberFormat="1" applyFont="1" applyFill="1" applyAlignment="1">
      <alignment vertical="center" wrapText="1"/>
    </xf>
    <xf numFmtId="0" fontId="28" fillId="33" borderId="0" xfId="0" applyFont="1" applyFill="1" applyAlignment="1">
      <alignment vertical="center" wrapText="1"/>
    </xf>
    <xf numFmtId="165" fontId="28" fillId="33" borderId="0" xfId="1" applyNumberFormat="1" applyFont="1" applyFill="1" applyAlignment="1">
      <alignment vertical="center" wrapText="1"/>
    </xf>
    <xf numFmtId="165" fontId="25" fillId="33" borderId="0" xfId="1" applyNumberFormat="1" applyFont="1" applyFill="1" applyAlignment="1">
      <alignment vertical="center" wrapText="1"/>
    </xf>
    <xf numFmtId="0" fontId="26" fillId="33" borderId="21" xfId="0" applyFont="1" applyFill="1" applyBorder="1" applyAlignment="1">
      <alignment horizontal="center" vertical="center" wrapText="1"/>
    </xf>
    <xf numFmtId="0" fontId="28" fillId="33" borderId="21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 wrapText="1"/>
    </xf>
    <xf numFmtId="168" fontId="28" fillId="33" borderId="0" xfId="0" applyNumberFormat="1" applyFont="1" applyFill="1" applyBorder="1" applyAlignment="1">
      <alignment horizontal="center" vertical="center" wrapText="1"/>
    </xf>
    <xf numFmtId="168" fontId="25" fillId="33" borderId="24" xfId="0" applyNumberFormat="1" applyFont="1" applyFill="1" applyBorder="1" applyAlignment="1">
      <alignment horizontal="center" vertical="center" wrapText="1"/>
    </xf>
    <xf numFmtId="168" fontId="30" fillId="33" borderId="21" xfId="0" applyNumberFormat="1" applyFont="1" applyFill="1" applyBorder="1" applyAlignment="1">
      <alignment horizontal="center" vertical="center" wrapText="1"/>
    </xf>
    <xf numFmtId="169" fontId="24" fillId="33" borderId="21" xfId="0" applyNumberFormat="1" applyFont="1" applyFill="1" applyBorder="1" applyAlignment="1">
      <alignment horizontal="center" vertical="center" wrapText="1"/>
    </xf>
    <xf numFmtId="169" fontId="24" fillId="0" borderId="21" xfId="0" applyNumberFormat="1" applyFont="1" applyFill="1" applyBorder="1" applyAlignment="1">
      <alignment horizontal="center" vertical="center" wrapText="1"/>
    </xf>
    <xf numFmtId="0" fontId="26" fillId="33" borderId="21" xfId="0" applyFont="1" applyFill="1" applyBorder="1" applyAlignment="1">
      <alignment horizontal="left" vertical="center" wrapText="1"/>
    </xf>
    <xf numFmtId="0" fontId="25" fillId="34" borderId="0" xfId="46" applyFont="1" applyFill="1" applyAlignment="1">
      <alignment vertical="center"/>
    </xf>
    <xf numFmtId="0" fontId="25" fillId="34" borderId="0" xfId="47" applyFont="1" applyFill="1" applyAlignment="1">
      <alignment horizontal="right" vertical="center"/>
    </xf>
    <xf numFmtId="0" fontId="25" fillId="34" borderId="0" xfId="47" applyFont="1" applyFill="1" applyAlignment="1">
      <alignment horizontal="center" vertical="center"/>
    </xf>
    <xf numFmtId="0" fontId="29" fillId="34" borderId="0" xfId="46" applyFont="1" applyFill="1" applyAlignment="1">
      <alignment vertical="center"/>
    </xf>
    <xf numFmtId="168" fontId="26" fillId="34" borderId="21" xfId="47" applyNumberFormat="1" applyFont="1" applyFill="1" applyBorder="1" applyAlignment="1">
      <alignment horizontal="center" vertical="center"/>
    </xf>
    <xf numFmtId="0" fontId="25" fillId="34" borderId="46" xfId="47" applyFont="1" applyFill="1" applyBorder="1" applyAlignment="1">
      <alignment horizontal="left" vertical="center"/>
    </xf>
    <xf numFmtId="0" fontId="25" fillId="34" borderId="27" xfId="47" applyFont="1" applyFill="1" applyBorder="1" applyAlignment="1">
      <alignment horizontal="left" vertical="center"/>
    </xf>
    <xf numFmtId="0" fontId="25" fillId="34" borderId="51" xfId="47" applyFont="1" applyFill="1" applyBorder="1" applyAlignment="1">
      <alignment horizontal="left" vertical="center"/>
    </xf>
    <xf numFmtId="0" fontId="26" fillId="34" borderId="21" xfId="52" applyFont="1" applyFill="1" applyBorder="1" applyAlignment="1"/>
    <xf numFmtId="0" fontId="26" fillId="0" borderId="21" xfId="0" applyFont="1" applyBorder="1" applyAlignment="1">
      <alignment horizontal="left" vertical="center" wrapText="1"/>
    </xf>
    <xf numFmtId="2" fontId="26" fillId="33" borderId="0" xfId="0" applyNumberFormat="1" applyFont="1" applyFill="1" applyAlignment="1">
      <alignment vertical="center" wrapText="1"/>
    </xf>
    <xf numFmtId="169" fontId="26" fillId="34" borderId="45" xfId="48" applyNumberFormat="1" applyFont="1" applyFill="1" applyBorder="1" applyAlignment="1">
      <alignment horizontal="center" vertical="center" wrapText="1"/>
    </xf>
    <xf numFmtId="0" fontId="25" fillId="34" borderId="12" xfId="47" applyFont="1" applyFill="1" applyBorder="1" applyAlignment="1">
      <alignment vertical="center"/>
    </xf>
    <xf numFmtId="0" fontId="25" fillId="34" borderId="51" xfId="47" applyFont="1" applyFill="1" applyBorder="1" applyAlignment="1">
      <alignment horizontal="center" vertical="center"/>
    </xf>
    <xf numFmtId="0" fontId="25" fillId="34" borderId="51" xfId="47" applyFont="1" applyFill="1" applyBorder="1" applyAlignment="1">
      <alignment horizontal="center" vertical="center" wrapText="1"/>
    </xf>
    <xf numFmtId="0" fontId="26" fillId="33" borderId="49" xfId="0" applyFont="1" applyFill="1" applyBorder="1" applyAlignment="1">
      <alignment horizontal="center" vertical="center" wrapText="1"/>
    </xf>
    <xf numFmtId="0" fontId="24" fillId="33" borderId="49" xfId="0" applyFont="1" applyFill="1" applyBorder="1" applyAlignment="1">
      <alignment horizontal="center" vertical="center" wrapText="1"/>
    </xf>
    <xf numFmtId="0" fontId="26" fillId="33" borderId="49" xfId="0" applyFont="1" applyFill="1" applyBorder="1" applyAlignment="1">
      <alignment horizontal="left" vertical="center" wrapText="1"/>
    </xf>
    <xf numFmtId="168" fontId="26" fillId="0" borderId="49" xfId="0" applyNumberFormat="1" applyFont="1" applyFill="1" applyBorder="1" applyAlignment="1">
      <alignment horizontal="center" vertical="center" wrapText="1"/>
    </xf>
    <xf numFmtId="168" fontId="26" fillId="33" borderId="49" xfId="0" applyNumberFormat="1" applyFont="1" applyFill="1" applyBorder="1" applyAlignment="1">
      <alignment horizontal="center" vertical="center" wrapText="1"/>
    </xf>
    <xf numFmtId="172" fontId="25" fillId="33" borderId="49" xfId="0" applyNumberFormat="1" applyFont="1" applyFill="1" applyBorder="1" applyAlignment="1">
      <alignment horizontal="center" vertical="center" wrapText="1"/>
    </xf>
    <xf numFmtId="0" fontId="26" fillId="33" borderId="0" xfId="0" applyFont="1" applyFill="1" applyBorder="1" applyAlignment="1">
      <alignment horizontal="center" vertical="center" wrapText="1"/>
    </xf>
    <xf numFmtId="0" fontId="26" fillId="33" borderId="0" xfId="0" applyNumberFormat="1" applyFont="1" applyFill="1" applyAlignment="1">
      <alignment horizontal="center" vertical="center" wrapText="1"/>
    </xf>
    <xf numFmtId="0" fontId="26" fillId="33" borderId="0" xfId="0" applyNumberFormat="1" applyFont="1" applyFill="1" applyBorder="1" applyAlignment="1">
      <alignment horizontal="center" vertical="center" wrapText="1"/>
    </xf>
    <xf numFmtId="49" fontId="24" fillId="0" borderId="28" xfId="0" applyNumberFormat="1" applyFont="1" applyFill="1" applyBorder="1" applyAlignment="1">
      <alignment horizontal="center" vertical="center" wrapText="1"/>
    </xf>
    <xf numFmtId="49" fontId="24" fillId="0" borderId="29" xfId="0" applyNumberFormat="1" applyFont="1" applyFill="1" applyBorder="1" applyAlignment="1">
      <alignment horizontal="center" vertical="center" wrapText="1"/>
    </xf>
    <xf numFmtId="49" fontId="24" fillId="0" borderId="26" xfId="0" applyNumberFormat="1" applyFont="1" applyFill="1" applyBorder="1" applyAlignment="1">
      <alignment horizontal="center" vertical="center" wrapText="1"/>
    </xf>
    <xf numFmtId="49" fontId="24" fillId="0" borderId="30" xfId="0" applyNumberFormat="1" applyFont="1" applyFill="1" applyBorder="1" applyAlignment="1">
      <alignment horizontal="center" vertical="center" wrapText="1"/>
    </xf>
    <xf numFmtId="0" fontId="24" fillId="0" borderId="16" xfId="0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Border="1" applyAlignment="1">
      <alignment horizontal="center" vertical="center" wrapText="1"/>
    </xf>
    <xf numFmtId="0" fontId="24" fillId="0" borderId="10" xfId="0" applyNumberFormat="1" applyFont="1" applyFill="1" applyBorder="1" applyAlignment="1">
      <alignment horizontal="center" vertical="center" wrapText="1"/>
    </xf>
    <xf numFmtId="169" fontId="24" fillId="33" borderId="32" xfId="0" applyNumberFormat="1" applyFont="1" applyFill="1" applyBorder="1" applyAlignment="1">
      <alignment horizontal="center" vertical="center" wrapText="1"/>
    </xf>
    <xf numFmtId="169" fontId="24" fillId="33" borderId="41" xfId="0" applyNumberFormat="1" applyFont="1" applyFill="1" applyBorder="1" applyAlignment="1">
      <alignment horizontal="center" vertical="center" wrapText="1"/>
    </xf>
    <xf numFmtId="169" fontId="24" fillId="33" borderId="25" xfId="0" applyNumberFormat="1" applyFont="1" applyFill="1" applyBorder="1" applyAlignment="1">
      <alignment horizontal="center" vertical="center" wrapText="1"/>
    </xf>
    <xf numFmtId="0" fontId="26" fillId="33" borderId="0" xfId="0" applyFont="1" applyFill="1" applyAlignment="1">
      <alignment horizontal="center" vertical="top" wrapText="1"/>
    </xf>
    <xf numFmtId="0" fontId="25" fillId="34" borderId="15" xfId="47" applyFont="1" applyFill="1" applyBorder="1" applyAlignment="1">
      <alignment horizontal="left" vertical="center" wrapText="1"/>
    </xf>
    <xf numFmtId="0" fontId="25" fillId="34" borderId="39" xfId="47" applyFont="1" applyFill="1" applyBorder="1" applyAlignment="1">
      <alignment horizontal="left" vertical="center" wrapText="1"/>
    </xf>
    <xf numFmtId="0" fontId="25" fillId="34" borderId="24" xfId="47" applyFont="1" applyFill="1" applyBorder="1" applyAlignment="1">
      <alignment horizontal="left" vertical="center" wrapText="1"/>
    </xf>
    <xf numFmtId="0" fontId="26" fillId="34" borderId="0" xfId="47" applyFont="1" applyFill="1" applyAlignment="1">
      <alignment horizontal="right" vertical="center"/>
    </xf>
    <xf numFmtId="0" fontId="26" fillId="34" borderId="0" xfId="47" applyFont="1" applyFill="1" applyAlignment="1">
      <alignment horizontal="center" vertical="center" wrapText="1"/>
    </xf>
    <xf numFmtId="0" fontId="25" fillId="34" borderId="22" xfId="46" applyFont="1" applyFill="1" applyBorder="1" applyAlignment="1">
      <alignment horizontal="center" vertical="center"/>
    </xf>
    <xf numFmtId="0" fontId="25" fillId="34" borderId="41" xfId="46" applyFont="1" applyFill="1" applyBorder="1" applyAlignment="1">
      <alignment horizontal="center" vertical="center"/>
    </xf>
    <xf numFmtId="0" fontId="25" fillId="34" borderId="22" xfId="47" applyFont="1" applyFill="1" applyBorder="1" applyAlignment="1">
      <alignment horizontal="center" vertical="center"/>
    </xf>
    <xf numFmtId="0" fontId="25" fillId="34" borderId="41" xfId="47" applyFont="1" applyFill="1" applyBorder="1" applyAlignment="1">
      <alignment horizontal="center" vertical="center"/>
    </xf>
    <xf numFmtId="0" fontId="25" fillId="34" borderId="22" xfId="47" applyFont="1" applyFill="1" applyBorder="1" applyAlignment="1">
      <alignment horizontal="center" vertical="center" wrapText="1"/>
    </xf>
    <xf numFmtId="0" fontId="25" fillId="34" borderId="41" xfId="47" applyFont="1" applyFill="1" applyBorder="1" applyAlignment="1">
      <alignment horizontal="center" vertical="center" wrapText="1"/>
    </xf>
    <xf numFmtId="0" fontId="25" fillId="34" borderId="28" xfId="47" applyFont="1" applyFill="1" applyBorder="1" applyAlignment="1">
      <alignment horizontal="center" vertical="center" wrapText="1"/>
    </xf>
    <xf numFmtId="0" fontId="25" fillId="34" borderId="49" xfId="47" applyFont="1" applyFill="1" applyBorder="1" applyAlignment="1">
      <alignment horizontal="center" vertical="center" wrapText="1"/>
    </xf>
    <xf numFmtId="0" fontId="26" fillId="34" borderId="47" xfId="47" applyFont="1" applyFill="1" applyBorder="1" applyAlignment="1">
      <alignment horizontal="left" vertical="center" wrapText="1"/>
    </xf>
    <xf numFmtId="0" fontId="26" fillId="34" borderId="39" xfId="47" applyFont="1" applyFill="1" applyBorder="1" applyAlignment="1">
      <alignment horizontal="left" vertical="center" wrapText="1"/>
    </xf>
    <xf numFmtId="0" fontId="26" fillId="34" borderId="24" xfId="47" applyFont="1" applyFill="1" applyBorder="1" applyAlignment="1">
      <alignment horizontal="left" vertical="center" wrapText="1"/>
    </xf>
    <xf numFmtId="170" fontId="25" fillId="0" borderId="0" xfId="50" applyNumberFormat="1" applyFont="1" applyFill="1" applyBorder="1" applyAlignment="1">
      <alignment horizontal="left" vertical="center" wrapText="1"/>
    </xf>
    <xf numFmtId="0" fontId="25" fillId="0" borderId="0" xfId="49" applyFont="1" applyFill="1" applyAlignment="1">
      <alignment vertical="center"/>
    </xf>
    <xf numFmtId="171" fontId="26" fillId="0" borderId="0" xfId="43" applyNumberFormat="1" applyFont="1" applyFill="1" applyBorder="1" applyAlignment="1">
      <alignment horizontal="right" vertical="center"/>
    </xf>
    <xf numFmtId="0" fontId="25" fillId="0" borderId="0" xfId="49" applyFont="1" applyFill="1" applyBorder="1" applyAlignment="1">
      <alignment horizontal="left" vertical="center"/>
    </xf>
    <xf numFmtId="0" fontId="26" fillId="33" borderId="0" xfId="0" applyFont="1" applyFill="1" applyBorder="1" applyAlignment="1">
      <alignment horizontal="right"/>
    </xf>
    <xf numFmtId="0" fontId="26" fillId="0" borderId="0" xfId="45" applyFont="1" applyFill="1" applyAlignment="1">
      <alignment horizontal="right" vertical="center"/>
    </xf>
    <xf numFmtId="0" fontId="26" fillId="0" borderId="0" xfId="0" applyFont="1" applyAlignment="1">
      <alignment horizontal="right"/>
    </xf>
    <xf numFmtId="0" fontId="26" fillId="0" borderId="0" xfId="0" applyFont="1" applyAlignment="1">
      <alignment horizontal="center" vertical="center" wrapText="1"/>
    </xf>
    <xf numFmtId="0" fontId="25" fillId="0" borderId="0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top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39" xfId="0" applyFont="1" applyFill="1" applyBorder="1" applyAlignment="1">
      <alignment horizontal="center" vertical="center" wrapText="1"/>
    </xf>
    <xf numFmtId="0" fontId="25" fillId="33" borderId="24" xfId="0" applyFont="1" applyFill="1" applyBorder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25" fillId="33" borderId="18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top" wrapText="1"/>
    </xf>
    <xf numFmtId="167" fontId="26" fillId="0" borderId="27" xfId="51" applyNumberFormat="1" applyFont="1" applyBorder="1" applyAlignment="1">
      <alignment horizontal="right" vertical="center"/>
    </xf>
    <xf numFmtId="0" fontId="26" fillId="0" borderId="0" xfId="0" applyFont="1" applyAlignment="1">
      <alignment horizontal="left" vertical="center" wrapText="1"/>
    </xf>
    <xf numFmtId="0" fontId="26" fillId="33" borderId="21" xfId="0" applyFont="1" applyFill="1" applyBorder="1" applyAlignment="1">
      <alignment horizontal="left" vertical="top" wrapText="1"/>
    </xf>
    <xf numFmtId="0" fontId="25" fillId="33" borderId="21" xfId="0" applyFont="1" applyFill="1" applyBorder="1" applyAlignment="1">
      <alignment horizontal="left" vertical="top" wrapText="1"/>
    </xf>
    <xf numFmtId="0" fontId="25" fillId="33" borderId="24" xfId="0" applyFont="1" applyFill="1" applyBorder="1" applyAlignment="1">
      <alignment horizontal="left" vertical="top" wrapText="1"/>
    </xf>
    <xf numFmtId="167" fontId="26" fillId="0" borderId="49" xfId="51" applyNumberFormat="1" applyFont="1" applyFill="1" applyBorder="1" applyAlignment="1">
      <alignment horizontal="right" vertical="top"/>
    </xf>
    <xf numFmtId="0" fontId="25" fillId="33" borderId="25" xfId="0" applyFont="1" applyFill="1" applyBorder="1" applyAlignment="1">
      <alignment horizontal="left" vertical="top" wrapText="1"/>
    </xf>
    <xf numFmtId="0" fontId="30" fillId="33" borderId="21" xfId="0" applyFont="1" applyFill="1" applyBorder="1" applyAlignment="1">
      <alignment horizontal="left" vertical="top" wrapText="1"/>
    </xf>
    <xf numFmtId="0" fontId="25" fillId="33" borderId="11" xfId="0" applyFont="1" applyFill="1" applyBorder="1" applyAlignment="1">
      <alignment horizontal="left" vertical="top" wrapText="1"/>
    </xf>
    <xf numFmtId="0" fontId="25" fillId="33" borderId="22" xfId="0" applyFont="1" applyFill="1" applyBorder="1" applyAlignment="1">
      <alignment horizontal="left" vertical="top" wrapText="1"/>
    </xf>
    <xf numFmtId="0" fontId="25" fillId="0" borderId="17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center" vertical="top" wrapText="1"/>
    </xf>
    <xf numFmtId="0" fontId="25" fillId="0" borderId="23" xfId="0" applyFont="1" applyBorder="1" applyAlignment="1">
      <alignment horizontal="center" vertical="top" wrapText="1"/>
    </xf>
    <xf numFmtId="0" fontId="25" fillId="0" borderId="49" xfId="0" applyFont="1" applyBorder="1" applyAlignment="1">
      <alignment horizontal="left" vertical="top" wrapText="1"/>
    </xf>
    <xf numFmtId="0" fontId="25" fillId="33" borderId="49" xfId="0" applyFont="1" applyFill="1" applyBorder="1" applyAlignment="1">
      <alignment horizontal="left" vertical="top" wrapText="1"/>
    </xf>
    <xf numFmtId="167" fontId="25" fillId="0" borderId="49" xfId="51" applyNumberFormat="1" applyFont="1" applyFill="1" applyBorder="1" applyAlignment="1">
      <alignment horizontal="right" vertical="top"/>
    </xf>
    <xf numFmtId="0" fontId="25" fillId="0" borderId="25" xfId="0" applyFont="1" applyBorder="1" applyAlignment="1">
      <alignment horizontal="left" vertical="top" wrapText="1"/>
    </xf>
    <xf numFmtId="0" fontId="25" fillId="0" borderId="21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22" xfId="0" applyFont="1" applyBorder="1" applyAlignment="1">
      <alignment horizontal="left" vertical="top" wrapText="1"/>
    </xf>
    <xf numFmtId="0" fontId="25" fillId="33" borderId="20" xfId="0" applyFont="1" applyFill="1" applyBorder="1" applyAlignment="1">
      <alignment horizontal="left" vertical="top" wrapText="1"/>
    </xf>
    <xf numFmtId="0" fontId="25" fillId="0" borderId="20" xfId="0" applyFont="1" applyBorder="1" applyAlignment="1">
      <alignment horizontal="left" vertical="top" wrapText="1"/>
    </xf>
    <xf numFmtId="0" fontId="30" fillId="33" borderId="24" xfId="0" applyFont="1" applyFill="1" applyBorder="1" applyAlignment="1">
      <alignment horizontal="left" vertical="top" wrapText="1"/>
    </xf>
    <xf numFmtId="0" fontId="25" fillId="33" borderId="15" xfId="0" applyFont="1" applyFill="1" applyBorder="1" applyAlignment="1">
      <alignment horizontal="left" vertical="top" wrapText="1"/>
    </xf>
    <xf numFmtId="169" fontId="26" fillId="0" borderId="24" xfId="0" applyNumberFormat="1" applyFont="1" applyFill="1" applyBorder="1" applyAlignment="1">
      <alignment horizontal="right" vertical="top" wrapText="1"/>
    </xf>
    <xf numFmtId="0" fontId="25" fillId="0" borderId="49" xfId="0" applyFont="1" applyBorder="1" applyAlignment="1">
      <alignment horizontal="center" vertical="top" wrapText="1"/>
    </xf>
    <xf numFmtId="169" fontId="25" fillId="33" borderId="49" xfId="0" applyNumberFormat="1" applyFont="1" applyFill="1" applyBorder="1" applyAlignment="1">
      <alignment horizontal="right" vertical="top" wrapText="1"/>
    </xf>
    <xf numFmtId="0" fontId="30" fillId="33" borderId="51" xfId="0" applyFont="1" applyFill="1" applyBorder="1" applyAlignment="1">
      <alignment horizontal="left" vertical="top" wrapText="1"/>
    </xf>
    <xf numFmtId="0" fontId="25" fillId="33" borderId="51" xfId="0" applyFont="1" applyFill="1" applyBorder="1" applyAlignment="1">
      <alignment horizontal="left" vertical="top" wrapText="1"/>
    </xf>
    <xf numFmtId="0" fontId="25" fillId="0" borderId="51" xfId="0" applyFont="1" applyBorder="1" applyAlignment="1">
      <alignment horizontal="left" vertical="top" wrapText="1"/>
    </xf>
    <xf numFmtId="167" fontId="26" fillId="0" borderId="49" xfId="51" applyNumberFormat="1" applyFont="1" applyBorder="1" applyAlignment="1">
      <alignment horizontal="right" vertical="top"/>
    </xf>
    <xf numFmtId="0" fontId="26" fillId="0" borderId="11" xfId="0" applyFont="1" applyFill="1" applyBorder="1" applyAlignment="1">
      <alignment horizontal="left" vertical="top" wrapText="1"/>
    </xf>
    <xf numFmtId="0" fontId="25" fillId="0" borderId="21" xfId="0" applyFont="1" applyFill="1" applyBorder="1">
      <alignment horizontal="left" vertical="top" wrapText="1"/>
    </xf>
    <xf numFmtId="0" fontId="25" fillId="0" borderId="21" xfId="0" applyFont="1" applyFill="1" applyBorder="1" applyAlignment="1">
      <alignment horizontal="left" vertical="top" wrapText="1"/>
    </xf>
    <xf numFmtId="167" fontId="25" fillId="0" borderId="49" xfId="51" applyNumberFormat="1" applyFont="1" applyBorder="1" applyAlignment="1">
      <alignment horizontal="right" vertical="top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30" fillId="0" borderId="21" xfId="0" applyFont="1" applyFill="1" applyBorder="1">
      <alignment horizontal="left" vertical="top" wrapText="1"/>
    </xf>
    <xf numFmtId="0" fontId="25" fillId="0" borderId="21" xfId="0" applyFont="1" applyBorder="1">
      <alignment horizontal="left" vertical="top" wrapText="1"/>
    </xf>
    <xf numFmtId="0" fontId="30" fillId="0" borderId="21" xfId="0" applyFont="1" applyBorder="1">
      <alignment horizontal="left" vertical="top" wrapText="1"/>
    </xf>
    <xf numFmtId="168" fontId="25" fillId="33" borderId="24" xfId="0" applyNumberFormat="1" applyFont="1" applyFill="1" applyBorder="1" applyAlignment="1">
      <alignment horizontal="right" vertical="top" wrapText="1"/>
    </xf>
    <xf numFmtId="0" fontId="26" fillId="0" borderId="0" xfId="0" applyFont="1" applyAlignment="1">
      <alignment horizontal="right" vertical="top" wrapText="1"/>
    </xf>
    <xf numFmtId="0" fontId="25" fillId="0" borderId="0" xfId="0" applyFont="1">
      <alignment horizontal="left" vertical="top" wrapText="1"/>
    </xf>
    <xf numFmtId="0" fontId="26" fillId="0" borderId="0" xfId="45" applyFont="1" applyFill="1" applyAlignment="1">
      <alignment horizontal="right" vertical="center"/>
    </xf>
    <xf numFmtId="0" fontId="26" fillId="0" borderId="0" xfId="45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26" fillId="0" borderId="0" xfId="0" applyNumberFormat="1" applyFont="1" applyFill="1" applyAlignment="1">
      <alignment vertical="center" wrapText="1"/>
    </xf>
    <xf numFmtId="49" fontId="26" fillId="0" borderId="0" xfId="0" applyNumberFormat="1" applyFont="1" applyFill="1" applyAlignment="1">
      <alignment horizontal="center" vertical="center" wrapText="1"/>
    </xf>
    <xf numFmtId="0" fontId="26" fillId="0" borderId="0" xfId="0" applyNumberFormat="1" applyFont="1" applyFill="1" applyAlignment="1">
      <alignment horizontal="center" vertical="center" wrapText="1"/>
    </xf>
    <xf numFmtId="168" fontId="26" fillId="33" borderId="0" xfId="0" applyNumberFormat="1" applyFont="1" applyFill="1" applyAlignment="1">
      <alignment horizontal="center" vertical="center" wrapText="1"/>
    </xf>
    <xf numFmtId="168" fontId="26" fillId="0" borderId="0" xfId="0" applyNumberFormat="1" applyFont="1" applyFill="1" applyAlignment="1">
      <alignment horizontal="center" vertical="center" wrapText="1"/>
    </xf>
    <xf numFmtId="168" fontId="25" fillId="0" borderId="0" xfId="0" applyNumberFormat="1" applyFont="1" applyFill="1" applyBorder="1" applyAlignment="1">
      <alignment horizontal="right" vertical="center" wrapText="1"/>
    </xf>
    <xf numFmtId="0" fontId="24" fillId="0" borderId="22" xfId="0" applyNumberFormat="1" applyFont="1" applyFill="1" applyBorder="1" applyAlignment="1">
      <alignment horizontal="center" vertical="center" wrapText="1"/>
    </xf>
    <xf numFmtId="168" fontId="26" fillId="0" borderId="13" xfId="0" applyNumberFormat="1" applyFont="1" applyFill="1" applyBorder="1" applyAlignment="1">
      <alignment horizontal="center" vertical="center" wrapText="1"/>
    </xf>
    <xf numFmtId="168" fontId="26" fillId="0" borderId="19" xfId="0" applyNumberFormat="1" applyFont="1" applyFill="1" applyBorder="1" applyAlignment="1">
      <alignment horizontal="center" vertical="center" wrapText="1"/>
    </xf>
    <xf numFmtId="168" fontId="26" fillId="0" borderId="14" xfId="0" applyNumberFormat="1" applyFont="1" applyFill="1" applyBorder="1" applyAlignment="1">
      <alignment horizontal="center" vertical="center" wrapText="1"/>
    </xf>
    <xf numFmtId="0" fontId="24" fillId="0" borderId="32" xfId="0" applyNumberFormat="1" applyFont="1" applyFill="1" applyBorder="1" applyAlignment="1">
      <alignment horizontal="center" vertical="center" wrapText="1"/>
    </xf>
    <xf numFmtId="168" fontId="24" fillId="33" borderId="23" xfId="0" applyNumberFormat="1" applyFont="1" applyFill="1" applyBorder="1" applyAlignment="1">
      <alignment horizontal="center" vertical="center" wrapText="1"/>
    </xf>
    <xf numFmtId="168" fontId="24" fillId="0" borderId="13" xfId="0" applyNumberFormat="1" applyFont="1" applyFill="1" applyBorder="1" applyAlignment="1">
      <alignment horizontal="center" vertical="center" wrapText="1"/>
    </xf>
    <xf numFmtId="168" fontId="24" fillId="0" borderId="19" xfId="0" applyNumberFormat="1" applyFont="1" applyFill="1" applyBorder="1" applyAlignment="1">
      <alignment horizontal="center" vertical="center" wrapText="1"/>
    </xf>
    <xf numFmtId="168" fontId="24" fillId="0" borderId="14" xfId="0" applyNumberFormat="1" applyFont="1" applyFill="1" applyBorder="1" applyAlignment="1">
      <alignment horizontal="center" vertical="center" wrapText="1"/>
    </xf>
    <xf numFmtId="0" fontId="24" fillId="0" borderId="25" xfId="0" applyNumberFormat="1" applyFont="1" applyFill="1" applyBorder="1" applyAlignment="1">
      <alignment horizontal="center" vertical="center" wrapText="1"/>
    </xf>
    <xf numFmtId="168" fontId="24" fillId="33" borderId="33" xfId="0" applyNumberFormat="1" applyFont="1" applyFill="1" applyBorder="1" applyAlignment="1">
      <alignment horizontal="center" vertical="center" wrapText="1"/>
    </xf>
    <xf numFmtId="0" fontId="25" fillId="33" borderId="0" xfId="0" applyFont="1" applyFill="1">
      <alignment horizontal="left" vertical="top" wrapText="1"/>
    </xf>
    <xf numFmtId="0" fontId="25" fillId="0" borderId="0" xfId="0" applyFont="1" applyAlignment="1"/>
    <xf numFmtId="0" fontId="26" fillId="0" borderId="0" xfId="0" applyFont="1" applyAlignment="1">
      <alignment horizontal="left" vertical="top" wrapText="1"/>
    </xf>
    <xf numFmtId="0" fontId="26" fillId="33" borderId="0" xfId="45" applyFont="1" applyFill="1" applyAlignment="1">
      <alignment horizontal="right" vertical="center"/>
    </xf>
    <xf numFmtId="0" fontId="26" fillId="33" borderId="0" xfId="45" applyFont="1" applyFill="1" applyAlignment="1">
      <alignment vertical="center"/>
    </xf>
    <xf numFmtId="0" fontId="25" fillId="0" borderId="34" xfId="0" applyNumberFormat="1" applyFont="1" applyFill="1" applyBorder="1" applyAlignment="1">
      <alignment horizontal="right" wrapText="1"/>
    </xf>
    <xf numFmtId="0" fontId="25" fillId="0" borderId="28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top" wrapText="1"/>
    </xf>
    <xf numFmtId="0" fontId="25" fillId="0" borderId="19" xfId="0" applyFont="1" applyBorder="1" applyAlignment="1">
      <alignment horizontal="center" vertical="top" wrapText="1"/>
    </xf>
    <xf numFmtId="0" fontId="25" fillId="0" borderId="43" xfId="0" applyFont="1" applyBorder="1" applyAlignment="1">
      <alignment horizontal="center" vertical="top" wrapText="1"/>
    </xf>
    <xf numFmtId="0" fontId="25" fillId="0" borderId="36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top" wrapText="1"/>
    </xf>
    <xf numFmtId="0" fontId="25" fillId="0" borderId="32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left" vertical="top" wrapText="1"/>
    </xf>
    <xf numFmtId="0" fontId="26" fillId="0" borderId="27" xfId="0" applyFont="1" applyBorder="1" applyAlignment="1">
      <alignment horizontal="left" vertical="top" wrapText="1"/>
    </xf>
    <xf numFmtId="167" fontId="26" fillId="0" borderId="49" xfId="51" applyNumberFormat="1" applyFont="1" applyBorder="1" applyAlignment="1">
      <alignment horizontal="right" vertical="center"/>
    </xf>
    <xf numFmtId="0" fontId="25" fillId="33" borderId="13" xfId="0" applyFont="1" applyFill="1" applyBorder="1" applyAlignment="1">
      <alignment horizontal="left" vertical="top" wrapText="1"/>
    </xf>
    <xf numFmtId="0" fontId="25" fillId="33" borderId="30" xfId="0" applyFont="1" applyFill="1" applyBorder="1" applyAlignment="1">
      <alignment horizontal="left" vertical="top" wrapText="1"/>
    </xf>
    <xf numFmtId="0" fontId="26" fillId="0" borderId="49" xfId="0" applyFont="1" applyBorder="1" applyAlignment="1">
      <alignment horizontal="left" vertical="top" wrapText="1"/>
    </xf>
    <xf numFmtId="0" fontId="25" fillId="0" borderId="49" xfId="0" applyFont="1" applyBorder="1">
      <alignment horizontal="left" vertical="top" wrapText="1"/>
    </xf>
    <xf numFmtId="0" fontId="26" fillId="0" borderId="49" xfId="0" applyFont="1" applyFill="1" applyBorder="1" applyAlignment="1">
      <alignment horizontal="left" vertical="top" wrapText="1"/>
    </xf>
    <xf numFmtId="167" fontId="26" fillId="33" borderId="49" xfId="51" applyNumberFormat="1" applyFont="1" applyFill="1" applyBorder="1" applyAlignment="1">
      <alignment horizontal="right" vertical="top"/>
    </xf>
    <xf numFmtId="0" fontId="25" fillId="0" borderId="49" xfId="0" applyFont="1" applyFill="1" applyBorder="1" applyAlignment="1">
      <alignment horizontal="left" vertical="top" wrapText="1"/>
    </xf>
    <xf numFmtId="167" fontId="25" fillId="33" borderId="49" xfId="51" applyNumberFormat="1" applyFont="1" applyFill="1" applyBorder="1" applyAlignment="1">
      <alignment horizontal="right" vertical="top"/>
    </xf>
    <xf numFmtId="0" fontId="25" fillId="33" borderId="49" xfId="0" applyFont="1" applyFill="1" applyBorder="1">
      <alignment horizontal="left" vertical="top" wrapText="1"/>
    </xf>
    <xf numFmtId="0" fontId="26" fillId="33" borderId="49" xfId="0" applyFont="1" applyFill="1" applyBorder="1" applyAlignment="1">
      <alignment horizontal="left" vertical="top" wrapText="1"/>
    </xf>
    <xf numFmtId="0" fontId="25" fillId="33" borderId="20" xfId="0" applyFont="1" applyFill="1" applyBorder="1">
      <alignment horizontal="left" vertical="top" wrapText="1"/>
    </xf>
    <xf numFmtId="0" fontId="25" fillId="0" borderId="20" xfId="0" applyFont="1" applyFill="1" applyBorder="1" applyAlignment="1">
      <alignment horizontal="left" vertical="top" wrapText="1"/>
    </xf>
    <xf numFmtId="0" fontId="32" fillId="33" borderId="49" xfId="0" applyFont="1" applyFill="1" applyBorder="1" applyAlignment="1">
      <alignment horizontal="left" vertical="top" wrapText="1"/>
    </xf>
    <xf numFmtId="0" fontId="30" fillId="0" borderId="49" xfId="0" applyFont="1" applyFill="1" applyBorder="1" applyAlignment="1">
      <alignment horizontal="left" vertical="top" wrapText="1"/>
    </xf>
    <xf numFmtId="167" fontId="30" fillId="0" borderId="49" xfId="53" applyNumberFormat="1" applyFont="1" applyFill="1" applyBorder="1" applyAlignment="1">
      <alignment horizontal="right" vertical="top"/>
    </xf>
    <xf numFmtId="0" fontId="25" fillId="0" borderId="49" xfId="0" applyFont="1" applyFill="1" applyBorder="1" applyAlignment="1">
      <alignment horizontal="right" vertical="top" wrapText="1"/>
    </xf>
    <xf numFmtId="0" fontId="25" fillId="0" borderId="49" xfId="44" applyFont="1" applyFill="1" applyBorder="1" applyAlignment="1">
      <alignment horizontal="left" vertical="top" wrapText="1"/>
    </xf>
    <xf numFmtId="168" fontId="25" fillId="0" borderId="49" xfId="44" applyNumberFormat="1" applyFont="1" applyFill="1" applyBorder="1" applyAlignment="1">
      <alignment horizontal="right" vertical="top" wrapText="1"/>
    </xf>
    <xf numFmtId="168" fontId="25" fillId="0" borderId="49" xfId="0" applyNumberFormat="1" applyFont="1" applyFill="1" applyBorder="1" applyAlignment="1">
      <alignment horizontal="right" vertical="top" wrapText="1"/>
    </xf>
    <xf numFmtId="49" fontId="26" fillId="33" borderId="11" xfId="0" applyNumberFormat="1" applyFont="1" applyFill="1" applyBorder="1" applyAlignment="1">
      <alignment horizontal="left" vertical="top" wrapText="1"/>
    </xf>
    <xf numFmtId="49" fontId="26" fillId="33" borderId="26" xfId="0" applyNumberFormat="1" applyFont="1" applyFill="1" applyBorder="1" applyAlignment="1">
      <alignment horizontal="left" vertical="top" wrapText="1"/>
    </xf>
    <xf numFmtId="169" fontId="26" fillId="33" borderId="11" xfId="0" applyNumberFormat="1" applyFont="1" applyFill="1" applyBorder="1" applyAlignment="1">
      <alignment horizontal="right" vertical="top" wrapText="1"/>
    </xf>
    <xf numFmtId="0" fontId="25" fillId="33" borderId="14" xfId="0" applyFont="1" applyFill="1" applyBorder="1" applyAlignment="1">
      <alignment horizontal="left" vertical="top" wrapText="1"/>
    </xf>
    <xf numFmtId="49" fontId="26" fillId="33" borderId="13" xfId="0" applyNumberFormat="1" applyFont="1" applyFill="1" applyBorder="1" applyAlignment="1">
      <alignment horizontal="left" vertical="top" wrapText="1"/>
    </xf>
    <xf numFmtId="0" fontId="25" fillId="33" borderId="11" xfId="0" applyFont="1" applyFill="1" applyBorder="1" applyAlignment="1">
      <alignment horizontal="right" vertical="top" wrapText="1"/>
    </xf>
    <xf numFmtId="0" fontId="26" fillId="33" borderId="11" xfId="0" applyFont="1" applyFill="1" applyBorder="1" applyAlignment="1">
      <alignment horizontal="left" vertical="top" wrapText="1"/>
    </xf>
    <xf numFmtId="0" fontId="25" fillId="33" borderId="0" xfId="0" applyFont="1" applyFill="1" applyAlignment="1">
      <alignment horizontal="left" vertical="top" wrapText="1"/>
    </xf>
    <xf numFmtId="167" fontId="26" fillId="0" borderId="21" xfId="51" applyNumberFormat="1" applyFont="1" applyFill="1" applyBorder="1" applyAlignment="1">
      <alignment horizontal="right" vertical="top"/>
    </xf>
    <xf numFmtId="167" fontId="25" fillId="0" borderId="21" xfId="51" applyNumberFormat="1" applyFont="1" applyFill="1" applyBorder="1" applyAlignment="1">
      <alignment horizontal="right" vertical="top"/>
    </xf>
    <xf numFmtId="0" fontId="30" fillId="33" borderId="11" xfId="0" applyFont="1" applyFill="1" applyBorder="1" applyAlignment="1">
      <alignment horizontal="left" vertical="top" wrapText="1"/>
    </xf>
    <xf numFmtId="0" fontId="26" fillId="0" borderId="21" xfId="0" applyFont="1" applyFill="1" applyBorder="1" applyAlignment="1">
      <alignment horizontal="left" vertical="top" wrapText="1"/>
    </xf>
    <xf numFmtId="0" fontId="25" fillId="0" borderId="0" xfId="0" applyFont="1" applyFill="1">
      <alignment horizontal="left" vertical="top" wrapText="1"/>
    </xf>
    <xf numFmtId="0" fontId="25" fillId="0" borderId="0" xfId="0" applyFont="1" applyFill="1" applyAlignment="1"/>
    <xf numFmtId="0" fontId="25" fillId="0" borderId="20" xfId="0" applyFont="1" applyFill="1" applyBorder="1">
      <alignment horizontal="left" vertical="top" wrapText="1"/>
    </xf>
    <xf numFmtId="0" fontId="32" fillId="0" borderId="21" xfId="0" applyFont="1" applyFill="1" applyBorder="1" applyAlignment="1">
      <alignment horizontal="left" vertical="top" wrapText="1"/>
    </xf>
    <xf numFmtId="0" fontId="25" fillId="0" borderId="24" xfId="0" applyFont="1" applyFill="1" applyBorder="1">
      <alignment horizontal="left" vertical="top" wrapText="1"/>
    </xf>
    <xf numFmtId="0" fontId="30" fillId="0" borderId="21" xfId="0" applyFont="1" applyFill="1" applyBorder="1" applyAlignment="1">
      <alignment horizontal="left" vertical="top" wrapText="1"/>
    </xf>
    <xf numFmtId="0" fontId="25" fillId="0" borderId="21" xfId="44" applyFont="1" applyFill="1" applyBorder="1" applyAlignment="1">
      <alignment horizontal="left" vertical="top" wrapText="1"/>
    </xf>
    <xf numFmtId="168" fontId="26" fillId="0" borderId="0" xfId="0" applyNumberFormat="1" applyFont="1" applyFill="1" applyAlignment="1">
      <alignment horizontal="right" vertical="center" wrapText="1"/>
    </xf>
    <xf numFmtId="0" fontId="26" fillId="33" borderId="0" xfId="0" applyNumberFormat="1" applyFont="1" applyFill="1" applyAlignment="1">
      <alignment vertical="center" wrapText="1"/>
    </xf>
    <xf numFmtId="168" fontId="26" fillId="0" borderId="15" xfId="0" applyNumberFormat="1" applyFont="1" applyFill="1" applyBorder="1" applyAlignment="1">
      <alignment horizontal="center" vertical="center" wrapText="1"/>
    </xf>
    <xf numFmtId="168" fontId="26" fillId="0" borderId="39" xfId="0" applyNumberFormat="1" applyFont="1" applyFill="1" applyBorder="1" applyAlignment="1">
      <alignment horizontal="center" vertical="center" wrapText="1"/>
    </xf>
    <xf numFmtId="168" fontId="26" fillId="0" borderId="24" xfId="0" applyNumberFormat="1" applyFont="1" applyFill="1" applyBorder="1" applyAlignment="1">
      <alignment horizontal="center" vertical="center" wrapText="1"/>
    </xf>
    <xf numFmtId="49" fontId="24" fillId="0" borderId="27" xfId="0" applyNumberFormat="1" applyFont="1" applyFill="1" applyBorder="1" applyAlignment="1">
      <alignment horizontal="center" vertical="center" textRotation="90" wrapText="1"/>
    </xf>
    <xf numFmtId="0" fontId="28" fillId="33" borderId="13" xfId="0" applyFont="1" applyFill="1" applyBorder="1" applyAlignment="1">
      <alignment horizontal="left" vertical="center" wrapText="1"/>
    </xf>
    <xf numFmtId="170" fontId="25" fillId="33" borderId="0" xfId="50" applyNumberFormat="1" applyFont="1" applyFill="1" applyBorder="1" applyAlignment="1">
      <alignment horizontal="left" vertical="center" wrapText="1"/>
    </xf>
    <xf numFmtId="0" fontId="25" fillId="33" borderId="0" xfId="49" applyFont="1" applyFill="1" applyAlignment="1">
      <alignment vertical="center"/>
    </xf>
    <xf numFmtId="171" fontId="26" fillId="33" borderId="0" xfId="43" applyNumberFormat="1" applyFont="1" applyFill="1" applyBorder="1" applyAlignment="1">
      <alignment vertical="center"/>
    </xf>
    <xf numFmtId="0" fontId="25" fillId="33" borderId="0" xfId="49" applyFont="1" applyFill="1" applyBorder="1" applyAlignment="1">
      <alignment horizontal="left" vertical="center"/>
    </xf>
    <xf numFmtId="0" fontId="26" fillId="33" borderId="0" xfId="45" applyFont="1" applyFill="1" applyAlignment="1">
      <alignment horizontal="right" vertical="center"/>
    </xf>
    <xf numFmtId="2" fontId="26" fillId="33" borderId="0" xfId="0" applyNumberFormat="1" applyFont="1" applyFill="1" applyAlignment="1">
      <alignment horizontal="right" vertical="center" wrapText="1"/>
    </xf>
    <xf numFmtId="0" fontId="25" fillId="33" borderId="0" xfId="0" applyFont="1" applyFill="1" applyBorder="1" applyAlignment="1">
      <alignment horizontal="left" vertical="top" wrapText="1"/>
    </xf>
    <xf numFmtId="0" fontId="26" fillId="33" borderId="0" xfId="0" applyFont="1" applyFill="1" applyBorder="1" applyAlignment="1">
      <alignment horizontal="left" vertical="top" wrapText="1"/>
    </xf>
    <xf numFmtId="0" fontId="26" fillId="33" borderId="0" xfId="0" applyFont="1" applyFill="1" applyBorder="1" applyAlignment="1">
      <alignment horizontal="center" vertical="top"/>
    </xf>
    <xf numFmtId="0" fontId="26" fillId="33" borderId="0" xfId="0" applyFont="1" applyFill="1" applyBorder="1" applyAlignment="1">
      <alignment horizontal="center" vertical="top"/>
    </xf>
    <xf numFmtId="0" fontId="25" fillId="33" borderId="0" xfId="0" applyFont="1" applyFill="1" applyBorder="1" applyAlignment="1">
      <alignment horizontal="center" vertical="top"/>
    </xf>
    <xf numFmtId="0" fontId="26" fillId="33" borderId="49" xfId="0" applyFont="1" applyFill="1" applyBorder="1" applyAlignment="1">
      <alignment horizontal="left" vertical="top" wrapText="1"/>
    </xf>
    <xf numFmtId="0" fontId="26" fillId="33" borderId="51" xfId="0" applyFont="1" applyFill="1" applyBorder="1" applyAlignment="1">
      <alignment horizontal="left" vertical="top" wrapText="1"/>
    </xf>
    <xf numFmtId="0" fontId="26" fillId="33" borderId="52" xfId="0" applyFont="1" applyFill="1" applyBorder="1" applyAlignment="1">
      <alignment horizontal="left" vertical="top" wrapText="1"/>
    </xf>
    <xf numFmtId="0" fontId="26" fillId="33" borderId="34" xfId="0" applyFont="1" applyFill="1" applyBorder="1" applyAlignment="1">
      <alignment horizontal="left" vertical="top" wrapText="1"/>
    </xf>
    <xf numFmtId="0" fontId="26" fillId="33" borderId="30" xfId="0" applyFont="1" applyFill="1" applyBorder="1" applyAlignment="1">
      <alignment horizontal="left" vertical="top" wrapText="1"/>
    </xf>
    <xf numFmtId="0" fontId="30" fillId="33" borderId="42" xfId="0" applyFont="1" applyFill="1" applyBorder="1" applyAlignment="1">
      <alignment horizontal="left" vertical="top" wrapText="1"/>
    </xf>
    <xf numFmtId="0" fontId="30" fillId="33" borderId="19" xfId="0" applyFont="1" applyFill="1" applyBorder="1" applyAlignment="1">
      <alignment horizontal="left" vertical="top" wrapText="1"/>
    </xf>
    <xf numFmtId="0" fontId="30" fillId="33" borderId="14" xfId="0" applyFont="1" applyFill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48" xfId="0" applyFont="1" applyBorder="1" applyAlignment="1">
      <alignment horizontal="left" vertical="top" wrapText="1"/>
    </xf>
    <xf numFmtId="0" fontId="25" fillId="33" borderId="20" xfId="0" applyFont="1" applyFill="1" applyBorder="1" applyAlignment="1">
      <alignment horizontal="left" vertical="center" wrapText="1"/>
    </xf>
    <xf numFmtId="0" fontId="30" fillId="33" borderId="20" xfId="0" applyFont="1" applyFill="1" applyBorder="1" applyAlignment="1">
      <alignment horizontal="left" vertical="center" wrapText="1"/>
    </xf>
    <xf numFmtId="0" fontId="25" fillId="33" borderId="39" xfId="0" applyFont="1" applyFill="1" applyBorder="1" applyAlignment="1">
      <alignment horizontal="center" vertical="top" wrapText="1"/>
    </xf>
    <xf numFmtId="0" fontId="25" fillId="33" borderId="24" xfId="0" applyFont="1" applyFill="1" applyBorder="1" applyAlignment="1">
      <alignment horizontal="center" vertical="top" wrapText="1"/>
    </xf>
    <xf numFmtId="0" fontId="25" fillId="33" borderId="51" xfId="0" applyFont="1" applyFill="1" applyBorder="1" applyAlignment="1">
      <alignment horizontal="left" vertical="center" wrapText="1"/>
    </xf>
    <xf numFmtId="0" fontId="30" fillId="33" borderId="51" xfId="0" applyFont="1" applyFill="1" applyBorder="1" applyAlignment="1">
      <alignment horizontal="left" vertical="center" wrapText="1"/>
    </xf>
    <xf numFmtId="0" fontId="33" fillId="33" borderId="49" xfId="0" applyFont="1" applyFill="1" applyBorder="1" applyAlignment="1">
      <alignment horizontal="left" vertical="top" wrapText="1"/>
    </xf>
    <xf numFmtId="0" fontId="25" fillId="33" borderId="20" xfId="0" applyFont="1" applyFill="1" applyBorder="1" applyAlignment="1">
      <alignment horizontal="center" vertical="top" wrapText="1"/>
    </xf>
    <xf numFmtId="0" fontId="25" fillId="33" borderId="53" xfId="0" applyFont="1" applyFill="1" applyBorder="1" applyAlignment="1">
      <alignment horizontal="center" vertical="top" wrapText="1"/>
    </xf>
    <xf numFmtId="0" fontId="30" fillId="33" borderId="49" xfId="0" applyFont="1" applyFill="1" applyBorder="1" applyAlignment="1">
      <alignment horizontal="left" vertical="top" wrapText="1"/>
    </xf>
    <xf numFmtId="0" fontId="25" fillId="33" borderId="51" xfId="0" applyFont="1" applyFill="1" applyBorder="1" applyAlignment="1">
      <alignment horizontal="center" vertical="top" wrapText="1"/>
    </xf>
    <xf numFmtId="0" fontId="25" fillId="33" borderId="44" xfId="0" applyFont="1" applyFill="1" applyBorder="1" applyAlignment="1">
      <alignment horizontal="center" vertical="top" wrapText="1"/>
    </xf>
    <xf numFmtId="0" fontId="25" fillId="33" borderId="45" xfId="0" applyFont="1" applyFill="1" applyBorder="1" applyAlignment="1">
      <alignment horizontal="center" vertical="top" wrapText="1"/>
    </xf>
    <xf numFmtId="0" fontId="25" fillId="33" borderId="45" xfId="0" applyFont="1" applyFill="1" applyBorder="1" applyAlignment="1">
      <alignment horizontal="center" vertical="top" wrapText="1"/>
    </xf>
    <xf numFmtId="0" fontId="25" fillId="33" borderId="53" xfId="0" applyFont="1" applyFill="1" applyBorder="1" applyAlignment="1">
      <alignment horizontal="left" vertical="top" wrapText="1"/>
    </xf>
    <xf numFmtId="0" fontId="30" fillId="33" borderId="15" xfId="0" applyFont="1" applyFill="1" applyBorder="1" applyAlignment="1">
      <alignment horizontal="left" vertical="top" wrapText="1"/>
    </xf>
    <xf numFmtId="0" fontId="30" fillId="33" borderId="24" xfId="0" applyFont="1" applyFill="1" applyBorder="1" applyAlignment="1">
      <alignment horizontal="left" vertical="top" wrapText="1"/>
    </xf>
    <xf numFmtId="167" fontId="25" fillId="34" borderId="49" xfId="51" applyNumberFormat="1" applyFont="1" applyFill="1" applyBorder="1" applyAlignment="1">
      <alignment horizontal="right" vertical="top"/>
    </xf>
    <xf numFmtId="0" fontId="25" fillId="33" borderId="15" xfId="0" applyFont="1" applyFill="1" applyBorder="1" applyAlignment="1">
      <alignment horizontal="left" vertical="top" wrapText="1"/>
    </xf>
    <xf numFmtId="0" fontId="25" fillId="33" borderId="24" xfId="0" applyFont="1" applyFill="1" applyBorder="1" applyAlignment="1">
      <alignment horizontal="left" vertical="top" wrapText="1"/>
    </xf>
    <xf numFmtId="167" fontId="25" fillId="33" borderId="0" xfId="51" applyNumberFormat="1" applyFont="1" applyFill="1" applyBorder="1" applyAlignment="1">
      <alignment horizontal="right" vertical="top"/>
    </xf>
    <xf numFmtId="0" fontId="25" fillId="33" borderId="0" xfId="0" applyFont="1" applyFill="1" applyBorder="1">
      <alignment horizontal="left" vertical="top" wrapText="1"/>
    </xf>
    <xf numFmtId="0" fontId="25" fillId="0" borderId="44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 wrapText="1"/>
    </xf>
    <xf numFmtId="0" fontId="25" fillId="0" borderId="45" xfId="0" applyFont="1" applyBorder="1" applyAlignment="1">
      <alignment horizontal="center" vertical="top" wrapText="1"/>
    </xf>
    <xf numFmtId="0" fontId="30" fillId="0" borderId="21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center" vertical="top" wrapText="1"/>
    </xf>
    <xf numFmtId="0" fontId="30" fillId="0" borderId="27" xfId="0" applyFont="1" applyBorder="1" applyAlignment="1">
      <alignment horizontal="left" vertical="top" wrapText="1"/>
    </xf>
    <xf numFmtId="0" fontId="25" fillId="0" borderId="33" xfId="0" applyFont="1" applyBorder="1" applyAlignment="1">
      <alignment horizontal="center" vertical="top" wrapText="1"/>
    </xf>
    <xf numFmtId="0" fontId="25" fillId="0" borderId="27" xfId="0" applyFont="1" applyBorder="1" applyAlignment="1">
      <alignment horizontal="center" vertical="top" wrapText="1"/>
    </xf>
    <xf numFmtId="0" fontId="26" fillId="0" borderId="21" xfId="0" applyFont="1" applyBorder="1" applyAlignment="1">
      <alignment horizontal="left" vertical="top" wrapText="1"/>
    </xf>
    <xf numFmtId="0" fontId="25" fillId="0" borderId="28" xfId="0" applyFont="1" applyBorder="1" applyAlignment="1">
      <alignment horizontal="center" vertical="top" wrapText="1"/>
    </xf>
    <xf numFmtId="0" fontId="25" fillId="0" borderId="31" xfId="0" applyFont="1" applyBorder="1" applyAlignment="1">
      <alignment horizontal="center" vertical="top" wrapText="1"/>
    </xf>
    <xf numFmtId="0" fontId="25" fillId="0" borderId="24" xfId="0" applyFont="1" applyBorder="1" applyAlignment="1">
      <alignment horizontal="center" vertical="top" wrapText="1"/>
    </xf>
    <xf numFmtId="0" fontId="25" fillId="0" borderId="49" xfId="0" applyFont="1" applyFill="1" applyBorder="1" applyAlignment="1">
      <alignment horizontal="left" vertical="top" wrapText="1"/>
    </xf>
    <xf numFmtId="0" fontId="25" fillId="33" borderId="13" xfId="0" applyFont="1" applyFill="1" applyBorder="1" applyAlignment="1">
      <alignment horizontal="left" vertical="center" wrapText="1"/>
    </xf>
    <xf numFmtId="0" fontId="25" fillId="33" borderId="14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26" xfId="0" applyFont="1" applyBorder="1" applyAlignment="1">
      <alignment horizontal="left" vertical="top" wrapText="1"/>
    </xf>
    <xf numFmtId="0" fontId="25" fillId="0" borderId="34" xfId="0" applyFont="1" applyBorder="1" applyAlignment="1">
      <alignment horizontal="left" vertical="top" wrapText="1"/>
    </xf>
    <xf numFmtId="0" fontId="26" fillId="33" borderId="0" xfId="0" applyFont="1" applyFill="1" applyAlignment="1">
      <alignment horizontal="right" vertical="top" wrapText="1"/>
    </xf>
    <xf numFmtId="0" fontId="26" fillId="33" borderId="0" xfId="0" applyFont="1" applyFill="1" applyAlignment="1">
      <alignment horizontal="center" vertical="top"/>
    </xf>
    <xf numFmtId="0" fontId="26" fillId="33" borderId="0" xfId="0" applyFont="1" applyFill="1" applyAlignment="1">
      <alignment vertical="top"/>
    </xf>
    <xf numFmtId="0" fontId="26" fillId="33" borderId="0" xfId="0" applyFont="1" applyFill="1" applyAlignment="1">
      <alignment horizontal="left" vertical="top" wrapText="1"/>
    </xf>
    <xf numFmtId="0" fontId="26" fillId="33" borderId="13" xfId="0" applyFont="1" applyFill="1" applyBorder="1" applyAlignment="1">
      <alignment horizontal="left" vertical="top" wrapText="1"/>
    </xf>
    <xf numFmtId="0" fontId="26" fillId="33" borderId="19" xfId="0" applyFont="1" applyFill="1" applyBorder="1" applyAlignment="1">
      <alignment horizontal="left" vertical="top" wrapText="1"/>
    </xf>
    <xf numFmtId="0" fontId="26" fillId="33" borderId="14" xfId="0" applyFont="1" applyFill="1" applyBorder="1" applyAlignment="1">
      <alignment horizontal="left" vertical="top" wrapText="1"/>
    </xf>
    <xf numFmtId="0" fontId="26" fillId="33" borderId="0" xfId="0" applyFont="1" applyFill="1" applyBorder="1" applyAlignment="1">
      <alignment vertical="top" wrapText="1"/>
    </xf>
    <xf numFmtId="0" fontId="30" fillId="33" borderId="37" xfId="0" applyFont="1" applyFill="1" applyBorder="1" applyAlignment="1">
      <alignment horizontal="left" vertical="top" wrapText="1"/>
    </xf>
    <xf numFmtId="0" fontId="30" fillId="33" borderId="38" xfId="0" applyFont="1" applyFill="1" applyBorder="1" applyAlignment="1">
      <alignment horizontal="left" vertical="top" wrapText="1"/>
    </xf>
    <xf numFmtId="0" fontId="30" fillId="33" borderId="40" xfId="0" applyFont="1" applyFill="1" applyBorder="1" applyAlignment="1">
      <alignment horizontal="left" vertical="top" wrapText="1"/>
    </xf>
    <xf numFmtId="0" fontId="30" fillId="33" borderId="0" xfId="0" applyFont="1" applyFill="1" applyBorder="1" applyAlignment="1">
      <alignment vertical="top" wrapText="1"/>
    </xf>
    <xf numFmtId="0" fontId="25" fillId="33" borderId="15" xfId="0" applyFont="1" applyFill="1" applyBorder="1" applyAlignment="1">
      <alignment vertical="top" wrapText="1"/>
    </xf>
    <xf numFmtId="0" fontId="25" fillId="33" borderId="0" xfId="0" applyFont="1" applyFill="1" applyBorder="1" applyAlignment="1">
      <alignment vertical="top" wrapText="1"/>
    </xf>
    <xf numFmtId="0" fontId="26" fillId="33" borderId="15" xfId="0" applyFont="1" applyFill="1" applyBorder="1" applyAlignment="1">
      <alignment vertical="top" wrapText="1"/>
    </xf>
    <xf numFmtId="0" fontId="26" fillId="33" borderId="39" xfId="0" applyFont="1" applyFill="1" applyBorder="1" applyAlignment="1">
      <alignment horizontal="center" vertical="top" wrapText="1"/>
    </xf>
    <xf numFmtId="0" fontId="26" fillId="33" borderId="24" xfId="0" applyFont="1" applyFill="1" applyBorder="1" applyAlignment="1">
      <alignment horizontal="center" vertical="top" wrapText="1"/>
    </xf>
    <xf numFmtId="0" fontId="25" fillId="33" borderId="11" xfId="0" applyFont="1" applyFill="1" applyBorder="1">
      <alignment horizontal="left" vertical="top" wrapText="1"/>
    </xf>
    <xf numFmtId="0" fontId="25" fillId="33" borderId="47" xfId="0" applyFont="1" applyFill="1" applyBorder="1" applyAlignment="1">
      <alignment horizontal="center" vertical="top" wrapText="1"/>
    </xf>
    <xf numFmtId="0" fontId="25" fillId="33" borderId="21" xfId="0" applyFont="1" applyFill="1" applyBorder="1" applyAlignment="1">
      <alignment horizontal="center" vertical="top" wrapText="1"/>
    </xf>
    <xf numFmtId="0" fontId="25" fillId="33" borderId="13" xfId="0" applyFont="1" applyFill="1" applyBorder="1" applyAlignment="1">
      <alignment horizontal="center" vertical="top" wrapText="1"/>
    </xf>
    <xf numFmtId="0" fontId="25" fillId="33" borderId="34" xfId="0" applyFont="1" applyFill="1" applyBorder="1" applyAlignment="1">
      <alignment horizontal="center" vertical="top" wrapText="1"/>
    </xf>
    <xf numFmtId="0" fontId="25" fillId="33" borderId="33" xfId="0" applyFont="1" applyFill="1" applyBorder="1" applyAlignment="1">
      <alignment horizontal="center" vertical="top" wrapText="1"/>
    </xf>
    <xf numFmtId="0" fontId="25" fillId="33" borderId="13" xfId="0" applyFont="1" applyFill="1" applyBorder="1" applyAlignment="1">
      <alignment horizontal="left" vertical="top" wrapText="1"/>
    </xf>
    <xf numFmtId="0" fontId="25" fillId="33" borderId="14" xfId="0" applyFont="1" applyFill="1" applyBorder="1" applyAlignment="1">
      <alignment horizontal="left" vertical="top" wrapText="1"/>
    </xf>
    <xf numFmtId="168" fontId="25" fillId="33" borderId="11" xfId="0" applyNumberFormat="1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right" vertical="top" wrapText="1"/>
    </xf>
    <xf numFmtId="0" fontId="25" fillId="0" borderId="15" xfId="0" applyFont="1" applyBorder="1" applyAlignment="1">
      <alignment horizontal="center" vertical="top" wrapText="1"/>
    </xf>
    <xf numFmtId="0" fontId="25" fillId="0" borderId="39" xfId="0" applyFont="1" applyBorder="1" applyAlignment="1">
      <alignment horizontal="center" vertical="top" wrapText="1"/>
    </xf>
    <xf numFmtId="0" fontId="25" fillId="0" borderId="24" xfId="0" applyFont="1" applyBorder="1" applyAlignment="1">
      <alignment horizontal="center" vertical="top" wrapText="1"/>
    </xf>
    <xf numFmtId="0" fontId="34" fillId="34" borderId="0" xfId="0" applyFont="1" applyFill="1">
      <alignment horizontal="left" vertical="top" wrapText="1"/>
    </xf>
    <xf numFmtId="0" fontId="29" fillId="34" borderId="0" xfId="46" applyFont="1" applyFill="1" applyAlignment="1">
      <alignment horizontal="center" vertical="center"/>
    </xf>
    <xf numFmtId="0" fontId="35" fillId="34" borderId="0" xfId="46" applyFont="1" applyFill="1" applyAlignment="1">
      <alignment vertical="center"/>
    </xf>
    <xf numFmtId="0" fontId="25" fillId="0" borderId="15" xfId="47" applyFont="1" applyFill="1" applyBorder="1" applyAlignment="1">
      <alignment horizontal="left" vertical="center" wrapText="1"/>
    </xf>
    <xf numFmtId="0" fontId="25" fillId="0" borderId="39" xfId="47" applyFont="1" applyFill="1" applyBorder="1" applyAlignment="1">
      <alignment horizontal="left" vertical="center" wrapText="1"/>
    </xf>
    <xf numFmtId="168" fontId="25" fillId="0" borderId="49" xfId="47" applyNumberFormat="1" applyFont="1" applyFill="1" applyBorder="1" applyAlignment="1">
      <alignment horizontal="center" vertical="center" wrapText="1"/>
    </xf>
    <xf numFmtId="0" fontId="26" fillId="0" borderId="0" xfId="46" applyFont="1" applyFill="1" applyAlignment="1">
      <alignment vertical="center"/>
    </xf>
    <xf numFmtId="0" fontId="25" fillId="0" borderId="17" xfId="47" applyFont="1" applyFill="1" applyBorder="1" applyAlignment="1">
      <alignment horizontal="left" vertical="center"/>
    </xf>
    <xf numFmtId="0" fontId="26" fillId="0" borderId="17" xfId="52" applyFont="1" applyFill="1" applyBorder="1" applyAlignment="1"/>
    <xf numFmtId="0" fontId="26" fillId="0" borderId="16" xfId="52" applyFont="1" applyFill="1" applyBorder="1" applyAlignment="1"/>
    <xf numFmtId="0" fontId="25" fillId="0" borderId="39" xfId="47" applyFont="1" applyFill="1" applyBorder="1" applyAlignment="1">
      <alignment horizontal="left" vertical="center"/>
    </xf>
    <xf numFmtId="0" fontId="25" fillId="0" borderId="49" xfId="47" applyFont="1" applyFill="1" applyBorder="1" applyAlignment="1">
      <alignment horizontal="center" vertical="center"/>
    </xf>
    <xf numFmtId="168" fontId="26" fillId="0" borderId="49" xfId="47" applyNumberFormat="1" applyFont="1" applyFill="1" applyBorder="1" applyAlignment="1">
      <alignment horizontal="center" vertical="center"/>
    </xf>
    <xf numFmtId="0" fontId="25" fillId="0" borderId="0" xfId="46" applyFont="1" applyFill="1" applyAlignment="1">
      <alignment vertical="center"/>
    </xf>
    <xf numFmtId="49" fontId="25" fillId="0" borderId="50" xfId="0" applyNumberFormat="1" applyFont="1" applyFill="1" applyBorder="1" applyAlignment="1">
      <alignment horizontal="left" vertical="center"/>
    </xf>
    <xf numFmtId="0" fontId="25" fillId="0" borderId="20" xfId="0" applyFont="1" applyFill="1" applyBorder="1" applyAlignment="1">
      <alignment vertical="center" wrapText="1"/>
    </xf>
    <xf numFmtId="0" fontId="25" fillId="0" borderId="20" xfId="47" applyFont="1" applyFill="1" applyBorder="1" applyAlignment="1">
      <alignment horizontal="center" vertical="center"/>
    </xf>
    <xf numFmtId="0" fontId="25" fillId="0" borderId="20" xfId="47" applyFont="1" applyFill="1" applyBorder="1" applyAlignment="1">
      <alignment horizontal="center" vertical="center" wrapText="1"/>
    </xf>
    <xf numFmtId="37" fontId="25" fillId="0" borderId="50" xfId="47" applyNumberFormat="1" applyFont="1" applyFill="1" applyBorder="1" applyAlignment="1">
      <alignment horizontal="center" vertical="center"/>
    </xf>
    <xf numFmtId="168" fontId="25" fillId="0" borderId="49" xfId="47" applyNumberFormat="1" applyFont="1" applyFill="1" applyBorder="1" applyAlignment="1">
      <alignment horizontal="center" vertical="center"/>
    </xf>
    <xf numFmtId="0" fontId="29" fillId="34" borderId="21" xfId="46" applyFont="1" applyFill="1" applyBorder="1" applyAlignment="1">
      <alignment vertical="center"/>
    </xf>
    <xf numFmtId="0" fontId="29" fillId="34" borderId="21" xfId="46" applyFont="1" applyFill="1" applyBorder="1" applyAlignment="1">
      <alignment horizontal="center" vertical="center"/>
    </xf>
    <xf numFmtId="169" fontId="25" fillId="34" borderId="21" xfId="47" applyNumberFormat="1" applyFont="1" applyFill="1" applyBorder="1" applyAlignment="1">
      <alignment horizontal="center" vertical="center"/>
    </xf>
    <xf numFmtId="169" fontId="26" fillId="34" borderId="23" xfId="48" applyNumberFormat="1" applyFont="1" applyFill="1" applyBorder="1" applyAlignment="1">
      <alignment horizontal="center" vertical="center" wrapText="1"/>
    </xf>
    <xf numFmtId="0" fontId="25" fillId="34" borderId="49" xfId="0" applyFont="1" applyFill="1" applyBorder="1" applyAlignment="1">
      <alignment horizontal="left" vertical="center" wrapText="1"/>
    </xf>
    <xf numFmtId="0" fontId="25" fillId="34" borderId="27" xfId="47" applyFont="1" applyFill="1" applyBorder="1" applyAlignment="1">
      <alignment horizontal="center" vertical="center"/>
    </xf>
    <xf numFmtId="0" fontId="25" fillId="34" borderId="27" xfId="47" applyFont="1" applyFill="1" applyBorder="1" applyAlignment="1">
      <alignment horizontal="center" vertical="center" wrapText="1"/>
    </xf>
    <xf numFmtId="169" fontId="25" fillId="34" borderId="49" xfId="47" applyNumberFormat="1" applyFont="1" applyFill="1" applyBorder="1" applyAlignment="1">
      <alignment horizontal="center" vertical="center"/>
    </xf>
    <xf numFmtId="0" fontId="29" fillId="34" borderId="51" xfId="46" applyFont="1" applyFill="1" applyBorder="1" applyAlignment="1">
      <alignment horizontal="center" vertical="center"/>
    </xf>
    <xf numFmtId="169" fontId="25" fillId="34" borderId="23" xfId="48" applyNumberFormat="1" applyFont="1" applyFill="1" applyBorder="1" applyAlignment="1">
      <alignment horizontal="center" vertical="center" wrapText="1"/>
    </xf>
    <xf numFmtId="0" fontId="26" fillId="34" borderId="49" xfId="0" applyFont="1" applyFill="1" applyBorder="1" applyAlignment="1">
      <alignment horizontal="left" vertical="center" wrapText="1"/>
    </xf>
    <xf numFmtId="169" fontId="26" fillId="34" borderId="50" xfId="48" applyNumberFormat="1" applyFont="1" applyFill="1" applyBorder="1" applyAlignment="1">
      <alignment horizontal="center" vertical="center" wrapText="1"/>
    </xf>
    <xf numFmtId="3" fontId="25" fillId="34" borderId="21" xfId="47" applyNumberFormat="1" applyFont="1" applyFill="1" applyBorder="1" applyAlignment="1">
      <alignment horizontal="center" vertical="center"/>
    </xf>
    <xf numFmtId="0" fontId="25" fillId="34" borderId="49" xfId="47" applyFont="1" applyFill="1" applyBorder="1" applyAlignment="1">
      <alignment horizontal="center" vertical="center"/>
    </xf>
    <xf numFmtId="3" fontId="25" fillId="0" borderId="27" xfId="47" applyNumberFormat="1" applyFont="1" applyFill="1" applyBorder="1" applyAlignment="1">
      <alignment horizontal="center" vertical="center"/>
    </xf>
    <xf numFmtId="0" fontId="25" fillId="34" borderId="18" xfId="47" applyFont="1" applyFill="1" applyBorder="1" applyAlignment="1">
      <alignment horizontal="center" vertical="center"/>
    </xf>
    <xf numFmtId="169" fontId="25" fillId="34" borderId="49" xfId="48" applyNumberFormat="1" applyFont="1" applyFill="1" applyBorder="1" applyAlignment="1">
      <alignment horizontal="center" vertical="center" wrapText="1"/>
    </xf>
    <xf numFmtId="0" fontId="34" fillId="34" borderId="0" xfId="0" applyNumberFormat="1" applyFont="1" applyFill="1" applyBorder="1" applyAlignment="1" applyProtection="1">
      <alignment horizontal="left" vertical="top" wrapText="1"/>
    </xf>
  </cellXfs>
  <cellStyles count="5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44"/>
    <cellStyle name="Normal 2 3" xfId="45"/>
    <cellStyle name="Normal 2_IV-ՀՐԱՏԱՊ ՓՈՒԼԵՐՈՎ" xfId="46"/>
    <cellStyle name="Normal 5 2" xfId="47"/>
    <cellStyle name="Normal 6 2" xfId="48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SN_it" xfId="53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opLeftCell="A49" zoomScaleNormal="100" zoomScaleSheetLayoutView="100" workbookViewId="0">
      <selection activeCell="A37" sqref="A37"/>
    </sheetView>
  </sheetViews>
  <sheetFormatPr defaultColWidth="8" defaultRowHeight="16.5" customHeight="1"/>
  <cols>
    <col min="1" max="1" width="10" style="95" customWidth="1"/>
    <col min="2" max="2" width="15.5703125" style="95" customWidth="1"/>
    <col min="3" max="3" width="76.28515625" style="95" customWidth="1"/>
    <col min="4" max="5" width="17" style="95" bestFit="1" customWidth="1"/>
    <col min="6" max="6" width="17.85546875" style="95" customWidth="1"/>
    <col min="7" max="257" width="8" style="95"/>
    <col min="258" max="259" width="5.7109375" style="95" customWidth="1"/>
    <col min="260" max="260" width="76.28515625" style="95" customWidth="1"/>
    <col min="261" max="261" width="17.85546875" style="95" customWidth="1"/>
    <col min="262" max="513" width="8" style="95"/>
    <col min="514" max="515" width="5.7109375" style="95" customWidth="1"/>
    <col min="516" max="516" width="76.28515625" style="95" customWidth="1"/>
    <col min="517" max="517" width="17.85546875" style="95" customWidth="1"/>
    <col min="518" max="769" width="8" style="95"/>
    <col min="770" max="771" width="5.7109375" style="95" customWidth="1"/>
    <col min="772" max="772" width="76.28515625" style="95" customWidth="1"/>
    <col min="773" max="773" width="17.85546875" style="95" customWidth="1"/>
    <col min="774" max="1025" width="8" style="95"/>
    <col min="1026" max="1027" width="5.7109375" style="95" customWidth="1"/>
    <col min="1028" max="1028" width="76.28515625" style="95" customWidth="1"/>
    <col min="1029" max="1029" width="17.85546875" style="95" customWidth="1"/>
    <col min="1030" max="1281" width="8" style="95"/>
    <col min="1282" max="1283" width="5.7109375" style="95" customWidth="1"/>
    <col min="1284" max="1284" width="76.28515625" style="95" customWidth="1"/>
    <col min="1285" max="1285" width="17.85546875" style="95" customWidth="1"/>
    <col min="1286" max="1537" width="8" style="95"/>
    <col min="1538" max="1539" width="5.7109375" style="95" customWidth="1"/>
    <col min="1540" max="1540" width="76.28515625" style="95" customWidth="1"/>
    <col min="1541" max="1541" width="17.85546875" style="95" customWidth="1"/>
    <col min="1542" max="1793" width="8" style="95"/>
    <col min="1794" max="1795" width="5.7109375" style="95" customWidth="1"/>
    <col min="1796" max="1796" width="76.28515625" style="95" customWidth="1"/>
    <col min="1797" max="1797" width="17.85546875" style="95" customWidth="1"/>
    <col min="1798" max="2049" width="8" style="95"/>
    <col min="2050" max="2051" width="5.7109375" style="95" customWidth="1"/>
    <col min="2052" max="2052" width="76.28515625" style="95" customWidth="1"/>
    <col min="2053" max="2053" width="17.85546875" style="95" customWidth="1"/>
    <col min="2054" max="2305" width="8" style="95"/>
    <col min="2306" max="2307" width="5.7109375" style="95" customWidth="1"/>
    <col min="2308" max="2308" width="76.28515625" style="95" customWidth="1"/>
    <col min="2309" max="2309" width="17.85546875" style="95" customWidth="1"/>
    <col min="2310" max="2561" width="8" style="95"/>
    <col min="2562" max="2563" width="5.7109375" style="95" customWidth="1"/>
    <col min="2564" max="2564" width="76.28515625" style="95" customWidth="1"/>
    <col min="2565" max="2565" width="17.85546875" style="95" customWidth="1"/>
    <col min="2566" max="2817" width="8" style="95"/>
    <col min="2818" max="2819" width="5.7109375" style="95" customWidth="1"/>
    <col min="2820" max="2820" width="76.28515625" style="95" customWidth="1"/>
    <col min="2821" max="2821" width="17.85546875" style="95" customWidth="1"/>
    <col min="2822" max="3073" width="8" style="95"/>
    <col min="3074" max="3075" width="5.7109375" style="95" customWidth="1"/>
    <col min="3076" max="3076" width="76.28515625" style="95" customWidth="1"/>
    <col min="3077" max="3077" width="17.85546875" style="95" customWidth="1"/>
    <col min="3078" max="3329" width="8" style="95"/>
    <col min="3330" max="3331" width="5.7109375" style="95" customWidth="1"/>
    <col min="3332" max="3332" width="76.28515625" style="95" customWidth="1"/>
    <col min="3333" max="3333" width="17.85546875" style="95" customWidth="1"/>
    <col min="3334" max="3585" width="8" style="95"/>
    <col min="3586" max="3587" width="5.7109375" style="95" customWidth="1"/>
    <col min="3588" max="3588" width="76.28515625" style="95" customWidth="1"/>
    <col min="3589" max="3589" width="17.85546875" style="95" customWidth="1"/>
    <col min="3590" max="3841" width="8" style="95"/>
    <col min="3842" max="3843" width="5.7109375" style="95" customWidth="1"/>
    <col min="3844" max="3844" width="76.28515625" style="95" customWidth="1"/>
    <col min="3845" max="3845" width="17.85546875" style="95" customWidth="1"/>
    <col min="3846" max="4097" width="8" style="95"/>
    <col min="4098" max="4099" width="5.7109375" style="95" customWidth="1"/>
    <col min="4100" max="4100" width="76.28515625" style="95" customWidth="1"/>
    <col min="4101" max="4101" width="17.85546875" style="95" customWidth="1"/>
    <col min="4102" max="4353" width="8" style="95"/>
    <col min="4354" max="4355" width="5.7109375" style="95" customWidth="1"/>
    <col min="4356" max="4356" width="76.28515625" style="95" customWidth="1"/>
    <col min="4357" max="4357" width="17.85546875" style="95" customWidth="1"/>
    <col min="4358" max="4609" width="8" style="95"/>
    <col min="4610" max="4611" width="5.7109375" style="95" customWidth="1"/>
    <col min="4612" max="4612" width="76.28515625" style="95" customWidth="1"/>
    <col min="4613" max="4613" width="17.85546875" style="95" customWidth="1"/>
    <col min="4614" max="4865" width="8" style="95"/>
    <col min="4866" max="4867" width="5.7109375" style="95" customWidth="1"/>
    <col min="4868" max="4868" width="76.28515625" style="95" customWidth="1"/>
    <col min="4869" max="4869" width="17.85546875" style="95" customWidth="1"/>
    <col min="4870" max="5121" width="8" style="95"/>
    <col min="5122" max="5123" width="5.7109375" style="95" customWidth="1"/>
    <col min="5124" max="5124" width="76.28515625" style="95" customWidth="1"/>
    <col min="5125" max="5125" width="17.85546875" style="95" customWidth="1"/>
    <col min="5126" max="5377" width="8" style="95"/>
    <col min="5378" max="5379" width="5.7109375" style="95" customWidth="1"/>
    <col min="5380" max="5380" width="76.28515625" style="95" customWidth="1"/>
    <col min="5381" max="5381" width="17.85546875" style="95" customWidth="1"/>
    <col min="5382" max="5633" width="8" style="95"/>
    <col min="5634" max="5635" width="5.7109375" style="95" customWidth="1"/>
    <col min="5636" max="5636" width="76.28515625" style="95" customWidth="1"/>
    <col min="5637" max="5637" width="17.85546875" style="95" customWidth="1"/>
    <col min="5638" max="5889" width="8" style="95"/>
    <col min="5890" max="5891" width="5.7109375" style="95" customWidth="1"/>
    <col min="5892" max="5892" width="76.28515625" style="95" customWidth="1"/>
    <col min="5893" max="5893" width="17.85546875" style="95" customWidth="1"/>
    <col min="5894" max="6145" width="8" style="95"/>
    <col min="6146" max="6147" width="5.7109375" style="95" customWidth="1"/>
    <col min="6148" max="6148" width="76.28515625" style="95" customWidth="1"/>
    <col min="6149" max="6149" width="17.85546875" style="95" customWidth="1"/>
    <col min="6150" max="6401" width="8" style="95"/>
    <col min="6402" max="6403" width="5.7109375" style="95" customWidth="1"/>
    <col min="6404" max="6404" width="76.28515625" style="95" customWidth="1"/>
    <col min="6405" max="6405" width="17.85546875" style="95" customWidth="1"/>
    <col min="6406" max="6657" width="8" style="95"/>
    <col min="6658" max="6659" width="5.7109375" style="95" customWidth="1"/>
    <col min="6660" max="6660" width="76.28515625" style="95" customWidth="1"/>
    <col min="6661" max="6661" width="17.85546875" style="95" customWidth="1"/>
    <col min="6662" max="6913" width="8" style="95"/>
    <col min="6914" max="6915" width="5.7109375" style="95" customWidth="1"/>
    <col min="6916" max="6916" width="76.28515625" style="95" customWidth="1"/>
    <col min="6917" max="6917" width="17.85546875" style="95" customWidth="1"/>
    <col min="6918" max="7169" width="8" style="95"/>
    <col min="7170" max="7171" width="5.7109375" style="95" customWidth="1"/>
    <col min="7172" max="7172" width="76.28515625" style="95" customWidth="1"/>
    <col min="7173" max="7173" width="17.85546875" style="95" customWidth="1"/>
    <col min="7174" max="7425" width="8" style="95"/>
    <col min="7426" max="7427" width="5.7109375" style="95" customWidth="1"/>
    <col min="7428" max="7428" width="76.28515625" style="95" customWidth="1"/>
    <col min="7429" max="7429" width="17.85546875" style="95" customWidth="1"/>
    <col min="7430" max="7681" width="8" style="95"/>
    <col min="7682" max="7683" width="5.7109375" style="95" customWidth="1"/>
    <col min="7684" max="7684" width="76.28515625" style="95" customWidth="1"/>
    <col min="7685" max="7685" width="17.85546875" style="95" customWidth="1"/>
    <col min="7686" max="7937" width="8" style="95"/>
    <col min="7938" max="7939" width="5.7109375" style="95" customWidth="1"/>
    <col min="7940" max="7940" width="76.28515625" style="95" customWidth="1"/>
    <col min="7941" max="7941" width="17.85546875" style="95" customWidth="1"/>
    <col min="7942" max="8193" width="8" style="95"/>
    <col min="8194" max="8195" width="5.7109375" style="95" customWidth="1"/>
    <col min="8196" max="8196" width="76.28515625" style="95" customWidth="1"/>
    <col min="8197" max="8197" width="17.85546875" style="95" customWidth="1"/>
    <col min="8198" max="8449" width="8" style="95"/>
    <col min="8450" max="8451" width="5.7109375" style="95" customWidth="1"/>
    <col min="8452" max="8452" width="76.28515625" style="95" customWidth="1"/>
    <col min="8453" max="8453" width="17.85546875" style="95" customWidth="1"/>
    <col min="8454" max="8705" width="8" style="95"/>
    <col min="8706" max="8707" width="5.7109375" style="95" customWidth="1"/>
    <col min="8708" max="8708" width="76.28515625" style="95" customWidth="1"/>
    <col min="8709" max="8709" width="17.85546875" style="95" customWidth="1"/>
    <col min="8710" max="8961" width="8" style="95"/>
    <col min="8962" max="8963" width="5.7109375" style="95" customWidth="1"/>
    <col min="8964" max="8964" width="76.28515625" style="95" customWidth="1"/>
    <col min="8965" max="8965" width="17.85546875" style="95" customWidth="1"/>
    <col min="8966" max="9217" width="8" style="95"/>
    <col min="9218" max="9219" width="5.7109375" style="95" customWidth="1"/>
    <col min="9220" max="9220" width="76.28515625" style="95" customWidth="1"/>
    <col min="9221" max="9221" width="17.85546875" style="95" customWidth="1"/>
    <col min="9222" max="9473" width="8" style="95"/>
    <col min="9474" max="9475" width="5.7109375" style="95" customWidth="1"/>
    <col min="9476" max="9476" width="76.28515625" style="95" customWidth="1"/>
    <col min="9477" max="9477" width="17.85546875" style="95" customWidth="1"/>
    <col min="9478" max="9729" width="8" style="95"/>
    <col min="9730" max="9731" width="5.7109375" style="95" customWidth="1"/>
    <col min="9732" max="9732" width="76.28515625" style="95" customWidth="1"/>
    <col min="9733" max="9733" width="17.85546875" style="95" customWidth="1"/>
    <col min="9734" max="9985" width="8" style="95"/>
    <col min="9986" max="9987" width="5.7109375" style="95" customWidth="1"/>
    <col min="9988" max="9988" width="76.28515625" style="95" customWidth="1"/>
    <col min="9989" max="9989" width="17.85546875" style="95" customWidth="1"/>
    <col min="9990" max="10241" width="8" style="95"/>
    <col min="10242" max="10243" width="5.7109375" style="95" customWidth="1"/>
    <col min="10244" max="10244" width="76.28515625" style="95" customWidth="1"/>
    <col min="10245" max="10245" width="17.85546875" style="95" customWidth="1"/>
    <col min="10246" max="10497" width="8" style="95"/>
    <col min="10498" max="10499" width="5.7109375" style="95" customWidth="1"/>
    <col min="10500" max="10500" width="76.28515625" style="95" customWidth="1"/>
    <col min="10501" max="10501" width="17.85546875" style="95" customWidth="1"/>
    <col min="10502" max="10753" width="8" style="95"/>
    <col min="10754" max="10755" width="5.7109375" style="95" customWidth="1"/>
    <col min="10756" max="10756" width="76.28515625" style="95" customWidth="1"/>
    <col min="10757" max="10757" width="17.85546875" style="95" customWidth="1"/>
    <col min="10758" max="11009" width="8" style="95"/>
    <col min="11010" max="11011" width="5.7109375" style="95" customWidth="1"/>
    <col min="11012" max="11012" width="76.28515625" style="95" customWidth="1"/>
    <col min="11013" max="11013" width="17.85546875" style="95" customWidth="1"/>
    <col min="11014" max="11265" width="8" style="95"/>
    <col min="11266" max="11267" width="5.7109375" style="95" customWidth="1"/>
    <col min="11268" max="11268" width="76.28515625" style="95" customWidth="1"/>
    <col min="11269" max="11269" width="17.85546875" style="95" customWidth="1"/>
    <col min="11270" max="11521" width="8" style="95"/>
    <col min="11522" max="11523" width="5.7109375" style="95" customWidth="1"/>
    <col min="11524" max="11524" width="76.28515625" style="95" customWidth="1"/>
    <col min="11525" max="11525" width="17.85546875" style="95" customWidth="1"/>
    <col min="11526" max="11777" width="8" style="95"/>
    <col min="11778" max="11779" width="5.7109375" style="95" customWidth="1"/>
    <col min="11780" max="11780" width="76.28515625" style="95" customWidth="1"/>
    <col min="11781" max="11781" width="17.85546875" style="95" customWidth="1"/>
    <col min="11782" max="12033" width="8" style="95"/>
    <col min="12034" max="12035" width="5.7109375" style="95" customWidth="1"/>
    <col min="12036" max="12036" width="76.28515625" style="95" customWidth="1"/>
    <col min="12037" max="12037" width="17.85546875" style="95" customWidth="1"/>
    <col min="12038" max="12289" width="8" style="95"/>
    <col min="12290" max="12291" width="5.7109375" style="95" customWidth="1"/>
    <col min="12292" max="12292" width="76.28515625" style="95" customWidth="1"/>
    <col min="12293" max="12293" width="17.85546875" style="95" customWidth="1"/>
    <col min="12294" max="12545" width="8" style="95"/>
    <col min="12546" max="12547" width="5.7109375" style="95" customWidth="1"/>
    <col min="12548" max="12548" width="76.28515625" style="95" customWidth="1"/>
    <col min="12549" max="12549" width="17.85546875" style="95" customWidth="1"/>
    <col min="12550" max="12801" width="8" style="95"/>
    <col min="12802" max="12803" width="5.7109375" style="95" customWidth="1"/>
    <col min="12804" max="12804" width="76.28515625" style="95" customWidth="1"/>
    <col min="12805" max="12805" width="17.85546875" style="95" customWidth="1"/>
    <col min="12806" max="13057" width="8" style="95"/>
    <col min="13058" max="13059" width="5.7109375" style="95" customWidth="1"/>
    <col min="13060" max="13060" width="76.28515625" style="95" customWidth="1"/>
    <col min="13061" max="13061" width="17.85546875" style="95" customWidth="1"/>
    <col min="13062" max="13313" width="8" style="95"/>
    <col min="13314" max="13315" width="5.7109375" style="95" customWidth="1"/>
    <col min="13316" max="13316" width="76.28515625" style="95" customWidth="1"/>
    <col min="13317" max="13317" width="17.85546875" style="95" customWidth="1"/>
    <col min="13318" max="13569" width="8" style="95"/>
    <col min="13570" max="13571" width="5.7109375" style="95" customWidth="1"/>
    <col min="13572" max="13572" width="76.28515625" style="95" customWidth="1"/>
    <col min="13573" max="13573" width="17.85546875" style="95" customWidth="1"/>
    <col min="13574" max="13825" width="8" style="95"/>
    <col min="13826" max="13827" width="5.7109375" style="95" customWidth="1"/>
    <col min="13828" max="13828" width="76.28515625" style="95" customWidth="1"/>
    <col min="13829" max="13829" width="17.85546875" style="95" customWidth="1"/>
    <col min="13830" max="14081" width="8" style="95"/>
    <col min="14082" max="14083" width="5.7109375" style="95" customWidth="1"/>
    <col min="14084" max="14084" width="76.28515625" style="95" customWidth="1"/>
    <col min="14085" max="14085" width="17.85546875" style="95" customWidth="1"/>
    <col min="14086" max="14337" width="8" style="95"/>
    <col min="14338" max="14339" width="5.7109375" style="95" customWidth="1"/>
    <col min="14340" max="14340" width="76.28515625" style="95" customWidth="1"/>
    <col min="14341" max="14341" width="17.85546875" style="95" customWidth="1"/>
    <col min="14342" max="14593" width="8" style="95"/>
    <col min="14594" max="14595" width="5.7109375" style="95" customWidth="1"/>
    <col min="14596" max="14596" width="76.28515625" style="95" customWidth="1"/>
    <col min="14597" max="14597" width="17.85546875" style="95" customWidth="1"/>
    <col min="14598" max="14849" width="8" style="95"/>
    <col min="14850" max="14851" width="5.7109375" style="95" customWidth="1"/>
    <col min="14852" max="14852" width="76.28515625" style="95" customWidth="1"/>
    <col min="14853" max="14853" width="17.85546875" style="95" customWidth="1"/>
    <col min="14854" max="15105" width="8" style="95"/>
    <col min="15106" max="15107" width="5.7109375" style="95" customWidth="1"/>
    <col min="15108" max="15108" width="76.28515625" style="95" customWidth="1"/>
    <col min="15109" max="15109" width="17.85546875" style="95" customWidth="1"/>
    <col min="15110" max="15361" width="8" style="95"/>
    <col min="15362" max="15363" width="5.7109375" style="95" customWidth="1"/>
    <col min="15364" max="15364" width="76.28515625" style="95" customWidth="1"/>
    <col min="15365" max="15365" width="17.85546875" style="95" customWidth="1"/>
    <col min="15366" max="15617" width="8" style="95"/>
    <col min="15618" max="15619" width="5.7109375" style="95" customWidth="1"/>
    <col min="15620" max="15620" width="76.28515625" style="95" customWidth="1"/>
    <col min="15621" max="15621" width="17.85546875" style="95" customWidth="1"/>
    <col min="15622" max="15873" width="8" style="95"/>
    <col min="15874" max="15875" width="5.7109375" style="95" customWidth="1"/>
    <col min="15876" max="15876" width="76.28515625" style="95" customWidth="1"/>
    <col min="15877" max="15877" width="17.85546875" style="95" customWidth="1"/>
    <col min="15878" max="16129" width="8" style="95"/>
    <col min="16130" max="16131" width="5.7109375" style="95" customWidth="1"/>
    <col min="16132" max="16132" width="76.28515625" style="95" customWidth="1"/>
    <col min="16133" max="16133" width="17.85546875" style="95" customWidth="1"/>
    <col min="16134" max="16384" width="8" style="95"/>
  </cols>
  <sheetData>
    <row r="1" spans="1:6" s="87" customFormat="1" ht="18.75" customHeight="1">
      <c r="A1" s="86"/>
      <c r="B1" s="86"/>
      <c r="C1" s="86"/>
      <c r="F1" s="88" t="s">
        <v>0</v>
      </c>
    </row>
    <row r="2" spans="1:6" s="87" customFormat="1" ht="20.25" customHeight="1">
      <c r="A2" s="89"/>
      <c r="B2" s="89"/>
      <c r="C2" s="89"/>
      <c r="F2" s="90" t="s">
        <v>122</v>
      </c>
    </row>
    <row r="3" spans="1:6" s="87" customFormat="1" ht="19.5" customHeight="1">
      <c r="A3" s="89"/>
      <c r="B3" s="89"/>
      <c r="C3" s="89"/>
      <c r="F3" s="91" t="s">
        <v>1</v>
      </c>
    </row>
    <row r="4" spans="1:6" s="87" customFormat="1" ht="104.25" customHeight="1">
      <c r="A4" s="56" t="s">
        <v>139</v>
      </c>
      <c r="B4" s="56"/>
      <c r="C4" s="56"/>
      <c r="D4" s="56"/>
      <c r="E4" s="56"/>
      <c r="F4" s="56"/>
    </row>
    <row r="5" spans="1:6" s="87" customFormat="1" ht="14.25" customHeight="1">
      <c r="A5" s="89"/>
      <c r="B5" s="89"/>
      <c r="C5" s="89"/>
      <c r="F5" s="92"/>
    </row>
    <row r="6" spans="1:6" ht="16.5" customHeight="1">
      <c r="A6" s="93"/>
      <c r="B6" s="93"/>
      <c r="C6" s="93"/>
      <c r="D6" s="93"/>
      <c r="E6" s="94" t="s">
        <v>140</v>
      </c>
      <c r="F6" s="94"/>
    </row>
    <row r="7" spans="1:6" ht="57" customHeight="1">
      <c r="A7" s="96" t="s">
        <v>2</v>
      </c>
      <c r="B7" s="97"/>
      <c r="C7" s="98" t="s">
        <v>3</v>
      </c>
      <c r="D7" s="99" t="s">
        <v>34</v>
      </c>
      <c r="E7" s="100"/>
      <c r="F7" s="101"/>
    </row>
    <row r="8" spans="1:6" ht="42.75" customHeight="1">
      <c r="A8" s="102" t="s">
        <v>4</v>
      </c>
      <c r="B8" s="102" t="s">
        <v>5</v>
      </c>
      <c r="C8" s="103"/>
      <c r="D8" s="104" t="s">
        <v>6</v>
      </c>
      <c r="E8" s="104" t="s">
        <v>7</v>
      </c>
      <c r="F8" s="104" t="s">
        <v>8</v>
      </c>
    </row>
    <row r="9" spans="1:6" s="106" customFormat="1" ht="27" customHeight="1">
      <c r="A9" s="44"/>
      <c r="B9" s="44"/>
      <c r="C9" s="44" t="s">
        <v>123</v>
      </c>
      <c r="D9" s="105">
        <f>D10+D37</f>
        <v>0</v>
      </c>
      <c r="E9" s="105">
        <f>E10+E37</f>
        <v>0</v>
      </c>
      <c r="F9" s="105">
        <f>F10+F37</f>
        <v>0</v>
      </c>
    </row>
    <row r="10" spans="1:6" ht="33" customHeight="1">
      <c r="A10" s="10"/>
      <c r="B10" s="10"/>
      <c r="C10" s="1" t="s">
        <v>9</v>
      </c>
      <c r="D10" s="105">
        <f>D11+D24</f>
        <v>0</v>
      </c>
      <c r="E10" s="105">
        <f t="shared" ref="E10:F10" si="0">E11+E24</f>
        <v>0</v>
      </c>
      <c r="F10" s="105">
        <f t="shared" si="0"/>
        <v>0</v>
      </c>
    </row>
    <row r="11" spans="1:6" ht="16.5" customHeight="1">
      <c r="A11" s="107" t="s">
        <v>145</v>
      </c>
      <c r="B11" s="108"/>
      <c r="C11" s="109" t="s">
        <v>10</v>
      </c>
      <c r="D11" s="110">
        <f>D18</f>
        <v>-21446.6</v>
      </c>
      <c r="E11" s="110">
        <f t="shared" ref="E11:F11" si="1">E18</f>
        <v>-107232.9</v>
      </c>
      <c r="F11" s="110">
        <f t="shared" si="1"/>
        <v>-107232.9</v>
      </c>
    </row>
    <row r="12" spans="1:6" ht="16.5" customHeight="1">
      <c r="A12" s="111"/>
      <c r="B12" s="111"/>
      <c r="C12" s="112" t="s">
        <v>146</v>
      </c>
      <c r="D12" s="108"/>
      <c r="E12" s="104"/>
      <c r="F12" s="104"/>
    </row>
    <row r="13" spans="1:6" ht="16.5" customHeight="1">
      <c r="A13" s="113"/>
      <c r="B13" s="113"/>
      <c r="C13" s="108" t="s">
        <v>11</v>
      </c>
      <c r="D13" s="108"/>
      <c r="E13" s="104"/>
      <c r="F13" s="104"/>
    </row>
    <row r="14" spans="1:6" ht="34.5">
      <c r="A14" s="113"/>
      <c r="B14" s="113"/>
      <c r="C14" s="112" t="s">
        <v>147</v>
      </c>
      <c r="D14" s="108"/>
      <c r="E14" s="104"/>
      <c r="F14" s="104"/>
    </row>
    <row r="15" spans="1:6" ht="16.5" customHeight="1">
      <c r="A15" s="114"/>
      <c r="B15" s="114"/>
      <c r="C15" s="108" t="s">
        <v>12</v>
      </c>
      <c r="D15" s="108"/>
      <c r="E15" s="104"/>
      <c r="F15" s="104"/>
    </row>
    <row r="16" spans="1:6" ht="39.75" customHeight="1">
      <c r="A16" s="108"/>
      <c r="B16" s="108"/>
      <c r="C16" s="112" t="s">
        <v>148</v>
      </c>
      <c r="D16" s="108"/>
      <c r="E16" s="104"/>
      <c r="F16" s="104"/>
    </row>
    <row r="17" spans="1:6" ht="16.5" customHeight="1">
      <c r="A17" s="115" t="s">
        <v>13</v>
      </c>
      <c r="B17" s="116"/>
      <c r="C17" s="116"/>
      <c r="D17" s="116"/>
      <c r="E17" s="116"/>
      <c r="F17" s="117"/>
    </row>
    <row r="18" spans="1:6" ht="16.5" customHeight="1">
      <c r="A18" s="118"/>
      <c r="B18" s="119">
        <v>31010</v>
      </c>
      <c r="C18" s="109" t="s">
        <v>14</v>
      </c>
      <c r="D18" s="120">
        <f>-D24</f>
        <v>-21446.6</v>
      </c>
      <c r="E18" s="120">
        <f t="shared" ref="E18:F18" si="2">-E24</f>
        <v>-107232.9</v>
      </c>
      <c r="F18" s="120">
        <f t="shared" si="2"/>
        <v>-107232.9</v>
      </c>
    </row>
    <row r="19" spans="1:6" ht="22.5" customHeight="1">
      <c r="A19" s="121"/>
      <c r="B19" s="111"/>
      <c r="C19" s="112" t="s">
        <v>150</v>
      </c>
      <c r="D19" s="108"/>
      <c r="E19" s="122"/>
      <c r="F19" s="122"/>
    </row>
    <row r="20" spans="1:6" ht="16.5" customHeight="1">
      <c r="A20" s="123"/>
      <c r="B20" s="113"/>
      <c r="C20" s="108" t="s">
        <v>15</v>
      </c>
      <c r="D20" s="108"/>
      <c r="E20" s="122"/>
      <c r="F20" s="122"/>
    </row>
    <row r="21" spans="1:6" ht="33" customHeight="1">
      <c r="A21" s="123"/>
      <c r="B21" s="113"/>
      <c r="C21" s="112" t="s">
        <v>151</v>
      </c>
      <c r="D21" s="108"/>
      <c r="E21" s="122"/>
      <c r="F21" s="122"/>
    </row>
    <row r="22" spans="1:6" ht="16.5" customHeight="1">
      <c r="A22" s="124"/>
      <c r="B22" s="114"/>
      <c r="C22" s="108" t="s">
        <v>16</v>
      </c>
      <c r="D22" s="125"/>
      <c r="E22" s="126"/>
      <c r="F22" s="126"/>
    </row>
    <row r="23" spans="1:6" ht="33" customHeight="1">
      <c r="A23" s="122"/>
      <c r="B23" s="108"/>
      <c r="C23" s="127" t="s">
        <v>149</v>
      </c>
      <c r="D23" s="128"/>
      <c r="E23" s="122"/>
      <c r="F23" s="122"/>
    </row>
    <row r="24" spans="1:6" ht="16.5" customHeight="1">
      <c r="A24" s="107">
        <v>1017</v>
      </c>
      <c r="B24" s="108"/>
      <c r="C24" s="109" t="s">
        <v>10</v>
      </c>
      <c r="D24" s="129">
        <f>D31</f>
        <v>21446.6</v>
      </c>
      <c r="E24" s="129">
        <f t="shared" ref="E24:F24" si="3">E31</f>
        <v>107232.9</v>
      </c>
      <c r="F24" s="129">
        <f t="shared" si="3"/>
        <v>107232.9</v>
      </c>
    </row>
    <row r="25" spans="1:6" ht="16.5" customHeight="1">
      <c r="A25" s="111"/>
      <c r="B25" s="111"/>
      <c r="C25" s="112" t="s">
        <v>17</v>
      </c>
      <c r="D25" s="108"/>
      <c r="E25" s="104"/>
      <c r="F25" s="104"/>
    </row>
    <row r="26" spans="1:6" ht="16.5" customHeight="1">
      <c r="A26" s="113"/>
      <c r="B26" s="113"/>
      <c r="C26" s="108" t="s">
        <v>11</v>
      </c>
      <c r="D26" s="108"/>
      <c r="E26" s="104"/>
      <c r="F26" s="104"/>
    </row>
    <row r="27" spans="1:6" ht="34.5">
      <c r="A27" s="113"/>
      <c r="B27" s="113"/>
      <c r="C27" s="112" t="s">
        <v>18</v>
      </c>
      <c r="D27" s="108"/>
      <c r="E27" s="104"/>
      <c r="F27" s="104"/>
    </row>
    <row r="28" spans="1:6" ht="16.5" customHeight="1">
      <c r="A28" s="114"/>
      <c r="B28" s="114"/>
      <c r="C28" s="108" t="s">
        <v>12</v>
      </c>
      <c r="D28" s="108"/>
      <c r="E28" s="104"/>
      <c r="F28" s="104"/>
    </row>
    <row r="29" spans="1:6" ht="39.75" customHeight="1">
      <c r="A29" s="108"/>
      <c r="B29" s="108"/>
      <c r="C29" s="112" t="s">
        <v>19</v>
      </c>
      <c r="D29" s="108"/>
      <c r="E29" s="104"/>
      <c r="F29" s="104"/>
    </row>
    <row r="30" spans="1:6" ht="16.5" customHeight="1">
      <c r="A30" s="130" t="s">
        <v>13</v>
      </c>
      <c r="B30" s="130"/>
      <c r="C30" s="130"/>
      <c r="D30" s="130"/>
      <c r="E30" s="130"/>
      <c r="F30" s="130"/>
    </row>
    <row r="31" spans="1:6" ht="16.5" customHeight="1">
      <c r="A31" s="118"/>
      <c r="B31" s="119">
        <v>21002</v>
      </c>
      <c r="C31" s="119" t="s">
        <v>14</v>
      </c>
      <c r="D31" s="131">
        <v>21446.6</v>
      </c>
      <c r="E31" s="131">
        <v>107232.9</v>
      </c>
      <c r="F31" s="131">
        <v>107232.9</v>
      </c>
    </row>
    <row r="32" spans="1:6" ht="22.5" customHeight="1">
      <c r="A32" s="121"/>
      <c r="B32" s="111"/>
      <c r="C32" s="132" t="s">
        <v>21</v>
      </c>
      <c r="D32" s="133"/>
      <c r="E32" s="134"/>
      <c r="F32" s="134"/>
    </row>
    <row r="33" spans="1:6" ht="16.5" customHeight="1">
      <c r="A33" s="123"/>
      <c r="B33" s="113"/>
      <c r="C33" s="108" t="s">
        <v>15</v>
      </c>
      <c r="D33" s="108"/>
      <c r="E33" s="122"/>
      <c r="F33" s="122"/>
    </row>
    <row r="34" spans="1:6" ht="39.75" customHeight="1">
      <c r="A34" s="123"/>
      <c r="B34" s="113"/>
      <c r="C34" s="112" t="s">
        <v>22</v>
      </c>
      <c r="D34" s="108"/>
      <c r="E34" s="122"/>
      <c r="F34" s="122"/>
    </row>
    <row r="35" spans="1:6" ht="21.75" customHeight="1">
      <c r="A35" s="124"/>
      <c r="B35" s="114"/>
      <c r="C35" s="108" t="s">
        <v>16</v>
      </c>
      <c r="D35" s="125"/>
      <c r="E35" s="126"/>
      <c r="F35" s="126"/>
    </row>
    <row r="36" spans="1:6" ht="45" customHeight="1">
      <c r="A36" s="122"/>
      <c r="B36" s="108"/>
      <c r="C36" s="127" t="s">
        <v>20</v>
      </c>
      <c r="D36" s="128"/>
      <c r="E36" s="122"/>
      <c r="F36" s="122"/>
    </row>
    <row r="37" spans="1:6" ht="21.75" customHeight="1">
      <c r="A37" s="10"/>
      <c r="B37" s="10"/>
      <c r="C37" s="1" t="s">
        <v>23</v>
      </c>
      <c r="D37" s="135">
        <f t="shared" ref="D37:F37" si="4">D38</f>
        <v>0</v>
      </c>
      <c r="E37" s="135">
        <f t="shared" si="4"/>
        <v>0</v>
      </c>
      <c r="F37" s="135">
        <f t="shared" si="4"/>
        <v>0</v>
      </c>
    </row>
    <row r="38" spans="1:6" s="140" customFormat="1" ht="18" customHeight="1">
      <c r="A38" s="136" t="s">
        <v>24</v>
      </c>
      <c r="B38" s="137"/>
      <c r="C38" s="138" t="s">
        <v>10</v>
      </c>
      <c r="D38" s="139">
        <f>D45+D51</f>
        <v>0</v>
      </c>
      <c r="E38" s="139">
        <f t="shared" ref="E38:F38" si="5">E45+E51</f>
        <v>0</v>
      </c>
      <c r="F38" s="139">
        <f t="shared" si="5"/>
        <v>0</v>
      </c>
    </row>
    <row r="39" spans="1:6" s="140" customFormat="1" ht="18" customHeight="1">
      <c r="A39" s="137"/>
      <c r="B39" s="137"/>
      <c r="C39" s="138" t="s">
        <v>25</v>
      </c>
      <c r="D39" s="138"/>
      <c r="E39" s="138"/>
      <c r="F39" s="138"/>
    </row>
    <row r="40" spans="1:6" s="140" customFormat="1" ht="18" customHeight="1">
      <c r="A40" s="137"/>
      <c r="B40" s="137"/>
      <c r="C40" s="138" t="s">
        <v>11</v>
      </c>
      <c r="D40" s="141"/>
      <c r="E40" s="141"/>
      <c r="F40" s="141"/>
    </row>
    <row r="41" spans="1:6" s="140" customFormat="1" ht="33" customHeight="1">
      <c r="A41" s="137"/>
      <c r="B41" s="137"/>
      <c r="C41" s="138" t="s">
        <v>26</v>
      </c>
      <c r="D41" s="138"/>
      <c r="E41" s="138"/>
      <c r="F41" s="138"/>
    </row>
    <row r="42" spans="1:6" s="140" customFormat="1" ht="27" customHeight="1">
      <c r="A42" s="142"/>
      <c r="B42" s="142"/>
      <c r="C42" s="108" t="s">
        <v>12</v>
      </c>
      <c r="D42" s="143"/>
      <c r="E42" s="143"/>
      <c r="F42" s="143"/>
    </row>
    <row r="43" spans="1:6" s="140" customFormat="1" ht="33" customHeight="1">
      <c r="A43" s="142"/>
      <c r="B43" s="142"/>
      <c r="C43" s="108" t="s">
        <v>27</v>
      </c>
      <c r="D43" s="122"/>
      <c r="E43" s="122"/>
      <c r="F43" s="122"/>
    </row>
    <row r="44" spans="1:6" s="140" customFormat="1" ht="18" customHeight="1">
      <c r="A44" s="115" t="s">
        <v>13</v>
      </c>
      <c r="B44" s="116"/>
      <c r="C44" s="116"/>
      <c r="D44" s="116"/>
      <c r="E44" s="116"/>
      <c r="F44" s="116"/>
    </row>
    <row r="45" spans="1:6" s="140" customFormat="1" ht="18" customHeight="1">
      <c r="A45" s="142"/>
      <c r="B45" s="108" t="s">
        <v>28</v>
      </c>
      <c r="C45" s="108" t="s">
        <v>14</v>
      </c>
      <c r="D45" s="144">
        <f>-D51</f>
        <v>21446.6</v>
      </c>
      <c r="E45" s="144">
        <f t="shared" ref="E45:F45" si="6">-E51</f>
        <v>107232.9</v>
      </c>
      <c r="F45" s="144">
        <f t="shared" si="6"/>
        <v>107232.9</v>
      </c>
    </row>
    <row r="46" spans="1:6" s="140" customFormat="1" ht="18" customHeight="1">
      <c r="A46" s="142"/>
      <c r="B46" s="142"/>
      <c r="C46" s="108" t="s">
        <v>25</v>
      </c>
      <c r="D46" s="122"/>
      <c r="E46" s="122"/>
      <c r="F46" s="122"/>
    </row>
    <row r="47" spans="1:6" s="140" customFormat="1" ht="18" customHeight="1">
      <c r="A47" s="142"/>
      <c r="B47" s="142"/>
      <c r="C47" s="108" t="s">
        <v>15</v>
      </c>
      <c r="D47" s="143"/>
      <c r="E47" s="143"/>
      <c r="F47" s="143"/>
    </row>
    <row r="48" spans="1:6" s="140" customFormat="1" ht="51.75" customHeight="1">
      <c r="A48" s="142"/>
      <c r="B48" s="142"/>
      <c r="C48" s="108" t="s">
        <v>29</v>
      </c>
      <c r="D48" s="122"/>
      <c r="E48" s="122"/>
      <c r="F48" s="122"/>
    </row>
    <row r="49" spans="1:6" s="140" customFormat="1" ht="18" customHeight="1">
      <c r="A49" s="142"/>
      <c r="B49" s="142"/>
      <c r="C49" s="108" t="s">
        <v>16</v>
      </c>
      <c r="D49" s="143"/>
      <c r="E49" s="143"/>
      <c r="F49" s="143"/>
    </row>
    <row r="50" spans="1:6" s="140" customFormat="1" ht="18" customHeight="1">
      <c r="A50" s="142"/>
      <c r="B50" s="142"/>
      <c r="C50" s="128" t="s">
        <v>30</v>
      </c>
      <c r="D50" s="122"/>
      <c r="E50" s="122"/>
      <c r="F50" s="122"/>
    </row>
    <row r="51" spans="1:6" s="140" customFormat="1" ht="18" customHeight="1">
      <c r="A51" s="142"/>
      <c r="B51" s="108" t="s">
        <v>28</v>
      </c>
      <c r="C51" s="108" t="s">
        <v>14</v>
      </c>
      <c r="D51" s="144">
        <f>D18</f>
        <v>-21446.6</v>
      </c>
      <c r="E51" s="144">
        <f t="shared" ref="E51:F51" si="7">E18</f>
        <v>-107232.9</v>
      </c>
      <c r="F51" s="144">
        <f t="shared" si="7"/>
        <v>-107232.9</v>
      </c>
    </row>
    <row r="52" spans="1:6" s="140" customFormat="1" ht="18" customHeight="1">
      <c r="A52" s="142"/>
      <c r="B52" s="142"/>
      <c r="C52" s="108" t="s">
        <v>25</v>
      </c>
      <c r="D52" s="122"/>
      <c r="E52" s="122"/>
      <c r="F52" s="122"/>
    </row>
    <row r="53" spans="1:6" s="140" customFormat="1" ht="18" customHeight="1">
      <c r="A53" s="142"/>
      <c r="B53" s="142"/>
      <c r="C53" s="108" t="s">
        <v>15</v>
      </c>
      <c r="D53" s="143"/>
      <c r="E53" s="143"/>
      <c r="F53" s="143"/>
    </row>
    <row r="54" spans="1:6" s="140" customFormat="1" ht="51.75" customHeight="1">
      <c r="A54" s="142"/>
      <c r="B54" s="142"/>
      <c r="C54" s="108" t="s">
        <v>29</v>
      </c>
      <c r="D54" s="122"/>
      <c r="E54" s="122"/>
      <c r="F54" s="122"/>
    </row>
    <row r="55" spans="1:6" s="140" customFormat="1" ht="18" customHeight="1">
      <c r="A55" s="142"/>
      <c r="B55" s="142"/>
      <c r="C55" s="108" t="s">
        <v>16</v>
      </c>
      <c r="D55" s="143"/>
      <c r="E55" s="143"/>
      <c r="F55" s="143"/>
    </row>
    <row r="56" spans="1:6" s="140" customFormat="1" ht="18" customHeight="1">
      <c r="A56" s="142"/>
      <c r="B56" s="142"/>
      <c r="C56" s="128" t="s">
        <v>30</v>
      </c>
      <c r="D56" s="122"/>
      <c r="E56" s="122"/>
      <c r="F56" s="122"/>
    </row>
  </sheetData>
  <mergeCells count="8">
    <mergeCell ref="A30:F30"/>
    <mergeCell ref="A44:F44"/>
    <mergeCell ref="A4:F4"/>
    <mergeCell ref="E6:F6"/>
    <mergeCell ref="A7:B7"/>
    <mergeCell ref="C7:C8"/>
    <mergeCell ref="D7:F7"/>
    <mergeCell ref="A17:F17"/>
  </mergeCells>
  <pageMargins left="0.15748031496062992" right="0.23622047244094491" top="0.74803149606299213" bottom="0.74803149606299213" header="0.31496062992125984" footer="0.31496062992125984"/>
  <pageSetup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"/>
  <sheetViews>
    <sheetView topLeftCell="A10" zoomScaleNormal="100" zoomScaleSheetLayoutView="100" workbookViewId="0">
      <selection activeCell="C6" sqref="C6:C8"/>
    </sheetView>
  </sheetViews>
  <sheetFormatPr defaultColWidth="8" defaultRowHeight="11.25" customHeight="1"/>
  <cols>
    <col min="1" max="1" width="7.85546875" style="146" customWidth="1"/>
    <col min="2" max="2" width="8.7109375" style="146" customWidth="1"/>
    <col min="3" max="3" width="53.28515625" style="146" customWidth="1"/>
    <col min="4" max="4" width="15.85546875" style="167" customWidth="1"/>
    <col min="5" max="5" width="15.5703125" style="146" customWidth="1"/>
    <col min="6" max="6" width="20.7109375" style="146" bestFit="1" customWidth="1"/>
    <col min="7" max="7" width="18.7109375" style="146" customWidth="1"/>
    <col min="8" max="8" width="16.85546875" style="146" bestFit="1" customWidth="1"/>
    <col min="9" max="16384" width="8" style="146"/>
  </cols>
  <sheetData>
    <row r="1" spans="1:10" ht="14.25" customHeight="1">
      <c r="A1" s="145" t="s">
        <v>31</v>
      </c>
      <c r="B1" s="145"/>
      <c r="C1" s="145"/>
      <c r="D1" s="145"/>
      <c r="E1" s="145"/>
      <c r="F1" s="145"/>
      <c r="G1" s="145"/>
      <c r="H1" s="145"/>
    </row>
    <row r="2" spans="1:10" s="149" customFormat="1" ht="16.5" customHeight="1">
      <c r="A2" s="147" t="s">
        <v>122</v>
      </c>
      <c r="B2" s="147"/>
      <c r="C2" s="147"/>
      <c r="D2" s="147"/>
      <c r="E2" s="147"/>
      <c r="F2" s="147"/>
      <c r="G2" s="147"/>
      <c r="H2" s="147"/>
      <c r="I2" s="148"/>
      <c r="J2" s="148"/>
    </row>
    <row r="3" spans="1:10" s="149" customFormat="1" ht="16.5" customHeight="1">
      <c r="A3" s="147" t="s">
        <v>1</v>
      </c>
      <c r="B3" s="147"/>
      <c r="C3" s="147"/>
      <c r="D3" s="147"/>
      <c r="E3" s="147"/>
      <c r="F3" s="147"/>
      <c r="G3" s="147"/>
      <c r="H3" s="147"/>
      <c r="I3" s="148"/>
      <c r="J3" s="148"/>
    </row>
    <row r="4" spans="1:10" s="149" customFormat="1" ht="52.5" customHeight="1">
      <c r="A4" s="57" t="s">
        <v>141</v>
      </c>
      <c r="B4" s="57"/>
      <c r="C4" s="57"/>
      <c r="D4" s="57"/>
      <c r="E4" s="57"/>
      <c r="F4" s="57"/>
      <c r="G4" s="57"/>
      <c r="H4" s="57"/>
      <c r="I4" s="150"/>
      <c r="J4" s="150"/>
    </row>
    <row r="5" spans="1:10" s="2" customFormat="1" ht="17.25" customHeight="1">
      <c r="A5" s="151"/>
      <c r="B5" s="151"/>
      <c r="C5" s="152"/>
      <c r="D5" s="153"/>
      <c r="E5" s="154"/>
      <c r="F5" s="154"/>
      <c r="G5" s="155" t="s">
        <v>140</v>
      </c>
      <c r="H5" s="155"/>
    </row>
    <row r="6" spans="1:10" s="2" customFormat="1" ht="44.25" customHeight="1">
      <c r="A6" s="59" t="s">
        <v>32</v>
      </c>
      <c r="B6" s="60"/>
      <c r="C6" s="156" t="s">
        <v>33</v>
      </c>
      <c r="D6" s="157" t="s">
        <v>34</v>
      </c>
      <c r="E6" s="158"/>
      <c r="F6" s="158"/>
      <c r="G6" s="158"/>
      <c r="H6" s="159"/>
    </row>
    <row r="7" spans="1:10" s="4" customFormat="1" ht="31.5" customHeight="1">
      <c r="A7" s="61"/>
      <c r="B7" s="62"/>
      <c r="C7" s="160"/>
      <c r="D7" s="161" t="s">
        <v>35</v>
      </c>
      <c r="E7" s="162" t="s">
        <v>36</v>
      </c>
      <c r="F7" s="163"/>
      <c r="G7" s="163"/>
      <c r="H7" s="164"/>
    </row>
    <row r="8" spans="1:10" s="4" customFormat="1" ht="117.75" customHeight="1">
      <c r="A8" s="6" t="s">
        <v>4</v>
      </c>
      <c r="B8" s="6" t="s">
        <v>5</v>
      </c>
      <c r="C8" s="165"/>
      <c r="D8" s="166"/>
      <c r="E8" s="19" t="s">
        <v>37</v>
      </c>
      <c r="F8" s="19" t="s">
        <v>38</v>
      </c>
      <c r="G8" s="19" t="s">
        <v>39</v>
      </c>
      <c r="H8" s="19" t="s">
        <v>40</v>
      </c>
    </row>
    <row r="9" spans="1:10" s="4" customFormat="1" ht="30.75" customHeight="1">
      <c r="A9" s="6"/>
      <c r="B9" s="6"/>
      <c r="C9" s="7" t="s">
        <v>41</v>
      </c>
      <c r="D9" s="8">
        <f>D11</f>
        <v>0</v>
      </c>
      <c r="E9" s="9">
        <f>E11</f>
        <v>-107232.9</v>
      </c>
      <c r="F9" s="9">
        <f>F11</f>
        <v>107232.9</v>
      </c>
      <c r="G9" s="9">
        <f>G11</f>
        <v>0</v>
      </c>
      <c r="H9" s="9">
        <f>H11</f>
        <v>0</v>
      </c>
    </row>
    <row r="10" spans="1:10" s="2" customFormat="1" ht="17.25" customHeight="1">
      <c r="A10" s="6"/>
      <c r="B10" s="6"/>
      <c r="C10" s="7" t="s">
        <v>42</v>
      </c>
      <c r="D10" s="8"/>
      <c r="E10" s="9"/>
      <c r="F10" s="9"/>
      <c r="G10" s="9"/>
      <c r="H10" s="9"/>
    </row>
    <row r="11" spans="1:10" s="5" customFormat="1" ht="51.75" customHeight="1">
      <c r="A11" s="10"/>
      <c r="B11" s="11"/>
      <c r="C11" s="11" t="s">
        <v>43</v>
      </c>
      <c r="D11" s="12">
        <f>SUM(E11:H11)</f>
        <v>0</v>
      </c>
      <c r="E11" s="12">
        <f>E13</f>
        <v>-107232.9</v>
      </c>
      <c r="F11" s="12">
        <f>F14</f>
        <v>107232.9</v>
      </c>
      <c r="G11" s="12">
        <f>G14</f>
        <v>0</v>
      </c>
      <c r="H11" s="12">
        <f>H14</f>
        <v>0</v>
      </c>
    </row>
    <row r="12" spans="1:10" s="5" customFormat="1" ht="17.25" customHeight="1">
      <c r="A12" s="10"/>
      <c r="B12" s="10"/>
      <c r="C12" s="10" t="s">
        <v>44</v>
      </c>
      <c r="D12" s="13"/>
      <c r="E12" s="13"/>
      <c r="F12" s="13"/>
      <c r="G12" s="13"/>
      <c r="H12" s="13"/>
    </row>
    <row r="13" spans="1:10" s="14" customFormat="1" ht="39" customHeight="1">
      <c r="A13" s="50">
        <v>1004</v>
      </c>
      <c r="B13" s="51">
        <v>31010</v>
      </c>
      <c r="C13" s="52" t="s">
        <v>150</v>
      </c>
      <c r="D13" s="53">
        <f>SUM(E13:H13)</f>
        <v>-107232.9</v>
      </c>
      <c r="E13" s="53">
        <f>'1'!F18</f>
        <v>-107232.9</v>
      </c>
      <c r="F13" s="53"/>
      <c r="G13" s="54"/>
      <c r="H13" s="54"/>
    </row>
    <row r="14" spans="1:10" s="14" customFormat="1" ht="35.25" customHeight="1">
      <c r="A14" s="25">
        <v>1017</v>
      </c>
      <c r="B14" s="25">
        <v>21002</v>
      </c>
      <c r="C14" s="44" t="s">
        <v>21</v>
      </c>
      <c r="D14" s="15">
        <f>SUM(E14:H14)</f>
        <v>107232.9</v>
      </c>
      <c r="E14" s="15"/>
      <c r="F14" s="15">
        <f>'1'!F31</f>
        <v>107232.9</v>
      </c>
      <c r="G14" s="15"/>
      <c r="H14" s="15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6" right="0.16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75"/>
  <sheetViews>
    <sheetView zoomScale="86" zoomScaleNormal="86" zoomScaleSheetLayoutView="90" workbookViewId="0">
      <selection activeCell="E56" sqref="E56"/>
    </sheetView>
  </sheetViews>
  <sheetFormatPr defaultColWidth="8" defaultRowHeight="16.5" customHeight="1"/>
  <cols>
    <col min="1" max="1" width="9.42578125" style="168" customWidth="1"/>
    <col min="2" max="3" width="8" style="168"/>
    <col min="4" max="4" width="10.5703125" style="168" customWidth="1"/>
    <col min="5" max="5" width="15.85546875" style="168" customWidth="1"/>
    <col min="6" max="6" width="72" style="168" customWidth="1"/>
    <col min="7" max="7" width="15.28515625" style="168" customWidth="1"/>
    <col min="8" max="8" width="16.140625" style="168" customWidth="1"/>
    <col min="9" max="9" width="17.140625" style="168" customWidth="1"/>
    <col min="10" max="16384" width="8" style="168"/>
  </cols>
  <sheetData>
    <row r="1" spans="1:11" ht="20.25" customHeight="1">
      <c r="I1" s="169" t="s">
        <v>45</v>
      </c>
    </row>
    <row r="2" spans="1:11" s="3" customFormat="1" ht="13.5" customHeight="1">
      <c r="A2" s="170" t="s">
        <v>122</v>
      </c>
      <c r="B2" s="170"/>
      <c r="C2" s="170"/>
      <c r="D2" s="170"/>
      <c r="E2" s="170"/>
      <c r="F2" s="170"/>
      <c r="G2" s="170"/>
      <c r="H2" s="170"/>
      <c r="I2" s="170"/>
      <c r="J2" s="171"/>
      <c r="K2" s="171"/>
    </row>
    <row r="3" spans="1:11" s="3" customFormat="1" ht="13.5" customHeight="1">
      <c r="A3" s="170" t="s">
        <v>1</v>
      </c>
      <c r="B3" s="170"/>
      <c r="C3" s="170"/>
      <c r="D3" s="170"/>
      <c r="E3" s="170"/>
      <c r="F3" s="170"/>
      <c r="G3" s="170"/>
      <c r="H3" s="170"/>
      <c r="I3" s="170"/>
      <c r="J3" s="171"/>
      <c r="K3" s="171"/>
    </row>
    <row r="4" spans="1:11" s="3" customFormat="1" ht="52.5" customHeight="1">
      <c r="A4" s="57" t="s">
        <v>126</v>
      </c>
      <c r="B4" s="57"/>
      <c r="C4" s="57"/>
      <c r="D4" s="57"/>
      <c r="E4" s="57"/>
      <c r="F4" s="57"/>
      <c r="G4" s="57"/>
      <c r="H4" s="57"/>
      <c r="I4" s="57"/>
    </row>
    <row r="5" spans="1:11" s="95" customFormat="1" ht="16.5" customHeight="1"/>
    <row r="6" spans="1:11" s="95" customFormat="1" ht="36" customHeight="1">
      <c r="H6" s="172" t="s">
        <v>142</v>
      </c>
      <c r="I6" s="172"/>
    </row>
    <row r="7" spans="1:11" s="95" customFormat="1" ht="69.75" customHeight="1">
      <c r="A7" s="173" t="s">
        <v>46</v>
      </c>
      <c r="B7" s="174"/>
      <c r="C7" s="175"/>
      <c r="D7" s="173" t="s">
        <v>47</v>
      </c>
      <c r="E7" s="175"/>
      <c r="F7" s="173" t="s">
        <v>48</v>
      </c>
      <c r="G7" s="176" t="s">
        <v>34</v>
      </c>
      <c r="H7" s="177"/>
      <c r="I7" s="178"/>
    </row>
    <row r="8" spans="1:11" s="95" customFormat="1" ht="30" customHeight="1">
      <c r="A8" s="179"/>
      <c r="B8" s="180"/>
      <c r="C8" s="181"/>
      <c r="D8" s="179"/>
      <c r="E8" s="181"/>
      <c r="F8" s="182"/>
      <c r="G8" s="183" t="s">
        <v>6</v>
      </c>
      <c r="H8" s="183" t="s">
        <v>7</v>
      </c>
      <c r="I8" s="183" t="s">
        <v>8</v>
      </c>
    </row>
    <row r="9" spans="1:11" s="95" customFormat="1" ht="38.25" customHeight="1">
      <c r="A9" s="184" t="s">
        <v>49</v>
      </c>
      <c r="B9" s="184" t="s">
        <v>50</v>
      </c>
      <c r="C9" s="184" t="s">
        <v>51</v>
      </c>
      <c r="D9" s="184" t="s">
        <v>52</v>
      </c>
      <c r="E9" s="184" t="s">
        <v>53</v>
      </c>
      <c r="F9" s="179"/>
      <c r="G9" s="185"/>
      <c r="H9" s="185"/>
      <c r="I9" s="185"/>
    </row>
    <row r="10" spans="1:11" s="95" customFormat="1" ht="16.5" customHeight="1">
      <c r="A10" s="186"/>
      <c r="B10" s="186"/>
      <c r="C10" s="186"/>
      <c r="D10" s="186"/>
      <c r="E10" s="186"/>
      <c r="F10" s="187" t="s">
        <v>54</v>
      </c>
      <c r="G10" s="188">
        <f>G12+G31</f>
        <v>0</v>
      </c>
      <c r="H10" s="188">
        <f t="shared" ref="H10:I10" si="0">H12+H31</f>
        <v>0</v>
      </c>
      <c r="I10" s="188">
        <f t="shared" si="0"/>
        <v>0</v>
      </c>
    </row>
    <row r="11" spans="1:11" s="95" customFormat="1" ht="16.5" customHeight="1">
      <c r="A11" s="113"/>
      <c r="B11" s="113"/>
      <c r="C11" s="113"/>
      <c r="D11" s="113"/>
      <c r="E11" s="113"/>
      <c r="F11" s="189" t="s">
        <v>55</v>
      </c>
      <c r="G11" s="190"/>
      <c r="H11" s="111"/>
      <c r="I11" s="111"/>
    </row>
    <row r="12" spans="1:11" s="146" customFormat="1" ht="17.25">
      <c r="A12" s="191" t="s">
        <v>152</v>
      </c>
      <c r="B12" s="192"/>
      <c r="C12" s="192"/>
      <c r="D12" s="192"/>
      <c r="E12" s="192"/>
      <c r="F12" s="193" t="s">
        <v>153</v>
      </c>
      <c r="G12" s="194">
        <f>G14</f>
        <v>-21446.6</v>
      </c>
      <c r="H12" s="194">
        <f>H14</f>
        <v>-107232.9</v>
      </c>
      <c r="I12" s="194">
        <f>I14</f>
        <v>-107232.9</v>
      </c>
    </row>
    <row r="13" spans="1:11" s="146" customFormat="1" ht="17.25">
      <c r="A13" s="192"/>
      <c r="B13" s="192"/>
      <c r="C13" s="192"/>
      <c r="D13" s="192"/>
      <c r="E13" s="192"/>
      <c r="F13" s="195" t="s">
        <v>55</v>
      </c>
      <c r="G13" s="196"/>
      <c r="H13" s="196"/>
      <c r="I13" s="196"/>
    </row>
    <row r="14" spans="1:11" s="146" customFormat="1" ht="34.5">
      <c r="A14" s="192"/>
      <c r="B14" s="191" t="s">
        <v>154</v>
      </c>
      <c r="C14" s="192"/>
      <c r="D14" s="192"/>
      <c r="E14" s="192"/>
      <c r="F14" s="193" t="s">
        <v>155</v>
      </c>
      <c r="G14" s="196">
        <f>G16</f>
        <v>-21446.6</v>
      </c>
      <c r="H14" s="196">
        <f>H16</f>
        <v>-107232.9</v>
      </c>
      <c r="I14" s="196">
        <f>I16</f>
        <v>-107232.9</v>
      </c>
    </row>
    <row r="15" spans="1:11" s="146" customFormat="1" ht="17.25">
      <c r="A15" s="192"/>
      <c r="B15" s="192"/>
      <c r="C15" s="192"/>
      <c r="D15" s="192"/>
      <c r="E15" s="192"/>
      <c r="F15" s="195" t="s">
        <v>55</v>
      </c>
      <c r="G15" s="196"/>
      <c r="H15" s="196"/>
      <c r="I15" s="196"/>
    </row>
    <row r="16" spans="1:11" s="167" customFormat="1" ht="17.25">
      <c r="A16" s="197"/>
      <c r="B16" s="197"/>
      <c r="C16" s="198" t="s">
        <v>152</v>
      </c>
      <c r="D16" s="197"/>
      <c r="E16" s="197"/>
      <c r="F16" s="193" t="s">
        <v>156</v>
      </c>
      <c r="G16" s="196">
        <f>G18</f>
        <v>-21446.6</v>
      </c>
      <c r="H16" s="196">
        <f>H18</f>
        <v>-107232.9</v>
      </c>
      <c r="I16" s="196">
        <f>I18</f>
        <v>-107232.9</v>
      </c>
    </row>
    <row r="17" spans="1:9" s="167" customFormat="1" ht="17.25">
      <c r="A17" s="197"/>
      <c r="B17" s="197"/>
      <c r="C17" s="197"/>
      <c r="D17" s="197"/>
      <c r="E17" s="197"/>
      <c r="F17" s="195" t="s">
        <v>55</v>
      </c>
      <c r="G17" s="119"/>
      <c r="H17" s="119"/>
      <c r="I17" s="119"/>
    </row>
    <row r="18" spans="1:9" s="167" customFormat="1" ht="34.5">
      <c r="A18" s="197"/>
      <c r="B18" s="197"/>
      <c r="C18" s="197"/>
      <c r="D18" s="197"/>
      <c r="E18" s="197"/>
      <c r="F18" s="195" t="s">
        <v>43</v>
      </c>
      <c r="G18" s="196">
        <f>G20</f>
        <v>-21446.6</v>
      </c>
      <c r="H18" s="196">
        <f>H20</f>
        <v>-107232.9</v>
      </c>
      <c r="I18" s="196">
        <f>I20</f>
        <v>-107232.9</v>
      </c>
    </row>
    <row r="19" spans="1:9" s="167" customFormat="1" ht="17.25">
      <c r="A19" s="197"/>
      <c r="B19" s="197"/>
      <c r="C19" s="197"/>
      <c r="D19" s="197"/>
      <c r="E19" s="197"/>
      <c r="F19" s="195" t="s">
        <v>55</v>
      </c>
      <c r="G19" s="119"/>
      <c r="H19" s="119"/>
      <c r="I19" s="119"/>
    </row>
    <row r="20" spans="1:9" s="167" customFormat="1" ht="17.25">
      <c r="A20" s="197"/>
      <c r="B20" s="197"/>
      <c r="C20" s="197"/>
      <c r="D20" s="119" t="s">
        <v>145</v>
      </c>
      <c r="E20" s="197"/>
      <c r="F20" s="195" t="s">
        <v>146</v>
      </c>
      <c r="G20" s="120">
        <f>G22</f>
        <v>-21446.6</v>
      </c>
      <c r="H20" s="120">
        <f t="shared" ref="H20:I20" si="1">H22</f>
        <v>-107232.9</v>
      </c>
      <c r="I20" s="120">
        <f t="shared" si="1"/>
        <v>-107232.9</v>
      </c>
    </row>
    <row r="21" spans="1:9" s="167" customFormat="1" ht="17.25">
      <c r="A21" s="197"/>
      <c r="B21" s="197"/>
      <c r="C21" s="197"/>
      <c r="D21" s="199"/>
      <c r="E21" s="199"/>
      <c r="F21" s="200" t="s">
        <v>55</v>
      </c>
      <c r="G21" s="200"/>
      <c r="H21" s="200"/>
      <c r="I21" s="200"/>
    </row>
    <row r="22" spans="1:9" s="167" customFormat="1" ht="17.25">
      <c r="A22" s="197"/>
      <c r="B22" s="197"/>
      <c r="C22" s="197"/>
      <c r="D22" s="197"/>
      <c r="E22" s="201">
        <v>31010</v>
      </c>
      <c r="F22" s="195" t="str">
        <f>'1'!C19</f>
        <v>Հեր-Հերի ջրամբարից ինքնահոս ջրատարի կառուցում</v>
      </c>
      <c r="G22" s="120">
        <f>G26</f>
        <v>-21446.6</v>
      </c>
      <c r="H22" s="120">
        <f>H26</f>
        <v>-107232.9</v>
      </c>
      <c r="I22" s="120">
        <f>I26</f>
        <v>-107232.9</v>
      </c>
    </row>
    <row r="23" spans="1:9" s="167" customFormat="1" ht="17.25">
      <c r="A23" s="197"/>
      <c r="B23" s="197"/>
      <c r="C23" s="197"/>
      <c r="D23" s="197"/>
      <c r="E23" s="197"/>
      <c r="F23" s="195" t="s">
        <v>57</v>
      </c>
      <c r="G23" s="195"/>
      <c r="H23" s="195"/>
      <c r="I23" s="195"/>
    </row>
    <row r="24" spans="1:9" s="167" customFormat="1" ht="34.5">
      <c r="A24" s="197"/>
      <c r="B24" s="197"/>
      <c r="C24" s="197"/>
      <c r="D24" s="197"/>
      <c r="E24" s="197"/>
      <c r="F24" s="202" t="s">
        <v>157</v>
      </c>
      <c r="G24" s="203">
        <f>G26</f>
        <v>-21446.6</v>
      </c>
      <c r="H24" s="203">
        <f>H26</f>
        <v>-107232.9</v>
      </c>
      <c r="I24" s="203">
        <f>I26</f>
        <v>-107232.9</v>
      </c>
    </row>
    <row r="25" spans="1:9" s="167" customFormat="1" ht="34.5">
      <c r="A25" s="197"/>
      <c r="B25" s="197"/>
      <c r="C25" s="197"/>
      <c r="D25" s="197"/>
      <c r="E25" s="197"/>
      <c r="F25" s="195" t="s">
        <v>58</v>
      </c>
      <c r="G25" s="204"/>
      <c r="H25" s="204"/>
      <c r="I25" s="204"/>
    </row>
    <row r="26" spans="1:9" s="167" customFormat="1" ht="17.25">
      <c r="A26" s="197"/>
      <c r="B26" s="197"/>
      <c r="C26" s="197"/>
      <c r="D26" s="197"/>
      <c r="E26" s="197"/>
      <c r="F26" s="205" t="s">
        <v>54</v>
      </c>
      <c r="G26" s="206">
        <f t="shared" ref="G26:I29" si="2">G27</f>
        <v>-21446.6</v>
      </c>
      <c r="H26" s="206">
        <f t="shared" si="2"/>
        <v>-107232.9</v>
      </c>
      <c r="I26" s="206">
        <f t="shared" si="2"/>
        <v>-107232.9</v>
      </c>
    </row>
    <row r="27" spans="1:9" s="167" customFormat="1" ht="17.25">
      <c r="A27" s="197"/>
      <c r="B27" s="197"/>
      <c r="C27" s="197"/>
      <c r="D27" s="197"/>
      <c r="E27" s="197"/>
      <c r="F27" s="205" t="s">
        <v>59</v>
      </c>
      <c r="G27" s="207">
        <f t="shared" si="2"/>
        <v>-21446.6</v>
      </c>
      <c r="H27" s="207">
        <f t="shared" si="2"/>
        <v>-107232.9</v>
      </c>
      <c r="I27" s="207">
        <f t="shared" si="2"/>
        <v>-107232.9</v>
      </c>
    </row>
    <row r="28" spans="1:9" s="167" customFormat="1" ht="17.25">
      <c r="A28" s="197"/>
      <c r="B28" s="197"/>
      <c r="C28" s="197"/>
      <c r="D28" s="197"/>
      <c r="E28" s="197"/>
      <c r="F28" s="205" t="s">
        <v>158</v>
      </c>
      <c r="G28" s="207">
        <f t="shared" si="2"/>
        <v>-21446.6</v>
      </c>
      <c r="H28" s="207">
        <f t="shared" si="2"/>
        <v>-107232.9</v>
      </c>
      <c r="I28" s="207">
        <f t="shared" si="2"/>
        <v>-107232.9</v>
      </c>
    </row>
    <row r="29" spans="1:9" s="167" customFormat="1" ht="17.25">
      <c r="A29" s="197"/>
      <c r="B29" s="197"/>
      <c r="C29" s="197"/>
      <c r="D29" s="197"/>
      <c r="E29" s="197"/>
      <c r="F29" s="205" t="s">
        <v>124</v>
      </c>
      <c r="G29" s="207">
        <f t="shared" si="2"/>
        <v>-21446.6</v>
      </c>
      <c r="H29" s="207">
        <f t="shared" si="2"/>
        <v>-107232.9</v>
      </c>
      <c r="I29" s="207">
        <f t="shared" si="2"/>
        <v>-107232.9</v>
      </c>
    </row>
    <row r="30" spans="1:9" s="167" customFormat="1" ht="17.25">
      <c r="A30" s="197"/>
      <c r="B30" s="197"/>
      <c r="C30" s="197"/>
      <c r="D30" s="197"/>
      <c r="E30" s="197"/>
      <c r="F30" s="195" t="s">
        <v>159</v>
      </c>
      <c r="G30" s="120">
        <f>'1'!D18</f>
        <v>-21446.6</v>
      </c>
      <c r="H30" s="120">
        <f>'1'!E18</f>
        <v>-107232.9</v>
      </c>
      <c r="I30" s="120">
        <f>'1'!F18</f>
        <v>-107232.9</v>
      </c>
    </row>
    <row r="31" spans="1:9" s="95" customFormat="1" ht="18" customHeight="1">
      <c r="A31" s="208" t="s">
        <v>60</v>
      </c>
      <c r="B31" s="113"/>
      <c r="C31" s="113"/>
      <c r="D31" s="113"/>
      <c r="E31" s="113"/>
      <c r="F31" s="209" t="s">
        <v>61</v>
      </c>
      <c r="G31" s="210">
        <f t="shared" ref="G31" si="3">G33</f>
        <v>21446.6</v>
      </c>
      <c r="H31" s="210">
        <f>H33</f>
        <v>107232.9</v>
      </c>
      <c r="I31" s="210">
        <f>I33</f>
        <v>107232.9</v>
      </c>
    </row>
    <row r="32" spans="1:9" s="95" customFormat="1" ht="16.5" customHeight="1">
      <c r="A32" s="113"/>
      <c r="B32" s="113"/>
      <c r="C32" s="113"/>
      <c r="D32" s="113"/>
      <c r="E32" s="113"/>
      <c r="F32" s="189" t="s">
        <v>55</v>
      </c>
      <c r="G32" s="211"/>
      <c r="H32" s="113"/>
      <c r="I32" s="113"/>
    </row>
    <row r="33" spans="1:9" s="95" customFormat="1" ht="20.25" customHeight="1">
      <c r="A33" s="113"/>
      <c r="B33" s="208" t="s">
        <v>56</v>
      </c>
      <c r="C33" s="113"/>
      <c r="D33" s="113"/>
      <c r="E33" s="113"/>
      <c r="F33" s="212" t="s">
        <v>62</v>
      </c>
      <c r="G33" s="210">
        <f t="shared" ref="G33" si="4">G35</f>
        <v>21446.6</v>
      </c>
      <c r="H33" s="210">
        <f>H35</f>
        <v>107232.9</v>
      </c>
      <c r="I33" s="210">
        <f>I35</f>
        <v>107232.9</v>
      </c>
    </row>
    <row r="34" spans="1:9" s="95" customFormat="1" ht="16.5" customHeight="1">
      <c r="A34" s="113"/>
      <c r="B34" s="113"/>
      <c r="C34" s="113"/>
      <c r="D34" s="113"/>
      <c r="E34" s="113"/>
      <c r="F34" s="113" t="s">
        <v>55</v>
      </c>
      <c r="G34" s="213"/>
      <c r="H34" s="213"/>
      <c r="I34" s="213"/>
    </row>
    <row r="35" spans="1:9" s="215" customFormat="1" ht="16.5" customHeight="1">
      <c r="A35" s="113"/>
      <c r="B35" s="113"/>
      <c r="C35" s="214" t="s">
        <v>63</v>
      </c>
      <c r="D35" s="113"/>
      <c r="E35" s="113"/>
      <c r="F35" s="214" t="s">
        <v>62</v>
      </c>
      <c r="G35" s="210">
        <f t="shared" ref="G35" si="5">G37</f>
        <v>21446.6</v>
      </c>
      <c r="H35" s="210">
        <f>H37</f>
        <v>107232.9</v>
      </c>
      <c r="I35" s="210">
        <f>I37</f>
        <v>107232.9</v>
      </c>
    </row>
    <row r="36" spans="1:9" s="215" customFormat="1" ht="16.5" customHeight="1">
      <c r="A36" s="113"/>
      <c r="B36" s="113"/>
      <c r="C36" s="113"/>
      <c r="D36" s="113"/>
      <c r="E36" s="113"/>
      <c r="F36" s="113" t="s">
        <v>55</v>
      </c>
      <c r="G36" s="113"/>
      <c r="H36" s="113"/>
      <c r="I36" s="113"/>
    </row>
    <row r="37" spans="1:9" s="215" customFormat="1" ht="34.5" customHeight="1">
      <c r="A37" s="113"/>
      <c r="B37" s="113"/>
      <c r="C37" s="113"/>
      <c r="D37" s="113"/>
      <c r="E37" s="113"/>
      <c r="F37" s="113" t="s">
        <v>9</v>
      </c>
      <c r="G37" s="216">
        <f>G41</f>
        <v>21446.6</v>
      </c>
      <c r="H37" s="216">
        <f t="shared" ref="H37:I37" si="6">H41</f>
        <v>107232.9</v>
      </c>
      <c r="I37" s="216">
        <f t="shared" si="6"/>
        <v>107232.9</v>
      </c>
    </row>
    <row r="38" spans="1:9" s="215" customFormat="1" ht="16.5" customHeight="1">
      <c r="A38" s="113"/>
      <c r="B38" s="113"/>
      <c r="C38" s="113"/>
      <c r="D38" s="113"/>
      <c r="E38" s="113"/>
      <c r="F38" s="113" t="s">
        <v>55</v>
      </c>
      <c r="G38" s="113"/>
      <c r="H38" s="113"/>
      <c r="I38" s="113"/>
    </row>
    <row r="39" spans="1:9" s="215" customFormat="1" ht="18.75" customHeight="1">
      <c r="A39" s="113"/>
      <c r="B39" s="113"/>
      <c r="C39" s="113"/>
      <c r="D39" s="113">
        <v>1017</v>
      </c>
      <c r="E39" s="113"/>
      <c r="F39" s="113" t="s">
        <v>17</v>
      </c>
      <c r="G39" s="217">
        <f>G41</f>
        <v>21446.6</v>
      </c>
      <c r="H39" s="217">
        <f t="shared" ref="H39:I39" si="7">H41</f>
        <v>107232.9</v>
      </c>
      <c r="I39" s="217">
        <f t="shared" si="7"/>
        <v>107232.9</v>
      </c>
    </row>
    <row r="40" spans="1:9" s="215" customFormat="1" ht="16.5" customHeight="1">
      <c r="A40" s="113"/>
      <c r="B40" s="113"/>
      <c r="C40" s="113"/>
      <c r="D40" s="113"/>
      <c r="E40" s="113"/>
      <c r="F40" s="113" t="s">
        <v>55</v>
      </c>
      <c r="G40" s="113"/>
      <c r="H40" s="113"/>
      <c r="I40" s="113"/>
    </row>
    <row r="41" spans="1:9" s="215" customFormat="1" ht="21.75" customHeight="1">
      <c r="A41" s="113"/>
      <c r="B41" s="113"/>
      <c r="C41" s="113"/>
      <c r="D41" s="113"/>
      <c r="E41" s="113">
        <v>21002</v>
      </c>
      <c r="F41" s="113" t="s">
        <v>21</v>
      </c>
      <c r="G41" s="217">
        <f t="shared" ref="G41:I41" si="8">G43</f>
        <v>21446.6</v>
      </c>
      <c r="H41" s="217">
        <f t="shared" si="8"/>
        <v>107232.9</v>
      </c>
      <c r="I41" s="217">
        <f t="shared" si="8"/>
        <v>107232.9</v>
      </c>
    </row>
    <row r="42" spans="1:9" s="215" customFormat="1" ht="16.5" customHeight="1">
      <c r="A42" s="113"/>
      <c r="B42" s="113"/>
      <c r="C42" s="113"/>
      <c r="D42" s="113"/>
      <c r="E42" s="113"/>
      <c r="F42" s="113" t="s">
        <v>57</v>
      </c>
      <c r="G42" s="113"/>
      <c r="H42" s="113"/>
      <c r="I42" s="113"/>
    </row>
    <row r="43" spans="1:9" s="215" customFormat="1" ht="36" customHeight="1">
      <c r="A43" s="113"/>
      <c r="B43" s="113"/>
      <c r="C43" s="113"/>
      <c r="D43" s="113"/>
      <c r="E43" s="113"/>
      <c r="F43" s="218" t="s">
        <v>64</v>
      </c>
      <c r="G43" s="217">
        <f t="shared" ref="G43:I43" si="9">G45</f>
        <v>21446.6</v>
      </c>
      <c r="H43" s="217">
        <f t="shared" si="9"/>
        <v>107232.9</v>
      </c>
      <c r="I43" s="217">
        <f t="shared" si="9"/>
        <v>107232.9</v>
      </c>
    </row>
    <row r="44" spans="1:9" s="215" customFormat="1" ht="35.25" customHeight="1">
      <c r="A44" s="113"/>
      <c r="B44" s="113"/>
      <c r="C44" s="113"/>
      <c r="D44" s="113"/>
      <c r="E44" s="113"/>
      <c r="F44" s="113" t="s">
        <v>58</v>
      </c>
      <c r="G44" s="217"/>
      <c r="H44" s="217"/>
      <c r="I44" s="217"/>
    </row>
    <row r="45" spans="1:9" s="215" customFormat="1" ht="16.5" customHeight="1">
      <c r="A45" s="113"/>
      <c r="B45" s="113"/>
      <c r="C45" s="113"/>
      <c r="D45" s="113"/>
      <c r="E45" s="113"/>
      <c r="F45" s="113" t="s">
        <v>65</v>
      </c>
      <c r="G45" s="217">
        <f t="shared" ref="G45:I48" si="10">G46</f>
        <v>21446.6</v>
      </c>
      <c r="H45" s="217">
        <f t="shared" si="10"/>
        <v>107232.9</v>
      </c>
      <c r="I45" s="217">
        <f t="shared" si="10"/>
        <v>107232.9</v>
      </c>
    </row>
    <row r="46" spans="1:9" s="215" customFormat="1" ht="19.5" customHeight="1">
      <c r="A46" s="113"/>
      <c r="B46" s="113"/>
      <c r="C46" s="113"/>
      <c r="D46" s="113"/>
      <c r="E46" s="113"/>
      <c r="F46" s="113" t="s">
        <v>59</v>
      </c>
      <c r="G46" s="217">
        <f t="shared" si="10"/>
        <v>21446.6</v>
      </c>
      <c r="H46" s="217">
        <f t="shared" si="10"/>
        <v>107232.9</v>
      </c>
      <c r="I46" s="217">
        <f t="shared" si="10"/>
        <v>107232.9</v>
      </c>
    </row>
    <row r="47" spans="1:9" s="215" customFormat="1" ht="16.5" customHeight="1">
      <c r="A47" s="113"/>
      <c r="B47" s="113"/>
      <c r="C47" s="113"/>
      <c r="D47" s="113"/>
      <c r="E47" s="113"/>
      <c r="F47" s="113" t="s">
        <v>66</v>
      </c>
      <c r="G47" s="217">
        <f t="shared" si="10"/>
        <v>21446.6</v>
      </c>
      <c r="H47" s="217">
        <f t="shared" si="10"/>
        <v>107232.9</v>
      </c>
      <c r="I47" s="217">
        <f t="shared" si="10"/>
        <v>107232.9</v>
      </c>
    </row>
    <row r="48" spans="1:9" s="215" customFormat="1" ht="15.75" customHeight="1">
      <c r="A48" s="114"/>
      <c r="B48" s="114"/>
      <c r="C48" s="114"/>
      <c r="D48" s="114"/>
      <c r="E48" s="114"/>
      <c r="F48" s="189" t="s">
        <v>124</v>
      </c>
      <c r="G48" s="217">
        <f t="shared" si="10"/>
        <v>21446.6</v>
      </c>
      <c r="H48" s="217">
        <f t="shared" si="10"/>
        <v>107232.9</v>
      </c>
      <c r="I48" s="217">
        <f t="shared" si="10"/>
        <v>107232.9</v>
      </c>
    </row>
    <row r="49" spans="1:10" s="215" customFormat="1" ht="21" customHeight="1">
      <c r="A49" s="108"/>
      <c r="B49" s="108"/>
      <c r="C49" s="108"/>
      <c r="D49" s="108"/>
      <c r="E49" s="108"/>
      <c r="F49" s="128" t="s">
        <v>125</v>
      </c>
      <c r="G49" s="217">
        <f>'1'!D31</f>
        <v>21446.6</v>
      </c>
      <c r="H49" s="217">
        <f>'1'!E31</f>
        <v>107232.9</v>
      </c>
      <c r="I49" s="217">
        <f>'1'!F31</f>
        <v>107232.9</v>
      </c>
    </row>
    <row r="50" spans="1:10" s="221" customFormat="1" ht="16.5" customHeight="1">
      <c r="A50" s="219" t="s">
        <v>67</v>
      </c>
      <c r="B50" s="137"/>
      <c r="C50" s="137"/>
      <c r="D50" s="137"/>
      <c r="E50" s="137"/>
      <c r="F50" s="219" t="s">
        <v>68</v>
      </c>
      <c r="G50" s="217">
        <f t="shared" ref="G50:I50" si="11">G52</f>
        <v>0</v>
      </c>
      <c r="H50" s="217">
        <f t="shared" si="11"/>
        <v>0</v>
      </c>
      <c r="I50" s="217">
        <f t="shared" si="11"/>
        <v>0</v>
      </c>
      <c r="J50" s="220"/>
    </row>
    <row r="51" spans="1:10" s="221" customFormat="1" ht="16.5" customHeight="1">
      <c r="A51" s="137"/>
      <c r="B51" s="137"/>
      <c r="C51" s="137"/>
      <c r="D51" s="137"/>
      <c r="E51" s="137"/>
      <c r="F51" s="138" t="s">
        <v>55</v>
      </c>
      <c r="G51" s="217"/>
      <c r="H51" s="217"/>
      <c r="I51" s="217"/>
      <c r="J51" s="220"/>
    </row>
    <row r="52" spans="1:10" s="221" customFormat="1" ht="16.5" customHeight="1">
      <c r="A52" s="137"/>
      <c r="B52" s="219" t="s">
        <v>63</v>
      </c>
      <c r="C52" s="137"/>
      <c r="D52" s="137"/>
      <c r="E52" s="137"/>
      <c r="F52" s="219" t="s">
        <v>69</v>
      </c>
      <c r="G52" s="217">
        <f t="shared" ref="G52:I52" si="12">G54</f>
        <v>0</v>
      </c>
      <c r="H52" s="217">
        <f t="shared" si="12"/>
        <v>0</v>
      </c>
      <c r="I52" s="217">
        <f t="shared" si="12"/>
        <v>0</v>
      </c>
      <c r="J52" s="220"/>
    </row>
    <row r="53" spans="1:10" s="221" customFormat="1" ht="16.5" customHeight="1">
      <c r="A53" s="137"/>
      <c r="B53" s="137"/>
      <c r="C53" s="137"/>
      <c r="D53" s="137"/>
      <c r="E53" s="137"/>
      <c r="F53" s="138" t="s">
        <v>55</v>
      </c>
      <c r="G53" s="217"/>
      <c r="H53" s="217"/>
      <c r="I53" s="217"/>
      <c r="J53" s="220"/>
    </row>
    <row r="54" spans="1:10" s="221" customFormat="1" ht="16.5" customHeight="1">
      <c r="A54" s="137"/>
      <c r="B54" s="137"/>
      <c r="C54" s="219" t="s">
        <v>63</v>
      </c>
      <c r="D54" s="137"/>
      <c r="E54" s="137"/>
      <c r="F54" s="219" t="s">
        <v>25</v>
      </c>
      <c r="G54" s="217">
        <f t="shared" ref="G54:I54" si="13">G56</f>
        <v>0</v>
      </c>
      <c r="H54" s="217">
        <f t="shared" si="13"/>
        <v>0</v>
      </c>
      <c r="I54" s="217">
        <f t="shared" si="13"/>
        <v>0</v>
      </c>
      <c r="J54" s="220"/>
    </row>
    <row r="55" spans="1:10" s="221" customFormat="1" ht="16.5" customHeight="1">
      <c r="A55" s="137"/>
      <c r="B55" s="137"/>
      <c r="C55" s="137"/>
      <c r="D55" s="137"/>
      <c r="E55" s="137"/>
      <c r="F55" s="138" t="s">
        <v>55</v>
      </c>
      <c r="G55" s="217"/>
      <c r="H55" s="217"/>
      <c r="I55" s="217"/>
      <c r="J55" s="220"/>
    </row>
    <row r="56" spans="1:10" s="221" customFormat="1" ht="16.5" customHeight="1">
      <c r="A56" s="137"/>
      <c r="B56" s="137"/>
      <c r="C56" s="137"/>
      <c r="D56" s="137"/>
      <c r="E56" s="137"/>
      <c r="F56" s="219" t="s">
        <v>23</v>
      </c>
      <c r="G56" s="217">
        <f t="shared" ref="G56:I56" si="14">G58</f>
        <v>0</v>
      </c>
      <c r="H56" s="217">
        <f t="shared" si="14"/>
        <v>0</v>
      </c>
      <c r="I56" s="217">
        <f t="shared" si="14"/>
        <v>0</v>
      </c>
      <c r="J56" s="220"/>
    </row>
    <row r="57" spans="1:10" s="221" customFormat="1" ht="16.5" customHeight="1">
      <c r="A57" s="137"/>
      <c r="B57" s="137"/>
      <c r="C57" s="137"/>
      <c r="D57" s="137"/>
      <c r="E57" s="137"/>
      <c r="F57" s="138" t="s">
        <v>55</v>
      </c>
      <c r="G57" s="217"/>
      <c r="H57" s="217"/>
      <c r="I57" s="217"/>
      <c r="J57" s="220"/>
    </row>
    <row r="58" spans="1:10" s="221" customFormat="1" ht="16.5" customHeight="1">
      <c r="A58" s="137"/>
      <c r="B58" s="137"/>
      <c r="C58" s="137"/>
      <c r="D58" s="219" t="s">
        <v>24</v>
      </c>
      <c r="E58" s="137"/>
      <c r="F58" s="138" t="s">
        <v>25</v>
      </c>
      <c r="G58" s="217">
        <f>G60+G68</f>
        <v>0</v>
      </c>
      <c r="H58" s="217">
        <f t="shared" ref="H58:I58" si="15">H60+H68</f>
        <v>0</v>
      </c>
      <c r="I58" s="217">
        <f t="shared" si="15"/>
        <v>0</v>
      </c>
      <c r="J58" s="220"/>
    </row>
    <row r="59" spans="1:10" s="221" customFormat="1" ht="16.5" customHeight="1">
      <c r="A59" s="222"/>
      <c r="B59" s="222"/>
      <c r="C59" s="222"/>
      <c r="D59" s="137"/>
      <c r="E59" s="137"/>
      <c r="F59" s="138" t="s">
        <v>55</v>
      </c>
      <c r="G59" s="217"/>
      <c r="H59" s="217"/>
      <c r="I59" s="217"/>
      <c r="J59" s="220"/>
    </row>
    <row r="60" spans="1:10" s="221" customFormat="1" ht="16.5" customHeight="1">
      <c r="A60" s="137"/>
      <c r="B60" s="137"/>
      <c r="C60" s="137"/>
      <c r="D60" s="137"/>
      <c r="E60" s="223" t="s">
        <v>28</v>
      </c>
      <c r="F60" s="138" t="s">
        <v>25</v>
      </c>
      <c r="G60" s="217">
        <f t="shared" ref="G60" si="16">G62</f>
        <v>21446.6</v>
      </c>
      <c r="H60" s="217">
        <f t="shared" ref="H60:I60" si="17">H62</f>
        <v>107232.9</v>
      </c>
      <c r="I60" s="217">
        <f t="shared" si="17"/>
        <v>107232.9</v>
      </c>
      <c r="J60" s="220"/>
    </row>
    <row r="61" spans="1:10" s="221" customFormat="1" ht="16.5" customHeight="1">
      <c r="A61" s="137"/>
      <c r="B61" s="137"/>
      <c r="C61" s="137"/>
      <c r="D61" s="224"/>
      <c r="E61" s="137"/>
      <c r="F61" s="138" t="s">
        <v>57</v>
      </c>
      <c r="G61" s="217"/>
      <c r="H61" s="217"/>
      <c r="I61" s="217"/>
      <c r="J61" s="220"/>
    </row>
    <row r="62" spans="1:10" s="221" customFormat="1" ht="16.5" customHeight="1">
      <c r="A62" s="137"/>
      <c r="B62" s="137"/>
      <c r="C62" s="137"/>
      <c r="D62" s="224"/>
      <c r="E62" s="137"/>
      <c r="F62" s="225" t="s">
        <v>23</v>
      </c>
      <c r="G62" s="217">
        <f t="shared" ref="G62" si="18">G64</f>
        <v>21446.6</v>
      </c>
      <c r="H62" s="217">
        <f t="shared" ref="H62:I62" si="19">H64</f>
        <v>107232.9</v>
      </c>
      <c r="I62" s="217">
        <f t="shared" si="19"/>
        <v>107232.9</v>
      </c>
      <c r="J62" s="220"/>
    </row>
    <row r="63" spans="1:10" s="221" customFormat="1" ht="39" customHeight="1">
      <c r="A63" s="137"/>
      <c r="B63" s="137"/>
      <c r="C63" s="137"/>
      <c r="D63" s="224"/>
      <c r="E63" s="137"/>
      <c r="F63" s="138" t="s">
        <v>58</v>
      </c>
      <c r="G63" s="217"/>
      <c r="H63" s="217"/>
      <c r="I63" s="217"/>
      <c r="J63" s="220"/>
    </row>
    <row r="64" spans="1:10" s="221" customFormat="1" ht="16.5" customHeight="1">
      <c r="A64" s="137"/>
      <c r="B64" s="137"/>
      <c r="C64" s="137"/>
      <c r="D64" s="224"/>
      <c r="E64" s="137"/>
      <c r="F64" s="226" t="s">
        <v>54</v>
      </c>
      <c r="G64" s="217">
        <f t="shared" ref="G64:I66" si="20">G65</f>
        <v>21446.6</v>
      </c>
      <c r="H64" s="217">
        <f t="shared" si="20"/>
        <v>107232.9</v>
      </c>
      <c r="I64" s="217">
        <f t="shared" si="20"/>
        <v>107232.9</v>
      </c>
      <c r="J64" s="220"/>
    </row>
    <row r="65" spans="1:10" s="221" customFormat="1" ht="16.5" customHeight="1">
      <c r="A65" s="137"/>
      <c r="B65" s="137"/>
      <c r="C65" s="137"/>
      <c r="D65" s="224"/>
      <c r="E65" s="137"/>
      <c r="F65" s="226" t="s">
        <v>70</v>
      </c>
      <c r="G65" s="217">
        <f t="shared" si="20"/>
        <v>21446.6</v>
      </c>
      <c r="H65" s="217">
        <f t="shared" si="20"/>
        <v>107232.9</v>
      </c>
      <c r="I65" s="217">
        <f t="shared" si="20"/>
        <v>107232.9</v>
      </c>
      <c r="J65" s="220"/>
    </row>
    <row r="66" spans="1:10" s="221" customFormat="1" ht="16.5" customHeight="1">
      <c r="A66" s="137"/>
      <c r="B66" s="137"/>
      <c r="C66" s="137"/>
      <c r="D66" s="224"/>
      <c r="E66" s="137"/>
      <c r="F66" s="226" t="s">
        <v>71</v>
      </c>
      <c r="G66" s="217">
        <f t="shared" si="20"/>
        <v>21446.6</v>
      </c>
      <c r="H66" s="217">
        <f t="shared" si="20"/>
        <v>107232.9</v>
      </c>
      <c r="I66" s="217">
        <f t="shared" si="20"/>
        <v>107232.9</v>
      </c>
      <c r="J66" s="220"/>
    </row>
    <row r="67" spans="1:10" s="221" customFormat="1" ht="16.5" customHeight="1">
      <c r="A67" s="137"/>
      <c r="B67" s="137"/>
      <c r="C67" s="137"/>
      <c r="D67" s="224"/>
      <c r="E67" s="137"/>
      <c r="F67" s="138" t="s">
        <v>72</v>
      </c>
      <c r="G67" s="217">
        <f>'1'!D45</f>
        <v>21446.6</v>
      </c>
      <c r="H67" s="217">
        <f>'1'!E45</f>
        <v>107232.9</v>
      </c>
      <c r="I67" s="217">
        <f>'1'!F45</f>
        <v>107232.9</v>
      </c>
      <c r="J67" s="220"/>
    </row>
    <row r="68" spans="1:10" s="221" customFormat="1" ht="16.5" customHeight="1">
      <c r="A68" s="137"/>
      <c r="B68" s="137"/>
      <c r="C68" s="137"/>
      <c r="D68" s="137"/>
      <c r="E68" s="223" t="s">
        <v>28</v>
      </c>
      <c r="F68" s="138" t="s">
        <v>25</v>
      </c>
      <c r="G68" s="217">
        <f t="shared" ref="G68" si="21">G70</f>
        <v>-21446.6</v>
      </c>
      <c r="H68" s="217">
        <f t="shared" ref="H68:I68" si="22">H70</f>
        <v>-107232.9</v>
      </c>
      <c r="I68" s="217">
        <f t="shared" si="22"/>
        <v>-107232.9</v>
      </c>
      <c r="J68" s="220"/>
    </row>
    <row r="69" spans="1:10" s="221" customFormat="1" ht="16.5" customHeight="1">
      <c r="A69" s="137"/>
      <c r="B69" s="137"/>
      <c r="C69" s="137"/>
      <c r="D69" s="224"/>
      <c r="E69" s="137"/>
      <c r="F69" s="138" t="s">
        <v>57</v>
      </c>
      <c r="G69" s="217"/>
      <c r="H69" s="217"/>
      <c r="I69" s="217"/>
      <c r="J69" s="220"/>
    </row>
    <row r="70" spans="1:10" s="221" customFormat="1" ht="16.5" customHeight="1">
      <c r="A70" s="137"/>
      <c r="B70" s="137"/>
      <c r="C70" s="137"/>
      <c r="D70" s="224"/>
      <c r="E70" s="137"/>
      <c r="F70" s="225" t="s">
        <v>23</v>
      </c>
      <c r="G70" s="217">
        <f t="shared" ref="G70" si="23">G72</f>
        <v>-21446.6</v>
      </c>
      <c r="H70" s="217">
        <f t="shared" ref="H70:I70" si="24">H72</f>
        <v>-107232.9</v>
      </c>
      <c r="I70" s="217">
        <f t="shared" si="24"/>
        <v>-107232.9</v>
      </c>
      <c r="J70" s="220"/>
    </row>
    <row r="71" spans="1:10" s="221" customFormat="1" ht="39" customHeight="1">
      <c r="A71" s="137"/>
      <c r="B71" s="137"/>
      <c r="C71" s="137"/>
      <c r="D71" s="224"/>
      <c r="E71" s="137"/>
      <c r="F71" s="138" t="s">
        <v>58</v>
      </c>
      <c r="G71" s="217"/>
      <c r="H71" s="217"/>
      <c r="I71" s="217"/>
      <c r="J71" s="220"/>
    </row>
    <row r="72" spans="1:10" s="221" customFormat="1" ht="16.5" customHeight="1">
      <c r="A72" s="137"/>
      <c r="B72" s="137"/>
      <c r="C72" s="137"/>
      <c r="D72" s="224"/>
      <c r="E72" s="137"/>
      <c r="F72" s="226" t="s">
        <v>54</v>
      </c>
      <c r="G72" s="217">
        <f t="shared" ref="G72:I74" si="25">G73</f>
        <v>-21446.6</v>
      </c>
      <c r="H72" s="217">
        <f t="shared" si="25"/>
        <v>-107232.9</v>
      </c>
      <c r="I72" s="217">
        <f t="shared" si="25"/>
        <v>-107232.9</v>
      </c>
      <c r="J72" s="220"/>
    </row>
    <row r="73" spans="1:10" s="221" customFormat="1" ht="16.5" customHeight="1">
      <c r="A73" s="137"/>
      <c r="B73" s="137"/>
      <c r="C73" s="137"/>
      <c r="D73" s="224"/>
      <c r="E73" s="137"/>
      <c r="F73" s="226" t="s">
        <v>70</v>
      </c>
      <c r="G73" s="217">
        <f t="shared" si="25"/>
        <v>-21446.6</v>
      </c>
      <c r="H73" s="217">
        <f t="shared" si="25"/>
        <v>-107232.9</v>
      </c>
      <c r="I73" s="217">
        <f t="shared" si="25"/>
        <v>-107232.9</v>
      </c>
      <c r="J73" s="220"/>
    </row>
    <row r="74" spans="1:10" s="221" customFormat="1" ht="16.5" customHeight="1">
      <c r="A74" s="137"/>
      <c r="B74" s="137"/>
      <c r="C74" s="137"/>
      <c r="D74" s="224"/>
      <c r="E74" s="137"/>
      <c r="F74" s="226" t="s">
        <v>71</v>
      </c>
      <c r="G74" s="217">
        <f t="shared" si="25"/>
        <v>-21446.6</v>
      </c>
      <c r="H74" s="217">
        <f t="shared" si="25"/>
        <v>-107232.9</v>
      </c>
      <c r="I74" s="217">
        <f t="shared" si="25"/>
        <v>-107232.9</v>
      </c>
      <c r="J74" s="220"/>
    </row>
    <row r="75" spans="1:10" s="221" customFormat="1" ht="16.5" customHeight="1">
      <c r="A75" s="137"/>
      <c r="B75" s="137"/>
      <c r="C75" s="137"/>
      <c r="D75" s="224"/>
      <c r="E75" s="137"/>
      <c r="F75" s="138" t="s">
        <v>72</v>
      </c>
      <c r="G75" s="217">
        <f>'1'!D51</f>
        <v>-21446.6</v>
      </c>
      <c r="H75" s="217">
        <f>'1'!E51</f>
        <v>-107232.9</v>
      </c>
      <c r="I75" s="217">
        <f>'1'!F51</f>
        <v>-107232.9</v>
      </c>
      <c r="J75" s="220"/>
    </row>
  </sheetData>
  <mergeCells count="11">
    <mergeCell ref="I8:I9"/>
    <mergeCell ref="A2:I2"/>
    <mergeCell ref="A3:I3"/>
    <mergeCell ref="A4:I4"/>
    <mergeCell ref="H6:I6"/>
    <mergeCell ref="A7:C8"/>
    <mergeCell ref="D7:E8"/>
    <mergeCell ref="F7:F9"/>
    <mergeCell ref="G8:G9"/>
    <mergeCell ref="H8:H9"/>
    <mergeCell ref="G7:I7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J19"/>
  <sheetViews>
    <sheetView zoomScaleNormal="100" zoomScaleSheetLayoutView="90" workbookViewId="0">
      <selection activeCell="A6" sqref="A6:B7"/>
    </sheetView>
  </sheetViews>
  <sheetFormatPr defaultColWidth="8" defaultRowHeight="17.25" customHeight="1"/>
  <cols>
    <col min="1" max="1" width="7.42578125" style="4" customWidth="1"/>
    <col min="2" max="2" width="8.7109375" style="4" customWidth="1"/>
    <col min="3" max="3" width="66.28515625" style="2" customWidth="1"/>
    <col min="4" max="4" width="16.28515625" style="2" customWidth="1"/>
    <col min="5" max="5" width="16.42578125" style="16" customWidth="1"/>
    <col min="6" max="6" width="17.7109375" style="16" customWidth="1"/>
    <col min="7" max="7" width="16.42578125" style="17" bestFit="1" customWidth="1"/>
    <col min="8" max="9" width="18.28515625" style="17" bestFit="1" customWidth="1"/>
    <col min="10" max="10" width="18.5703125" style="17" bestFit="1" customWidth="1"/>
    <col min="11" max="11" width="16.42578125" style="2" customWidth="1"/>
    <col min="12" max="16384" width="8" style="2"/>
  </cols>
  <sheetData>
    <row r="1" spans="1:10" ht="17.25" customHeight="1">
      <c r="A1" s="227" t="s">
        <v>73</v>
      </c>
      <c r="B1" s="227"/>
      <c r="C1" s="227"/>
      <c r="D1" s="227"/>
      <c r="E1" s="227"/>
      <c r="F1" s="227"/>
    </row>
    <row r="2" spans="1:10" s="3" customFormat="1" ht="16.5" customHeight="1">
      <c r="A2" s="170" t="s">
        <v>122</v>
      </c>
      <c r="B2" s="170"/>
      <c r="C2" s="170"/>
      <c r="D2" s="170"/>
      <c r="E2" s="170"/>
      <c r="F2" s="170"/>
      <c r="G2" s="171"/>
      <c r="H2" s="171"/>
      <c r="I2" s="24"/>
      <c r="J2" s="24"/>
    </row>
    <row r="3" spans="1:10" s="3" customFormat="1" ht="16.5" customHeight="1">
      <c r="A3" s="170" t="s">
        <v>1</v>
      </c>
      <c r="B3" s="170"/>
      <c r="C3" s="170"/>
      <c r="D3" s="170"/>
      <c r="E3" s="170"/>
      <c r="F3" s="170"/>
      <c r="G3" s="171"/>
      <c r="H3" s="171"/>
      <c r="I3" s="24"/>
      <c r="J3" s="24"/>
    </row>
    <row r="4" spans="1:10" s="3" customFormat="1" ht="52.5" customHeight="1">
      <c r="A4" s="58" t="s">
        <v>127</v>
      </c>
      <c r="B4" s="58"/>
      <c r="C4" s="58"/>
      <c r="D4" s="58"/>
      <c r="E4" s="58"/>
      <c r="F4" s="58"/>
      <c r="G4" s="228"/>
      <c r="H4" s="228"/>
      <c r="I4" s="24"/>
      <c r="J4" s="24"/>
    </row>
    <row r="5" spans="1:10" ht="17.25" customHeight="1">
      <c r="A5" s="151"/>
      <c r="B5" s="151"/>
      <c r="C5" s="152"/>
      <c r="D5" s="152"/>
      <c r="E5" s="155" t="s">
        <v>140</v>
      </c>
      <c r="F5" s="155"/>
    </row>
    <row r="6" spans="1:10" ht="56.25" customHeight="1">
      <c r="A6" s="59" t="s">
        <v>32</v>
      </c>
      <c r="B6" s="60"/>
      <c r="C6" s="63" t="s">
        <v>74</v>
      </c>
      <c r="D6" s="229" t="s">
        <v>34</v>
      </c>
      <c r="E6" s="230"/>
      <c r="F6" s="231"/>
    </row>
    <row r="7" spans="1:10" s="4" customFormat="1" ht="17.25" customHeight="1">
      <c r="A7" s="61"/>
      <c r="B7" s="62"/>
      <c r="C7" s="64"/>
      <c r="D7" s="66" t="s">
        <v>6</v>
      </c>
      <c r="E7" s="66" t="s">
        <v>75</v>
      </c>
      <c r="F7" s="66" t="s">
        <v>76</v>
      </c>
      <c r="G7" s="18"/>
      <c r="H7" s="18"/>
      <c r="I7" s="18"/>
      <c r="J7" s="18"/>
    </row>
    <row r="8" spans="1:10" s="4" customFormat="1" ht="69.75" customHeight="1">
      <c r="A8" s="232" t="s">
        <v>4</v>
      </c>
      <c r="B8" s="232" t="s">
        <v>5</v>
      </c>
      <c r="C8" s="65"/>
      <c r="D8" s="67"/>
      <c r="E8" s="68"/>
      <c r="F8" s="68"/>
      <c r="G8" s="18"/>
      <c r="H8" s="18"/>
      <c r="I8" s="18"/>
      <c r="J8" s="18"/>
    </row>
    <row r="9" spans="1:10" s="4" customFormat="1" ht="27" customHeight="1">
      <c r="A9" s="6"/>
      <c r="B9" s="6"/>
      <c r="C9" s="7" t="s">
        <v>41</v>
      </c>
      <c r="D9" s="33">
        <f t="shared" ref="D9:F9" si="0">D11</f>
        <v>0</v>
      </c>
      <c r="E9" s="33">
        <f t="shared" si="0"/>
        <v>0</v>
      </c>
      <c r="F9" s="33">
        <f t="shared" si="0"/>
        <v>0</v>
      </c>
      <c r="G9" s="18"/>
      <c r="H9" s="18"/>
      <c r="I9" s="18"/>
      <c r="J9" s="18"/>
    </row>
    <row r="10" spans="1:10" ht="17.25" customHeight="1">
      <c r="A10" s="6"/>
      <c r="B10" s="6"/>
      <c r="C10" s="7" t="s">
        <v>42</v>
      </c>
      <c r="D10" s="7"/>
      <c r="E10" s="19"/>
      <c r="F10" s="19"/>
    </row>
    <row r="11" spans="1:10" s="5" customFormat="1" ht="34.5" customHeight="1">
      <c r="A11" s="10"/>
      <c r="B11" s="11"/>
      <c r="C11" s="11" t="s">
        <v>77</v>
      </c>
      <c r="D11" s="32">
        <f>D16+D13</f>
        <v>0</v>
      </c>
      <c r="E11" s="32">
        <f t="shared" ref="E11:F11" si="1">E16+E13</f>
        <v>0</v>
      </c>
      <c r="F11" s="32">
        <f t="shared" si="1"/>
        <v>0</v>
      </c>
      <c r="G11" s="20"/>
      <c r="H11" s="20"/>
      <c r="I11" s="20"/>
      <c r="J11" s="20"/>
    </row>
    <row r="12" spans="1:10" s="5" customFormat="1" ht="17.25" customHeight="1">
      <c r="A12" s="10"/>
      <c r="B12" s="10"/>
      <c r="C12" s="10" t="s">
        <v>44</v>
      </c>
      <c r="D12" s="10"/>
      <c r="E12" s="13"/>
      <c r="F12" s="13"/>
      <c r="G12" s="20"/>
      <c r="H12" s="20"/>
      <c r="I12" s="20"/>
      <c r="J12" s="20"/>
    </row>
    <row r="13" spans="1:10" s="3" customFormat="1" ht="33.75" customHeight="1">
      <c r="A13" s="25">
        <v>1004</v>
      </c>
      <c r="B13" s="25">
        <v>31010</v>
      </c>
      <c r="C13" s="34" t="s">
        <v>150</v>
      </c>
      <c r="D13" s="15">
        <f>D15</f>
        <v>-21446.6</v>
      </c>
      <c r="E13" s="15">
        <f t="shared" ref="E13:F13" si="2">E15</f>
        <v>-107232.9</v>
      </c>
      <c r="F13" s="15">
        <f t="shared" si="2"/>
        <v>-107232.9</v>
      </c>
      <c r="G13" s="24"/>
      <c r="H13" s="24"/>
      <c r="I13" s="24"/>
      <c r="J13" s="24"/>
    </row>
    <row r="14" spans="1:10" s="14" customFormat="1" ht="17.25" customHeight="1">
      <c r="A14" s="25"/>
      <c r="B14" s="25"/>
      <c r="C14" s="10" t="s">
        <v>78</v>
      </c>
      <c r="D14" s="10"/>
      <c r="E14" s="13"/>
      <c r="F14" s="13"/>
      <c r="G14" s="21"/>
      <c r="H14" s="21"/>
      <c r="I14" s="21"/>
      <c r="J14" s="21"/>
    </row>
    <row r="15" spans="1:10" s="22" customFormat="1" ht="45.75" customHeight="1">
      <c r="A15" s="26"/>
      <c r="B15" s="26"/>
      <c r="C15" s="233" t="s">
        <v>79</v>
      </c>
      <c r="D15" s="31">
        <f>'1'!D18</f>
        <v>-21446.6</v>
      </c>
      <c r="E15" s="31">
        <f>'1'!E18</f>
        <v>-107232.9</v>
      </c>
      <c r="F15" s="31">
        <f>'1'!F18</f>
        <v>-107232.9</v>
      </c>
      <c r="G15" s="23"/>
      <c r="H15" s="23"/>
      <c r="I15" s="23"/>
      <c r="J15" s="23"/>
    </row>
    <row r="16" spans="1:10" s="3" customFormat="1" ht="33.75" customHeight="1">
      <c r="A16" s="25">
        <v>1017</v>
      </c>
      <c r="B16" s="25">
        <v>21002</v>
      </c>
      <c r="C16" s="34" t="str">
        <f>'2'!C14</f>
        <v>Արփա-Սևան ջրային համակարգի վերազինում</v>
      </c>
      <c r="D16" s="15">
        <f>'3'!G48</f>
        <v>21446.6</v>
      </c>
      <c r="E16" s="15">
        <f>'3'!H48</f>
        <v>107232.9</v>
      </c>
      <c r="F16" s="15">
        <f>'3'!I48</f>
        <v>107232.9</v>
      </c>
      <c r="G16" s="24"/>
      <c r="H16" s="24"/>
      <c r="I16" s="24"/>
      <c r="J16" s="24"/>
    </row>
    <row r="17" spans="1:10" s="14" customFormat="1" ht="17.25" customHeight="1">
      <c r="A17" s="25"/>
      <c r="B17" s="25"/>
      <c r="C17" s="10" t="s">
        <v>78</v>
      </c>
      <c r="D17" s="10"/>
      <c r="E17" s="13"/>
      <c r="F17" s="13"/>
      <c r="G17" s="21"/>
      <c r="H17" s="21"/>
      <c r="I17" s="21"/>
      <c r="J17" s="21"/>
    </row>
    <row r="18" spans="1:10" s="22" customFormat="1" ht="45.75" customHeight="1">
      <c r="A18" s="26"/>
      <c r="B18" s="26"/>
      <c r="C18" s="233" t="s">
        <v>79</v>
      </c>
      <c r="D18" s="31">
        <f>'1'!D31</f>
        <v>21446.6</v>
      </c>
      <c r="E18" s="31">
        <f>'1'!E31</f>
        <v>107232.9</v>
      </c>
      <c r="F18" s="31">
        <f>'1'!F31</f>
        <v>107232.9</v>
      </c>
      <c r="G18" s="23"/>
      <c r="H18" s="23"/>
      <c r="I18" s="23"/>
      <c r="J18" s="23"/>
    </row>
    <row r="19" spans="1:10" s="22" customFormat="1" ht="34.5" customHeight="1">
      <c r="A19" s="27"/>
      <c r="B19" s="27"/>
      <c r="C19" s="28"/>
      <c r="D19" s="28"/>
      <c r="E19" s="29"/>
      <c r="F19" s="29"/>
      <c r="G19" s="23"/>
      <c r="H19" s="23"/>
      <c r="I19" s="23"/>
      <c r="J19" s="23"/>
    </row>
  </sheetData>
  <mergeCells count="11">
    <mergeCell ref="A6:B7"/>
    <mergeCell ref="C6:C8"/>
    <mergeCell ref="D7:D8"/>
    <mergeCell ref="E7:E8"/>
    <mergeCell ref="F7:F8"/>
    <mergeCell ref="D6:F6"/>
    <mergeCell ref="E5:F5"/>
    <mergeCell ref="A1:F1"/>
    <mergeCell ref="A2:F2"/>
    <mergeCell ref="A3:F3"/>
    <mergeCell ref="A4:F4"/>
  </mergeCells>
  <pageMargins left="0.27" right="0.16" top="0.74803149606299213" bottom="0.74803149606299213" header="0.31496062992125984" footer="0.31496062992125984"/>
  <pageSetup scale="91" orientation="landscape" r:id="rId1"/>
  <rowBreaks count="1" manualBreakCount="1">
    <brk id="18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73"/>
  <sheetViews>
    <sheetView zoomScale="74" zoomScaleNormal="74" zoomScaleSheetLayoutView="66" workbookViewId="0">
      <selection activeCell="D1" sqref="D1:E4"/>
    </sheetView>
  </sheetViews>
  <sheetFormatPr defaultColWidth="8" defaultRowHeight="13.5" customHeight="1"/>
  <cols>
    <col min="1" max="1" width="53" style="95" customWidth="1"/>
    <col min="2" max="2" width="92.7109375" style="95" customWidth="1"/>
    <col min="3" max="3" width="27.42578125" style="95" customWidth="1"/>
    <col min="4" max="4" width="29.5703125" style="95" customWidth="1"/>
    <col min="5" max="5" width="22.28515625" style="95" customWidth="1"/>
    <col min="6" max="16384" width="8" style="95"/>
  </cols>
  <sheetData>
    <row r="1" spans="1:6" s="235" customFormat="1" ht="18.75" customHeight="1">
      <c r="A1" s="234"/>
      <c r="B1" s="234"/>
      <c r="E1" s="236" t="s">
        <v>160</v>
      </c>
    </row>
    <row r="2" spans="1:6" s="235" customFormat="1" ht="20.25" customHeight="1">
      <c r="A2" s="237"/>
      <c r="B2" s="237"/>
      <c r="E2" s="90" t="s">
        <v>122</v>
      </c>
    </row>
    <row r="3" spans="1:6" s="235" customFormat="1" ht="19.5" customHeight="1">
      <c r="A3" s="237"/>
      <c r="B3" s="237"/>
      <c r="E3" s="238" t="s">
        <v>1</v>
      </c>
    </row>
    <row r="4" spans="1:6" s="215" customFormat="1" ht="19.5" customHeight="1">
      <c r="E4" s="239" t="s">
        <v>80</v>
      </c>
      <c r="F4" s="45"/>
    </row>
    <row r="5" spans="1:6" s="215" customFormat="1" ht="45" customHeight="1">
      <c r="A5" s="69" t="s">
        <v>128</v>
      </c>
      <c r="B5" s="69"/>
      <c r="C5" s="69"/>
      <c r="D5" s="69"/>
      <c r="E5" s="69"/>
    </row>
    <row r="7" spans="1:6" s="240" customFormat="1" ht="24" customHeight="1">
      <c r="D7" s="241"/>
    </row>
    <row r="8" spans="1:6" s="240" customFormat="1" ht="24" customHeight="1">
      <c r="A8" s="242" t="s">
        <v>81</v>
      </c>
      <c r="B8" s="242"/>
      <c r="C8" s="242"/>
      <c r="D8" s="242"/>
      <c r="E8" s="242"/>
    </row>
    <row r="9" spans="1:6" s="240" customFormat="1" ht="24" customHeight="1">
      <c r="A9" s="243"/>
      <c r="B9" s="243"/>
      <c r="C9" s="243"/>
      <c r="D9" s="243"/>
      <c r="E9" s="244"/>
    </row>
    <row r="10" spans="1:6" s="240" customFormat="1" ht="21" customHeight="1">
      <c r="A10" s="243"/>
      <c r="B10" s="243"/>
      <c r="C10" s="243"/>
      <c r="D10" s="243"/>
      <c r="E10" s="244"/>
    </row>
    <row r="11" spans="1:6" s="240" customFormat="1" ht="24" customHeight="1">
      <c r="A11" s="245" t="s">
        <v>82</v>
      </c>
      <c r="B11" s="245"/>
      <c r="C11" s="245"/>
      <c r="D11" s="245"/>
      <c r="E11" s="245"/>
    </row>
    <row r="12" spans="1:6" ht="32.25" customHeight="1">
      <c r="A12" s="246" t="s">
        <v>83</v>
      </c>
      <c r="B12" s="247" t="s">
        <v>84</v>
      </c>
      <c r="C12" s="248"/>
      <c r="D12" s="248"/>
      <c r="E12" s="249"/>
    </row>
    <row r="13" spans="1:6" s="240" customFormat="1" ht="24" customHeight="1">
      <c r="A13" s="112" t="s">
        <v>161</v>
      </c>
      <c r="B13" s="250" t="s">
        <v>162</v>
      </c>
      <c r="C13" s="251"/>
      <c r="D13" s="251"/>
      <c r="E13" s="252"/>
    </row>
    <row r="14" spans="1:6" s="140" customFormat="1" ht="17.25" customHeight="1">
      <c r="A14" s="253"/>
      <c r="B14" s="254"/>
      <c r="C14" s="254"/>
      <c r="D14" s="254"/>
      <c r="E14" s="255"/>
    </row>
    <row r="15" spans="1:6" ht="32.25" customHeight="1">
      <c r="A15" s="246" t="s">
        <v>94</v>
      </c>
      <c r="B15" s="247"/>
      <c r="C15" s="248"/>
      <c r="D15" s="248"/>
      <c r="E15" s="249"/>
    </row>
    <row r="16" spans="1:6" s="167" customFormat="1" ht="16.5" customHeight="1">
      <c r="A16" s="256" t="s">
        <v>85</v>
      </c>
      <c r="B16" s="257" t="s">
        <v>161</v>
      </c>
      <c r="C16" s="258"/>
      <c r="D16" s="258"/>
      <c r="E16" s="259"/>
    </row>
    <row r="17" spans="1:5" s="167" customFormat="1" ht="36.75" customHeight="1">
      <c r="A17" s="260"/>
      <c r="B17" s="261"/>
      <c r="C17" s="258" t="s">
        <v>143</v>
      </c>
      <c r="D17" s="258"/>
      <c r="E17" s="259"/>
    </row>
    <row r="18" spans="1:5" s="167" customFormat="1" ht="21" customHeight="1">
      <c r="A18" s="119" t="s">
        <v>86</v>
      </c>
      <c r="B18" s="262">
        <v>31010</v>
      </c>
      <c r="C18" s="263" t="s">
        <v>6</v>
      </c>
      <c r="D18" s="263" t="s">
        <v>7</v>
      </c>
      <c r="E18" s="263" t="s">
        <v>87</v>
      </c>
    </row>
    <row r="19" spans="1:5" s="167" customFormat="1" ht="25.5" customHeight="1">
      <c r="A19" s="119" t="s">
        <v>88</v>
      </c>
      <c r="B19" s="119" t="s">
        <v>150</v>
      </c>
      <c r="C19" s="264"/>
      <c r="D19" s="264"/>
      <c r="E19" s="264"/>
    </row>
    <row r="20" spans="1:5" s="167" customFormat="1" ht="37.5" customHeight="1">
      <c r="A20" s="119" t="s">
        <v>89</v>
      </c>
      <c r="B20" s="119" t="s">
        <v>151</v>
      </c>
      <c r="C20" s="264"/>
      <c r="D20" s="264"/>
      <c r="E20" s="264"/>
    </row>
    <row r="21" spans="1:5" s="167" customFormat="1" ht="34.5">
      <c r="A21" s="119" t="s">
        <v>90</v>
      </c>
      <c r="B21" s="119" t="s">
        <v>165</v>
      </c>
      <c r="C21" s="264"/>
      <c r="D21" s="264"/>
      <c r="E21" s="264"/>
    </row>
    <row r="22" spans="1:5" s="167" customFormat="1" ht="38.25" customHeight="1">
      <c r="A22" s="119" t="s">
        <v>163</v>
      </c>
      <c r="B22" s="265" t="s">
        <v>164</v>
      </c>
      <c r="C22" s="266"/>
      <c r="D22" s="266"/>
      <c r="E22" s="266"/>
    </row>
    <row r="23" spans="1:5" s="167" customFormat="1" ht="17.25">
      <c r="A23" s="267" t="s">
        <v>91</v>
      </c>
      <c r="B23" s="268"/>
      <c r="C23" s="269"/>
      <c r="D23" s="269"/>
      <c r="E23" s="270"/>
    </row>
    <row r="24" spans="1:5" s="167" customFormat="1" ht="23.25" customHeight="1">
      <c r="A24" s="271" t="s">
        <v>166</v>
      </c>
      <c r="B24" s="272"/>
      <c r="C24" s="273"/>
      <c r="D24" s="273">
        <v>-0.3</v>
      </c>
      <c r="E24" s="273">
        <v>-0.3</v>
      </c>
    </row>
    <row r="25" spans="1:5" s="167" customFormat="1" ht="23.25" customHeight="1">
      <c r="A25" s="274" t="s">
        <v>92</v>
      </c>
      <c r="B25" s="275"/>
      <c r="C25" s="196">
        <f>'1'!D18</f>
        <v>-21446.6</v>
      </c>
      <c r="D25" s="196">
        <f>'1'!E18</f>
        <v>-107232.9</v>
      </c>
      <c r="E25" s="196">
        <f>'1'!F18</f>
        <v>-107232.9</v>
      </c>
    </row>
    <row r="26" spans="1:5" s="277" customFormat="1" ht="11.25" customHeight="1">
      <c r="A26" s="240"/>
      <c r="B26" s="240"/>
      <c r="C26" s="276"/>
      <c r="D26" s="276"/>
      <c r="E26" s="276"/>
    </row>
    <row r="27" spans="1:5" ht="32.25" customHeight="1">
      <c r="A27" s="246" t="s">
        <v>83</v>
      </c>
      <c r="B27" s="247" t="s">
        <v>84</v>
      </c>
      <c r="C27" s="248"/>
      <c r="D27" s="248"/>
      <c r="E27" s="249"/>
    </row>
    <row r="28" spans="1:5" s="240" customFormat="1" ht="24" customHeight="1">
      <c r="A28" s="112">
        <v>1017</v>
      </c>
      <c r="B28" s="250" t="s">
        <v>93</v>
      </c>
      <c r="C28" s="251"/>
      <c r="D28" s="251"/>
      <c r="E28" s="252"/>
    </row>
    <row r="29" spans="1:5" s="140" customFormat="1" ht="24" customHeight="1">
      <c r="A29" s="253" t="s">
        <v>94</v>
      </c>
      <c r="B29" s="254"/>
      <c r="C29" s="254"/>
      <c r="D29" s="254"/>
      <c r="E29" s="255"/>
    </row>
    <row r="30" spans="1:5" ht="20.25" customHeight="1">
      <c r="A30" s="278"/>
      <c r="B30" s="279"/>
      <c r="C30" s="279"/>
      <c r="D30" s="279"/>
      <c r="E30" s="280"/>
    </row>
    <row r="31" spans="1:5" ht="57" customHeight="1">
      <c r="A31" s="122" t="s">
        <v>85</v>
      </c>
      <c r="B31" s="281">
        <v>1017</v>
      </c>
      <c r="C31" s="176" t="s">
        <v>95</v>
      </c>
      <c r="D31" s="177"/>
      <c r="E31" s="282"/>
    </row>
    <row r="32" spans="1:5" ht="39" customHeight="1">
      <c r="A32" s="186" t="s">
        <v>86</v>
      </c>
      <c r="B32" s="283">
        <v>21002</v>
      </c>
      <c r="C32" s="284" t="s">
        <v>6</v>
      </c>
      <c r="D32" s="285" t="s">
        <v>96</v>
      </c>
      <c r="E32" s="285" t="s">
        <v>87</v>
      </c>
    </row>
    <row r="33" spans="1:6" ht="30.75" customHeight="1">
      <c r="A33" s="122" t="s">
        <v>88</v>
      </c>
      <c r="B33" s="112" t="s">
        <v>21</v>
      </c>
      <c r="C33" s="281"/>
      <c r="D33" s="286"/>
      <c r="E33" s="286"/>
    </row>
    <row r="34" spans="1:6" ht="54.75" customHeight="1">
      <c r="A34" s="122" t="s">
        <v>89</v>
      </c>
      <c r="B34" s="112" t="s">
        <v>22</v>
      </c>
      <c r="C34" s="281"/>
      <c r="D34" s="286"/>
      <c r="E34" s="286"/>
    </row>
    <row r="35" spans="1:6" ht="40.5" customHeight="1">
      <c r="A35" s="122" t="s">
        <v>90</v>
      </c>
      <c r="B35" s="281" t="s">
        <v>20</v>
      </c>
      <c r="C35" s="281"/>
      <c r="D35" s="286"/>
      <c r="E35" s="286"/>
    </row>
    <row r="36" spans="1:6" ht="36.75" customHeight="1">
      <c r="A36" s="122" t="s">
        <v>97</v>
      </c>
      <c r="B36" s="281" t="s">
        <v>98</v>
      </c>
      <c r="C36" s="281"/>
      <c r="D36" s="286"/>
      <c r="E36" s="286"/>
    </row>
    <row r="37" spans="1:6" ht="21.75" customHeight="1">
      <c r="A37" s="287" t="s">
        <v>91</v>
      </c>
      <c r="B37" s="288"/>
      <c r="C37" s="289"/>
      <c r="D37" s="286"/>
      <c r="E37" s="286"/>
    </row>
    <row r="38" spans="1:6" ht="18.75" customHeight="1">
      <c r="A38" s="290" t="s">
        <v>136</v>
      </c>
      <c r="B38" s="290"/>
      <c r="C38" s="55">
        <v>3</v>
      </c>
      <c r="D38" s="55">
        <v>3</v>
      </c>
      <c r="E38" s="55">
        <v>3</v>
      </c>
    </row>
    <row r="39" spans="1:6" s="293" customFormat="1" ht="18.75" customHeight="1">
      <c r="A39" s="291" t="s">
        <v>137</v>
      </c>
      <c r="B39" s="292"/>
      <c r="C39" s="55">
        <v>1</v>
      </c>
      <c r="D39" s="55">
        <v>6</v>
      </c>
      <c r="E39" s="55">
        <v>6</v>
      </c>
    </row>
    <row r="40" spans="1:6" s="293" customFormat="1" ht="18.75" customHeight="1">
      <c r="A40" s="291" t="s">
        <v>138</v>
      </c>
      <c r="B40" s="292"/>
      <c r="C40" s="55">
        <v>1</v>
      </c>
      <c r="D40" s="55">
        <v>2</v>
      </c>
      <c r="E40" s="55">
        <v>2</v>
      </c>
    </row>
    <row r="41" spans="1:6" ht="20.25" customHeight="1">
      <c r="A41" s="294" t="s">
        <v>92</v>
      </c>
      <c r="B41" s="295"/>
      <c r="C41" s="30">
        <f>'1'!D31</f>
        <v>21446.6</v>
      </c>
      <c r="D41" s="30">
        <f>'1'!E31</f>
        <v>107232.9</v>
      </c>
      <c r="E41" s="30">
        <f>'1'!F31</f>
        <v>107232.9</v>
      </c>
    </row>
    <row r="43" spans="1:6" s="215" customFormat="1" ht="28.5" customHeight="1">
      <c r="C43" s="296" t="s">
        <v>99</v>
      </c>
      <c r="D43" s="296"/>
    </row>
    <row r="44" spans="1:6" s="215" customFormat="1" ht="20.25" customHeight="1">
      <c r="A44" s="297" t="s">
        <v>100</v>
      </c>
      <c r="B44" s="297"/>
      <c r="C44" s="297"/>
      <c r="D44" s="297"/>
      <c r="E44" s="298"/>
    </row>
    <row r="46" spans="1:6" s="215" customFormat="1" ht="24.75" customHeight="1">
      <c r="A46" s="299" t="s">
        <v>82</v>
      </c>
      <c r="B46" s="299"/>
      <c r="C46" s="299"/>
      <c r="D46" s="299"/>
      <c r="E46" s="299"/>
      <c r="F46" s="299"/>
    </row>
    <row r="47" spans="1:6" s="215" customFormat="1" ht="12.75" customHeight="1"/>
    <row r="48" spans="1:6" s="215" customFormat="1" ht="16.5" customHeight="1">
      <c r="A48" s="214" t="s">
        <v>83</v>
      </c>
      <c r="B48" s="300" t="s">
        <v>84</v>
      </c>
      <c r="C48" s="301"/>
      <c r="D48" s="301"/>
      <c r="E48" s="302"/>
      <c r="F48" s="303"/>
    </row>
    <row r="49" spans="1:6" s="215" customFormat="1" ht="16.5" customHeight="1">
      <c r="A49" s="218" t="s">
        <v>101</v>
      </c>
      <c r="B49" s="304" t="s">
        <v>102</v>
      </c>
      <c r="C49" s="305"/>
      <c r="D49" s="305"/>
      <c r="E49" s="306"/>
      <c r="F49" s="307"/>
    </row>
    <row r="50" spans="1:6" s="215" customFormat="1" ht="16.5" customHeight="1">
      <c r="A50" s="308"/>
      <c r="B50" s="258"/>
      <c r="C50" s="258"/>
      <c r="D50" s="258"/>
      <c r="E50" s="259"/>
      <c r="F50" s="309"/>
    </row>
    <row r="51" spans="1:6" s="215" customFormat="1" ht="16.5" customHeight="1">
      <c r="A51" s="310" t="s">
        <v>94</v>
      </c>
      <c r="B51" s="311"/>
      <c r="C51" s="311"/>
      <c r="D51" s="311"/>
      <c r="E51" s="312"/>
      <c r="F51" s="303"/>
    </row>
    <row r="52" spans="1:6" s="215" customFormat="1" ht="16.5" customHeight="1">
      <c r="A52" s="313"/>
      <c r="B52" s="314"/>
      <c r="C52" s="258"/>
      <c r="D52" s="258"/>
      <c r="E52" s="259"/>
      <c r="F52" s="309"/>
    </row>
    <row r="53" spans="1:6" s="215" customFormat="1" ht="52.5" customHeight="1">
      <c r="A53" s="189" t="s">
        <v>85</v>
      </c>
      <c r="B53" s="112" t="s">
        <v>101</v>
      </c>
      <c r="C53" s="176" t="s">
        <v>95</v>
      </c>
      <c r="D53" s="177"/>
      <c r="E53" s="282"/>
      <c r="F53" s="309"/>
    </row>
    <row r="54" spans="1:6" s="215" customFormat="1" ht="16.5" customHeight="1">
      <c r="A54" s="189" t="s">
        <v>86</v>
      </c>
      <c r="B54" s="112" t="s">
        <v>103</v>
      </c>
      <c r="C54" s="315" t="s">
        <v>6</v>
      </c>
      <c r="D54" s="315" t="s">
        <v>7</v>
      </c>
      <c r="E54" s="315" t="s">
        <v>87</v>
      </c>
      <c r="F54" s="277"/>
    </row>
    <row r="55" spans="1:6" s="215" customFormat="1" ht="16.5" customHeight="1">
      <c r="A55" s="189" t="s">
        <v>88</v>
      </c>
      <c r="B55" s="112" t="s">
        <v>102</v>
      </c>
      <c r="C55" s="315"/>
      <c r="D55" s="315"/>
      <c r="E55" s="315"/>
      <c r="F55" s="240"/>
    </row>
    <row r="56" spans="1:6" s="215" customFormat="1" ht="71.25" customHeight="1">
      <c r="A56" s="189" t="s">
        <v>89</v>
      </c>
      <c r="B56" s="112" t="s">
        <v>104</v>
      </c>
      <c r="C56" s="315"/>
      <c r="D56" s="315"/>
      <c r="E56" s="315"/>
      <c r="F56" s="240"/>
    </row>
    <row r="57" spans="1:6" s="215" customFormat="1" ht="16.5" customHeight="1">
      <c r="A57" s="189" t="s">
        <v>90</v>
      </c>
      <c r="B57" s="112" t="s">
        <v>105</v>
      </c>
      <c r="C57" s="315"/>
      <c r="D57" s="315"/>
      <c r="E57" s="315"/>
      <c r="F57" s="240"/>
    </row>
    <row r="58" spans="1:6" s="215" customFormat="1" ht="33.75" customHeight="1">
      <c r="A58" s="189" t="s">
        <v>97</v>
      </c>
      <c r="B58" s="112" t="s">
        <v>100</v>
      </c>
      <c r="C58" s="315"/>
      <c r="D58" s="315"/>
      <c r="E58" s="315"/>
      <c r="F58" s="240"/>
    </row>
    <row r="59" spans="1:6" s="215" customFormat="1" ht="16.5" customHeight="1">
      <c r="A59" s="316" t="s">
        <v>91</v>
      </c>
      <c r="B59" s="317"/>
      <c r="C59" s="318"/>
      <c r="D59" s="318"/>
      <c r="E59" s="111"/>
      <c r="F59" s="240"/>
    </row>
    <row r="60" spans="1:6" s="215" customFormat="1" ht="16.5" customHeight="1">
      <c r="A60" s="319" t="s">
        <v>92</v>
      </c>
      <c r="B60" s="320"/>
      <c r="C60" s="321">
        <f>'1'!D45</f>
        <v>21446.6</v>
      </c>
      <c r="D60" s="321">
        <f>'1'!E45</f>
        <v>107232.9</v>
      </c>
      <c r="E60" s="321">
        <f>'1'!F45</f>
        <v>107232.9</v>
      </c>
      <c r="F60" s="322"/>
    </row>
    <row r="61" spans="1:6" s="215" customFormat="1" ht="16.5" customHeight="1">
      <c r="A61" s="214" t="s">
        <v>83</v>
      </c>
      <c r="B61" s="300" t="s">
        <v>84</v>
      </c>
      <c r="C61" s="301"/>
      <c r="D61" s="301"/>
      <c r="E61" s="302"/>
      <c r="F61" s="303"/>
    </row>
    <row r="62" spans="1:6" s="215" customFormat="1" ht="16.5" customHeight="1">
      <c r="A62" s="218" t="s">
        <v>101</v>
      </c>
      <c r="B62" s="304" t="s">
        <v>102</v>
      </c>
      <c r="C62" s="305"/>
      <c r="D62" s="305"/>
      <c r="E62" s="306"/>
      <c r="F62" s="307"/>
    </row>
    <row r="63" spans="1:6" s="215" customFormat="1" ht="16.5" customHeight="1">
      <c r="A63" s="308"/>
      <c r="B63" s="258"/>
      <c r="C63" s="258"/>
      <c r="D63" s="258"/>
      <c r="E63" s="259"/>
      <c r="F63" s="309"/>
    </row>
    <row r="64" spans="1:6" s="215" customFormat="1" ht="16.5" customHeight="1">
      <c r="A64" s="310" t="s">
        <v>94</v>
      </c>
      <c r="B64" s="311"/>
      <c r="C64" s="311"/>
      <c r="D64" s="311"/>
      <c r="E64" s="312"/>
      <c r="F64" s="303"/>
    </row>
    <row r="65" spans="1:6" s="215" customFormat="1" ht="16.5" customHeight="1">
      <c r="A65" s="313"/>
      <c r="B65" s="314"/>
      <c r="C65" s="258"/>
      <c r="D65" s="258"/>
      <c r="E65" s="259"/>
      <c r="F65" s="309"/>
    </row>
    <row r="66" spans="1:6" s="215" customFormat="1" ht="52.5" customHeight="1">
      <c r="A66" s="189" t="s">
        <v>85</v>
      </c>
      <c r="B66" s="112" t="s">
        <v>101</v>
      </c>
      <c r="C66" s="323" t="s">
        <v>143</v>
      </c>
      <c r="D66" s="324"/>
      <c r="E66" s="325"/>
      <c r="F66" s="309"/>
    </row>
    <row r="67" spans="1:6" s="215" customFormat="1" ht="16.5" customHeight="1">
      <c r="A67" s="189" t="s">
        <v>86</v>
      </c>
      <c r="B67" s="112" t="s">
        <v>103</v>
      </c>
      <c r="C67" s="315" t="s">
        <v>6</v>
      </c>
      <c r="D67" s="315" t="s">
        <v>7</v>
      </c>
      <c r="E67" s="315" t="s">
        <v>87</v>
      </c>
      <c r="F67" s="277"/>
    </row>
    <row r="68" spans="1:6" s="215" customFormat="1" ht="16.5" customHeight="1">
      <c r="A68" s="189" t="s">
        <v>88</v>
      </c>
      <c r="B68" s="112" t="s">
        <v>102</v>
      </c>
      <c r="C68" s="315"/>
      <c r="D68" s="315"/>
      <c r="E68" s="315"/>
      <c r="F68" s="240"/>
    </row>
    <row r="69" spans="1:6" s="215" customFormat="1" ht="71.25" customHeight="1">
      <c r="A69" s="189" t="s">
        <v>89</v>
      </c>
      <c r="B69" s="112" t="s">
        <v>104</v>
      </c>
      <c r="C69" s="315"/>
      <c r="D69" s="315"/>
      <c r="E69" s="315"/>
      <c r="F69" s="240"/>
    </row>
    <row r="70" spans="1:6" s="215" customFormat="1" ht="16.5" customHeight="1">
      <c r="A70" s="189" t="s">
        <v>90</v>
      </c>
      <c r="B70" s="112" t="s">
        <v>105</v>
      </c>
      <c r="C70" s="315"/>
      <c r="D70" s="315"/>
      <c r="E70" s="315"/>
      <c r="F70" s="240"/>
    </row>
    <row r="71" spans="1:6" s="215" customFormat="1" ht="33.75" customHeight="1">
      <c r="A71" s="189" t="s">
        <v>97</v>
      </c>
      <c r="B71" s="112" t="s">
        <v>100</v>
      </c>
      <c r="C71" s="315"/>
      <c r="D71" s="315"/>
      <c r="E71" s="315"/>
      <c r="F71" s="240"/>
    </row>
    <row r="72" spans="1:6" s="215" customFormat="1" ht="16.5" customHeight="1">
      <c r="A72" s="316" t="s">
        <v>91</v>
      </c>
      <c r="B72" s="317"/>
      <c r="C72" s="318"/>
      <c r="D72" s="318"/>
      <c r="E72" s="111"/>
      <c r="F72" s="240"/>
    </row>
    <row r="73" spans="1:6" s="215" customFormat="1" ht="16.5" customHeight="1">
      <c r="A73" s="319" t="s">
        <v>92</v>
      </c>
      <c r="B73" s="320"/>
      <c r="C73" s="321">
        <f>'1'!D51</f>
        <v>-21446.6</v>
      </c>
      <c r="D73" s="321">
        <f>'1'!E51</f>
        <v>-107232.9</v>
      </c>
      <c r="E73" s="321">
        <f>'1'!F51</f>
        <v>-107232.9</v>
      </c>
      <c r="F73" s="322"/>
    </row>
  </sheetData>
  <mergeCells count="52">
    <mergeCell ref="A72:B72"/>
    <mergeCell ref="A73:B73"/>
    <mergeCell ref="B64:E64"/>
    <mergeCell ref="B65:E65"/>
    <mergeCell ref="C66:E66"/>
    <mergeCell ref="C67:C71"/>
    <mergeCell ref="D67:D71"/>
    <mergeCell ref="E67:E71"/>
    <mergeCell ref="A59:B59"/>
    <mergeCell ref="A60:B60"/>
    <mergeCell ref="B61:E61"/>
    <mergeCell ref="B62:E62"/>
    <mergeCell ref="B63:E63"/>
    <mergeCell ref="B51:E51"/>
    <mergeCell ref="B52:E52"/>
    <mergeCell ref="C53:E53"/>
    <mergeCell ref="C54:C58"/>
    <mergeCell ref="D54:D58"/>
    <mergeCell ref="E54:E58"/>
    <mergeCell ref="A44:D44"/>
    <mergeCell ref="A46:F46"/>
    <mergeCell ref="B48:E48"/>
    <mergeCell ref="B49:E49"/>
    <mergeCell ref="B50:E50"/>
    <mergeCell ref="A11:E11"/>
    <mergeCell ref="B12:E12"/>
    <mergeCell ref="B13:E13"/>
    <mergeCell ref="A14:E14"/>
    <mergeCell ref="B15:E15"/>
    <mergeCell ref="C43:D43"/>
    <mergeCell ref="A37:B37"/>
    <mergeCell ref="B27:E27"/>
    <mergeCell ref="B28:E28"/>
    <mergeCell ref="A29:E29"/>
    <mergeCell ref="A30:E30"/>
    <mergeCell ref="C31:E31"/>
    <mergeCell ref="A23:B23"/>
    <mergeCell ref="A25:B25"/>
    <mergeCell ref="A40:B40"/>
    <mergeCell ref="A41:B41"/>
    <mergeCell ref="A5:E5"/>
    <mergeCell ref="A8:E8"/>
    <mergeCell ref="A24:B24"/>
    <mergeCell ref="A38:B38"/>
    <mergeCell ref="A39:B39"/>
    <mergeCell ref="A16:A17"/>
    <mergeCell ref="B16:B17"/>
    <mergeCell ref="C16:E16"/>
    <mergeCell ref="C17:E17"/>
    <mergeCell ref="C18:C22"/>
    <mergeCell ref="D18:D22"/>
    <mergeCell ref="E18:E22"/>
  </mergeCells>
  <pageMargins left="0.78740157480314965" right="0.23622047244094491" top="0.74803149606299213" bottom="0.74803149606299213" header="0.31496062992125984" footer="0.31496062992125984"/>
  <pageSetup scale="55" orientation="landscape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F72"/>
  <sheetViews>
    <sheetView zoomScale="86" zoomScaleNormal="86" zoomScaleSheetLayoutView="80" workbookViewId="0">
      <selection activeCell="A6" sqref="A6:E6"/>
    </sheetView>
  </sheetViews>
  <sheetFormatPr defaultColWidth="8" defaultRowHeight="13.5" customHeight="1"/>
  <cols>
    <col min="1" max="1" width="39.42578125" style="95" customWidth="1"/>
    <col min="2" max="2" width="62.42578125" style="95" customWidth="1"/>
    <col min="3" max="3" width="14.7109375" style="95" customWidth="1"/>
    <col min="4" max="4" width="14.140625" style="95" customWidth="1"/>
    <col min="5" max="5" width="16.5703125" style="95" customWidth="1"/>
    <col min="6" max="6" width="14.85546875" style="95" customWidth="1"/>
    <col min="7" max="16384" width="8" style="95"/>
  </cols>
  <sheetData>
    <row r="1" spans="1:6" s="235" customFormat="1" ht="20.25" customHeight="1">
      <c r="A1" s="237"/>
      <c r="B1" s="237"/>
      <c r="F1" s="236" t="s">
        <v>160</v>
      </c>
    </row>
    <row r="2" spans="1:6" s="235" customFormat="1" ht="20.25" customHeight="1">
      <c r="A2" s="237"/>
      <c r="B2" s="237"/>
      <c r="F2" s="90" t="s">
        <v>122</v>
      </c>
    </row>
    <row r="3" spans="1:6" s="235" customFormat="1" ht="20.25" customHeight="1">
      <c r="A3" s="237"/>
      <c r="B3" s="237"/>
      <c r="F3" s="238" t="s">
        <v>1</v>
      </c>
    </row>
    <row r="4" spans="1:6" s="235" customFormat="1" ht="20.25" customHeight="1">
      <c r="A4" s="237"/>
      <c r="B4" s="237"/>
      <c r="E4" s="215"/>
      <c r="F4" s="239" t="s">
        <v>106</v>
      </c>
    </row>
    <row r="5" spans="1:6" s="235" customFormat="1" ht="19.5" customHeight="1">
      <c r="A5" s="237"/>
      <c r="B5" s="237"/>
      <c r="E5" s="45"/>
      <c r="F5" s="45"/>
    </row>
    <row r="6" spans="1:6" s="215" customFormat="1" ht="45" customHeight="1">
      <c r="A6" s="69" t="s">
        <v>134</v>
      </c>
      <c r="B6" s="69"/>
      <c r="C6" s="69"/>
      <c r="D6" s="69"/>
      <c r="E6" s="69"/>
    </row>
    <row r="7" spans="1:6" s="240" customFormat="1" ht="29.25" customHeight="1">
      <c r="D7" s="241"/>
    </row>
    <row r="8" spans="1:6" s="240" customFormat="1" ht="33" customHeight="1">
      <c r="A8" s="242" t="s">
        <v>107</v>
      </c>
      <c r="B8" s="242"/>
      <c r="C8" s="242"/>
      <c r="D8" s="242"/>
      <c r="E8" s="242"/>
    </row>
    <row r="9" spans="1:6" s="240" customFormat="1" ht="21" customHeight="1">
      <c r="A9" s="243"/>
      <c r="B9" s="243"/>
      <c r="C9" s="243"/>
      <c r="D9" s="243"/>
      <c r="E9" s="244"/>
    </row>
    <row r="10" spans="1:6" s="240" customFormat="1" ht="24" customHeight="1">
      <c r="A10" s="245" t="s">
        <v>82</v>
      </c>
      <c r="B10" s="245"/>
      <c r="C10" s="245"/>
      <c r="D10" s="245"/>
      <c r="E10" s="245"/>
    </row>
    <row r="11" spans="1:6" ht="32.25" customHeight="1">
      <c r="A11" s="246" t="s">
        <v>83</v>
      </c>
      <c r="B11" s="247" t="s">
        <v>84</v>
      </c>
      <c r="C11" s="248"/>
      <c r="D11" s="248"/>
      <c r="E11" s="249"/>
    </row>
    <row r="12" spans="1:6" s="240" customFormat="1" ht="24" customHeight="1">
      <c r="A12" s="112" t="s">
        <v>161</v>
      </c>
      <c r="B12" s="250" t="s">
        <v>162</v>
      </c>
      <c r="C12" s="251"/>
      <c r="D12" s="251"/>
      <c r="E12" s="252"/>
    </row>
    <row r="13" spans="1:6" s="140" customFormat="1" ht="17.25" customHeight="1">
      <c r="A13" s="253"/>
      <c r="B13" s="254"/>
      <c r="C13" s="254"/>
      <c r="D13" s="254"/>
      <c r="E13" s="255"/>
    </row>
    <row r="14" spans="1:6" ht="32.25" customHeight="1">
      <c r="A14" s="246" t="s">
        <v>94</v>
      </c>
      <c r="B14" s="247"/>
      <c r="C14" s="248"/>
      <c r="D14" s="248"/>
      <c r="E14" s="249"/>
    </row>
    <row r="15" spans="1:6" s="167" customFormat="1" ht="16.5" customHeight="1">
      <c r="A15" s="256" t="s">
        <v>85</v>
      </c>
      <c r="B15" s="257" t="s">
        <v>161</v>
      </c>
      <c r="C15" s="258"/>
      <c r="D15" s="258"/>
      <c r="E15" s="259"/>
    </row>
    <row r="16" spans="1:6" s="167" customFormat="1" ht="36.75" customHeight="1">
      <c r="A16" s="260"/>
      <c r="B16" s="261"/>
      <c r="C16" s="323" t="s">
        <v>143</v>
      </c>
      <c r="D16" s="324"/>
      <c r="E16" s="325"/>
    </row>
    <row r="17" spans="1:5" s="167" customFormat="1" ht="21" customHeight="1">
      <c r="A17" s="119" t="s">
        <v>86</v>
      </c>
      <c r="B17" s="262">
        <v>31010</v>
      </c>
      <c r="C17" s="263" t="s">
        <v>6</v>
      </c>
      <c r="D17" s="263" t="s">
        <v>7</v>
      </c>
      <c r="E17" s="263" t="s">
        <v>87</v>
      </c>
    </row>
    <row r="18" spans="1:5" s="167" customFormat="1" ht="25.5" customHeight="1">
      <c r="A18" s="119" t="s">
        <v>88</v>
      </c>
      <c r="B18" s="119" t="s">
        <v>150</v>
      </c>
      <c r="C18" s="264"/>
      <c r="D18" s="264"/>
      <c r="E18" s="264"/>
    </row>
    <row r="19" spans="1:5" s="167" customFormat="1" ht="37.5" customHeight="1">
      <c r="A19" s="119" t="s">
        <v>89</v>
      </c>
      <c r="B19" s="119" t="s">
        <v>151</v>
      </c>
      <c r="C19" s="264"/>
      <c r="D19" s="264"/>
      <c r="E19" s="264"/>
    </row>
    <row r="20" spans="1:5" s="167" customFormat="1" ht="34.5">
      <c r="A20" s="119" t="s">
        <v>90</v>
      </c>
      <c r="B20" s="119" t="s">
        <v>165</v>
      </c>
      <c r="C20" s="264"/>
      <c r="D20" s="264"/>
      <c r="E20" s="264"/>
    </row>
    <row r="21" spans="1:5" s="167" customFormat="1" ht="51.75">
      <c r="A21" s="119" t="s">
        <v>163</v>
      </c>
      <c r="B21" s="265" t="s">
        <v>164</v>
      </c>
      <c r="C21" s="266"/>
      <c r="D21" s="266"/>
      <c r="E21" s="266"/>
    </row>
    <row r="22" spans="1:5" s="167" customFormat="1" ht="17.25">
      <c r="A22" s="267" t="s">
        <v>91</v>
      </c>
      <c r="B22" s="268"/>
      <c r="C22" s="269"/>
      <c r="D22" s="269"/>
      <c r="E22" s="270"/>
    </row>
    <row r="23" spans="1:5" s="167" customFormat="1" ht="17.25">
      <c r="A23" s="271" t="s">
        <v>166</v>
      </c>
      <c r="B23" s="272"/>
      <c r="C23" s="273"/>
      <c r="D23" s="196">
        <v>-0.3</v>
      </c>
      <c r="E23" s="273">
        <v>-0.3</v>
      </c>
    </row>
    <row r="24" spans="1:5" s="167" customFormat="1" ht="17.25">
      <c r="A24" s="274" t="s">
        <v>92</v>
      </c>
      <c r="B24" s="275"/>
      <c r="C24" s="196">
        <f>'5-1'!C25</f>
        <v>-21446.6</v>
      </c>
      <c r="D24" s="196">
        <f>'5-1'!D25</f>
        <v>-107232.9</v>
      </c>
      <c r="E24" s="196">
        <f>'5-1'!E25</f>
        <v>-107232.9</v>
      </c>
    </row>
    <row r="25" spans="1:5" s="277" customFormat="1" ht="11.25" customHeight="1">
      <c r="A25" s="240"/>
      <c r="B25" s="240"/>
      <c r="C25" s="276"/>
      <c r="D25" s="276"/>
      <c r="E25" s="276"/>
    </row>
    <row r="26" spans="1:5" ht="32.25" customHeight="1">
      <c r="A26" s="246" t="s">
        <v>83</v>
      </c>
      <c r="B26" s="247" t="s">
        <v>84</v>
      </c>
      <c r="C26" s="248"/>
      <c r="D26" s="248"/>
      <c r="E26" s="249"/>
    </row>
    <row r="27" spans="1:5" s="240" customFormat="1" ht="24" customHeight="1">
      <c r="A27" s="112">
        <v>1017</v>
      </c>
      <c r="B27" s="250" t="s">
        <v>93</v>
      </c>
      <c r="C27" s="251"/>
      <c r="D27" s="251"/>
      <c r="E27" s="252"/>
    </row>
    <row r="28" spans="1:5" s="140" customFormat="1" ht="24" customHeight="1">
      <c r="A28" s="253" t="s">
        <v>94</v>
      </c>
      <c r="B28" s="254"/>
      <c r="C28" s="254"/>
      <c r="D28" s="254"/>
      <c r="E28" s="255"/>
    </row>
    <row r="29" spans="1:5" ht="20.25" customHeight="1">
      <c r="A29" s="278"/>
      <c r="B29" s="279"/>
      <c r="C29" s="279"/>
      <c r="D29" s="279"/>
      <c r="E29" s="280"/>
    </row>
    <row r="30" spans="1:5" ht="57" customHeight="1">
      <c r="A30" s="122" t="s">
        <v>85</v>
      </c>
      <c r="B30" s="281">
        <v>1017</v>
      </c>
      <c r="C30" s="176" t="s">
        <v>95</v>
      </c>
      <c r="D30" s="177"/>
      <c r="E30" s="282"/>
    </row>
    <row r="31" spans="1:5" ht="39" customHeight="1">
      <c r="A31" s="186" t="s">
        <v>86</v>
      </c>
      <c r="B31" s="283">
        <v>21002</v>
      </c>
      <c r="C31" s="284" t="s">
        <v>6</v>
      </c>
      <c r="D31" s="285" t="s">
        <v>96</v>
      </c>
      <c r="E31" s="285" t="s">
        <v>87</v>
      </c>
    </row>
    <row r="32" spans="1:5" ht="30.75" customHeight="1">
      <c r="A32" s="122" t="s">
        <v>88</v>
      </c>
      <c r="B32" s="112" t="s">
        <v>21</v>
      </c>
      <c r="C32" s="281"/>
      <c r="D32" s="286"/>
      <c r="E32" s="286"/>
    </row>
    <row r="33" spans="1:6" ht="54.75" customHeight="1">
      <c r="A33" s="122" t="s">
        <v>89</v>
      </c>
      <c r="B33" s="112" t="s">
        <v>22</v>
      </c>
      <c r="C33" s="281"/>
      <c r="D33" s="286"/>
      <c r="E33" s="286"/>
    </row>
    <row r="34" spans="1:6" ht="40.5" customHeight="1">
      <c r="A34" s="122" t="s">
        <v>90</v>
      </c>
      <c r="B34" s="281" t="s">
        <v>20</v>
      </c>
      <c r="C34" s="281"/>
      <c r="D34" s="286"/>
      <c r="E34" s="286"/>
    </row>
    <row r="35" spans="1:6" ht="36.75" customHeight="1">
      <c r="A35" s="122" t="s">
        <v>97</v>
      </c>
      <c r="B35" s="281" t="s">
        <v>98</v>
      </c>
      <c r="C35" s="281"/>
      <c r="D35" s="286"/>
      <c r="E35" s="286"/>
    </row>
    <row r="36" spans="1:6" ht="21.75" customHeight="1">
      <c r="A36" s="287" t="s">
        <v>91</v>
      </c>
      <c r="B36" s="288"/>
      <c r="C36" s="289"/>
      <c r="D36" s="286"/>
      <c r="E36" s="286"/>
    </row>
    <row r="37" spans="1:6" ht="18.75" customHeight="1">
      <c r="A37" s="290" t="s">
        <v>136</v>
      </c>
      <c r="B37" s="290"/>
      <c r="C37" s="55">
        <v>3</v>
      </c>
      <c r="D37" s="55">
        <v>3</v>
      </c>
      <c r="E37" s="55">
        <v>3</v>
      </c>
    </row>
    <row r="38" spans="1:6" s="293" customFormat="1" ht="18.75" customHeight="1">
      <c r="A38" s="291" t="s">
        <v>137</v>
      </c>
      <c r="B38" s="292"/>
      <c r="C38" s="55">
        <v>1</v>
      </c>
      <c r="D38" s="55">
        <v>6</v>
      </c>
      <c r="E38" s="55">
        <v>6</v>
      </c>
    </row>
    <row r="39" spans="1:6" s="293" customFormat="1" ht="18.75" customHeight="1">
      <c r="A39" s="291" t="s">
        <v>138</v>
      </c>
      <c r="B39" s="292"/>
      <c r="C39" s="55">
        <v>1</v>
      </c>
      <c r="D39" s="55">
        <v>2</v>
      </c>
      <c r="E39" s="55">
        <v>2</v>
      </c>
    </row>
    <row r="40" spans="1:6" ht="20.25" customHeight="1">
      <c r="A40" s="294" t="s">
        <v>92</v>
      </c>
      <c r="B40" s="295"/>
      <c r="C40" s="30">
        <f>'5-1'!C41</f>
        <v>21446.6</v>
      </c>
      <c r="D40" s="30">
        <f>'5-1'!D41</f>
        <v>107232.9</v>
      </c>
      <c r="E40" s="30">
        <f>'5-1'!E41</f>
        <v>107232.9</v>
      </c>
    </row>
    <row r="42" spans="1:6" s="215" customFormat="1" ht="13.5" customHeight="1">
      <c r="C42" s="296" t="s">
        <v>108</v>
      </c>
      <c r="D42" s="296"/>
    </row>
    <row r="43" spans="1:6" s="215" customFormat="1" ht="20.25" customHeight="1">
      <c r="A43" s="297" t="s">
        <v>100</v>
      </c>
      <c r="B43" s="297"/>
      <c r="C43" s="297"/>
      <c r="D43" s="297"/>
      <c r="E43" s="298"/>
    </row>
    <row r="45" spans="1:6" s="215" customFormat="1" ht="12.75" customHeight="1">
      <c r="A45" s="299" t="s">
        <v>82</v>
      </c>
      <c r="B45" s="299"/>
      <c r="C45" s="299"/>
      <c r="D45" s="299"/>
      <c r="E45" s="299"/>
      <c r="F45" s="299"/>
    </row>
    <row r="46" spans="1:6" s="215" customFormat="1" ht="12.75" customHeight="1"/>
    <row r="47" spans="1:6" s="215" customFormat="1" ht="16.5" customHeight="1">
      <c r="A47" s="214" t="s">
        <v>83</v>
      </c>
      <c r="B47" s="300" t="s">
        <v>84</v>
      </c>
      <c r="C47" s="301"/>
      <c r="D47" s="301"/>
      <c r="E47" s="302"/>
      <c r="F47" s="303"/>
    </row>
    <row r="48" spans="1:6" s="215" customFormat="1" ht="16.5" customHeight="1">
      <c r="A48" s="218" t="s">
        <v>101</v>
      </c>
      <c r="B48" s="304" t="s">
        <v>102</v>
      </c>
      <c r="C48" s="305"/>
      <c r="D48" s="305"/>
      <c r="E48" s="306"/>
      <c r="F48" s="307"/>
    </row>
    <row r="49" spans="1:6" s="215" customFormat="1" ht="16.5" customHeight="1">
      <c r="A49" s="308"/>
      <c r="B49" s="258"/>
      <c r="C49" s="258"/>
      <c r="D49" s="258"/>
      <c r="E49" s="259"/>
      <c r="F49" s="309"/>
    </row>
    <row r="50" spans="1:6" s="215" customFormat="1" ht="16.5" customHeight="1">
      <c r="A50" s="310" t="s">
        <v>94</v>
      </c>
      <c r="B50" s="311"/>
      <c r="C50" s="311"/>
      <c r="D50" s="311"/>
      <c r="E50" s="312"/>
      <c r="F50" s="303"/>
    </row>
    <row r="51" spans="1:6" s="215" customFormat="1" ht="16.5" customHeight="1">
      <c r="A51" s="313"/>
      <c r="B51" s="314"/>
      <c r="C51" s="258"/>
      <c r="D51" s="258"/>
      <c r="E51" s="259"/>
      <c r="F51" s="309"/>
    </row>
    <row r="52" spans="1:6" s="215" customFormat="1" ht="52.5" customHeight="1">
      <c r="A52" s="189" t="s">
        <v>85</v>
      </c>
      <c r="B52" s="112" t="s">
        <v>101</v>
      </c>
      <c r="C52" s="176" t="s">
        <v>95</v>
      </c>
      <c r="D52" s="177"/>
      <c r="E52" s="282"/>
      <c r="F52" s="309"/>
    </row>
    <row r="53" spans="1:6" s="215" customFormat="1" ht="16.5" customHeight="1">
      <c r="A53" s="189" t="s">
        <v>86</v>
      </c>
      <c r="B53" s="112" t="s">
        <v>103</v>
      </c>
      <c r="C53" s="315" t="s">
        <v>6</v>
      </c>
      <c r="D53" s="315" t="s">
        <v>7</v>
      </c>
      <c r="E53" s="315" t="s">
        <v>87</v>
      </c>
      <c r="F53" s="277"/>
    </row>
    <row r="54" spans="1:6" s="215" customFormat="1" ht="16.5" customHeight="1">
      <c r="A54" s="189" t="s">
        <v>88</v>
      </c>
      <c r="B54" s="112" t="s">
        <v>102</v>
      </c>
      <c r="C54" s="315"/>
      <c r="D54" s="315"/>
      <c r="E54" s="315"/>
      <c r="F54" s="240"/>
    </row>
    <row r="55" spans="1:6" s="215" customFormat="1" ht="71.25" customHeight="1">
      <c r="A55" s="189" t="s">
        <v>89</v>
      </c>
      <c r="B55" s="112" t="s">
        <v>104</v>
      </c>
      <c r="C55" s="315"/>
      <c r="D55" s="315"/>
      <c r="E55" s="315"/>
      <c r="F55" s="240"/>
    </row>
    <row r="56" spans="1:6" s="215" customFormat="1" ht="16.5" customHeight="1">
      <c r="A56" s="189" t="s">
        <v>90</v>
      </c>
      <c r="B56" s="112" t="s">
        <v>105</v>
      </c>
      <c r="C56" s="315"/>
      <c r="D56" s="315"/>
      <c r="E56" s="315"/>
      <c r="F56" s="240"/>
    </row>
    <row r="57" spans="1:6" s="215" customFormat="1" ht="33.75" customHeight="1">
      <c r="A57" s="189" t="s">
        <v>97</v>
      </c>
      <c r="B57" s="112" t="s">
        <v>100</v>
      </c>
      <c r="C57" s="315"/>
      <c r="D57" s="315"/>
      <c r="E57" s="315"/>
      <c r="F57" s="240"/>
    </row>
    <row r="58" spans="1:6" s="215" customFormat="1" ht="16.5" customHeight="1">
      <c r="A58" s="316" t="s">
        <v>91</v>
      </c>
      <c r="B58" s="317"/>
      <c r="C58" s="318"/>
      <c r="D58" s="318"/>
      <c r="E58" s="111"/>
      <c r="F58" s="240"/>
    </row>
    <row r="59" spans="1:6" s="215" customFormat="1" ht="16.5" customHeight="1">
      <c r="A59" s="319" t="s">
        <v>92</v>
      </c>
      <c r="B59" s="320"/>
      <c r="C59" s="321">
        <f>'5-1'!C60</f>
        <v>21446.6</v>
      </c>
      <c r="D59" s="321">
        <f>'5-1'!D60</f>
        <v>107232.9</v>
      </c>
      <c r="E59" s="321">
        <f>'5-1'!E60</f>
        <v>107232.9</v>
      </c>
      <c r="F59" s="322"/>
    </row>
    <row r="60" spans="1:6" s="215" customFormat="1" ht="16.5" customHeight="1">
      <c r="A60" s="214" t="s">
        <v>83</v>
      </c>
      <c r="B60" s="300" t="s">
        <v>84</v>
      </c>
      <c r="C60" s="301"/>
      <c r="D60" s="301"/>
      <c r="E60" s="302"/>
      <c r="F60" s="303"/>
    </row>
    <row r="61" spans="1:6" s="215" customFormat="1" ht="16.5" customHeight="1">
      <c r="A61" s="218" t="s">
        <v>101</v>
      </c>
      <c r="B61" s="304" t="s">
        <v>102</v>
      </c>
      <c r="C61" s="305"/>
      <c r="D61" s="305"/>
      <c r="E61" s="306"/>
      <c r="F61" s="307"/>
    </row>
    <row r="62" spans="1:6" s="215" customFormat="1" ht="16.5" customHeight="1">
      <c r="A62" s="308"/>
      <c r="B62" s="258"/>
      <c r="C62" s="258"/>
      <c r="D62" s="258"/>
      <c r="E62" s="259"/>
      <c r="F62" s="309"/>
    </row>
    <row r="63" spans="1:6" s="215" customFormat="1" ht="16.5" customHeight="1">
      <c r="A63" s="310" t="s">
        <v>94</v>
      </c>
      <c r="B63" s="311"/>
      <c r="C63" s="311"/>
      <c r="D63" s="311"/>
      <c r="E63" s="312"/>
      <c r="F63" s="303"/>
    </row>
    <row r="64" spans="1:6" s="215" customFormat="1" ht="16.5" customHeight="1">
      <c r="A64" s="313"/>
      <c r="B64" s="314"/>
      <c r="C64" s="258"/>
      <c r="D64" s="258"/>
      <c r="E64" s="259"/>
      <c r="F64" s="309"/>
    </row>
    <row r="65" spans="1:6" s="215" customFormat="1" ht="52.5" customHeight="1">
      <c r="A65" s="189" t="s">
        <v>85</v>
      </c>
      <c r="B65" s="112" t="s">
        <v>101</v>
      </c>
      <c r="C65" s="323" t="s">
        <v>143</v>
      </c>
      <c r="D65" s="324"/>
      <c r="E65" s="325"/>
      <c r="F65" s="309"/>
    </row>
    <row r="66" spans="1:6" s="215" customFormat="1" ht="16.5" customHeight="1">
      <c r="A66" s="189" t="s">
        <v>86</v>
      </c>
      <c r="B66" s="112" t="s">
        <v>103</v>
      </c>
      <c r="C66" s="315" t="s">
        <v>6</v>
      </c>
      <c r="D66" s="315" t="s">
        <v>7</v>
      </c>
      <c r="E66" s="315" t="s">
        <v>87</v>
      </c>
      <c r="F66" s="277"/>
    </row>
    <row r="67" spans="1:6" s="215" customFormat="1" ht="16.5" customHeight="1">
      <c r="A67" s="189" t="s">
        <v>88</v>
      </c>
      <c r="B67" s="112" t="s">
        <v>102</v>
      </c>
      <c r="C67" s="315"/>
      <c r="D67" s="315"/>
      <c r="E67" s="315"/>
      <c r="F67" s="240"/>
    </row>
    <row r="68" spans="1:6" s="215" customFormat="1" ht="71.25" customHeight="1">
      <c r="A68" s="189" t="s">
        <v>89</v>
      </c>
      <c r="B68" s="112" t="s">
        <v>104</v>
      </c>
      <c r="C68" s="315"/>
      <c r="D68" s="315"/>
      <c r="E68" s="315"/>
      <c r="F68" s="240"/>
    </row>
    <row r="69" spans="1:6" s="215" customFormat="1" ht="16.5" customHeight="1">
      <c r="A69" s="189" t="s">
        <v>90</v>
      </c>
      <c r="B69" s="112" t="s">
        <v>105</v>
      </c>
      <c r="C69" s="315"/>
      <c r="D69" s="315"/>
      <c r="E69" s="315"/>
      <c r="F69" s="240"/>
    </row>
    <row r="70" spans="1:6" s="215" customFormat="1" ht="33.75" customHeight="1">
      <c r="A70" s="189" t="s">
        <v>97</v>
      </c>
      <c r="B70" s="112" t="s">
        <v>100</v>
      </c>
      <c r="C70" s="315"/>
      <c r="D70" s="315"/>
      <c r="E70" s="315"/>
      <c r="F70" s="240"/>
    </row>
    <row r="71" spans="1:6" s="215" customFormat="1" ht="16.5" customHeight="1">
      <c r="A71" s="316" t="s">
        <v>91</v>
      </c>
      <c r="B71" s="317"/>
      <c r="C71" s="318"/>
      <c r="D71" s="318"/>
      <c r="E71" s="111"/>
      <c r="F71" s="240"/>
    </row>
    <row r="72" spans="1:6" s="215" customFormat="1" ht="16.5" customHeight="1">
      <c r="A72" s="319" t="s">
        <v>92</v>
      </c>
      <c r="B72" s="320"/>
      <c r="C72" s="321">
        <f>'5-1'!C73</f>
        <v>-21446.6</v>
      </c>
      <c r="D72" s="321">
        <f>'5-1'!D73</f>
        <v>-107232.9</v>
      </c>
      <c r="E72" s="321">
        <f>'5-1'!E73</f>
        <v>-107232.9</v>
      </c>
      <c r="F72" s="322"/>
    </row>
  </sheetData>
  <mergeCells count="52">
    <mergeCell ref="A71:B71"/>
    <mergeCell ref="B60:E60"/>
    <mergeCell ref="B61:E61"/>
    <mergeCell ref="B62:E62"/>
    <mergeCell ref="B63:E63"/>
    <mergeCell ref="B64:E64"/>
    <mergeCell ref="A72:B72"/>
    <mergeCell ref="A23:B23"/>
    <mergeCell ref="A24:B24"/>
    <mergeCell ref="C17:C21"/>
    <mergeCell ref="D17:D21"/>
    <mergeCell ref="A59:B59"/>
    <mergeCell ref="A39:B39"/>
    <mergeCell ref="B48:E48"/>
    <mergeCell ref="B47:E47"/>
    <mergeCell ref="A45:F45"/>
    <mergeCell ref="A43:D43"/>
    <mergeCell ref="C42:D42"/>
    <mergeCell ref="C65:E65"/>
    <mergeCell ref="C66:C70"/>
    <mergeCell ref="D66:D70"/>
    <mergeCell ref="E66:E70"/>
    <mergeCell ref="A37:B37"/>
    <mergeCell ref="A40:B40"/>
    <mergeCell ref="A29:E29"/>
    <mergeCell ref="C30:E30"/>
    <mergeCell ref="A36:B36"/>
    <mergeCell ref="A38:B38"/>
    <mergeCell ref="B49:E49"/>
    <mergeCell ref="B50:E50"/>
    <mergeCell ref="A58:B58"/>
    <mergeCell ref="B51:E51"/>
    <mergeCell ref="C53:C57"/>
    <mergeCell ref="D53:D57"/>
    <mergeCell ref="E53:E57"/>
    <mergeCell ref="C52:E52"/>
    <mergeCell ref="A6:E6"/>
    <mergeCell ref="A8:E8"/>
    <mergeCell ref="A10:E10"/>
    <mergeCell ref="A28:E28"/>
    <mergeCell ref="B26:E26"/>
    <mergeCell ref="B27:E27"/>
    <mergeCell ref="B11:E11"/>
    <mergeCell ref="B12:E12"/>
    <mergeCell ref="A13:E13"/>
    <mergeCell ref="B14:E14"/>
    <mergeCell ref="A15:A16"/>
    <mergeCell ref="B15:B16"/>
    <mergeCell ref="C15:E15"/>
    <mergeCell ref="C16:E16"/>
    <mergeCell ref="E17:E21"/>
    <mergeCell ref="A22:B22"/>
  </mergeCells>
  <pageMargins left="0.15748031496062992" right="0.23622047244094491" top="0.74803149606299213" bottom="0.74803149606299213" header="0.31496062992125984" footer="0.31496062992125984"/>
  <pageSetup scale="5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G20"/>
  <sheetViews>
    <sheetView tabSelected="1" topLeftCell="A13" zoomScaleNormal="100" zoomScaleSheetLayoutView="100" workbookViewId="0">
      <selection activeCell="B18" sqref="B18"/>
    </sheetView>
  </sheetViews>
  <sheetFormatPr defaultColWidth="8" defaultRowHeight="11.25" customHeight="1"/>
  <cols>
    <col min="1" max="1" width="16.28515625" style="326" customWidth="1"/>
    <col min="2" max="2" width="39.28515625" style="326" customWidth="1"/>
    <col min="3" max="3" width="15.42578125" style="326" customWidth="1"/>
    <col min="4" max="4" width="19.28515625" style="326" customWidth="1"/>
    <col min="5" max="5" width="18" style="326" customWidth="1"/>
    <col min="6" max="6" width="17.5703125" style="326" customWidth="1"/>
    <col min="7" max="7" width="20" style="326" customWidth="1"/>
    <col min="8" max="16384" width="8" style="326"/>
  </cols>
  <sheetData>
    <row r="2" spans="1:7" ht="17.25" customHeight="1">
      <c r="A2" s="73" t="s">
        <v>170</v>
      </c>
      <c r="B2" s="73"/>
      <c r="C2" s="73"/>
      <c r="D2" s="73"/>
      <c r="E2" s="73"/>
      <c r="F2" s="73"/>
      <c r="G2" s="73"/>
    </row>
    <row r="3" spans="1:7" ht="17.25" customHeight="1">
      <c r="A3" s="73" t="s">
        <v>122</v>
      </c>
      <c r="B3" s="73"/>
      <c r="C3" s="73"/>
      <c r="D3" s="73"/>
      <c r="E3" s="73"/>
      <c r="F3" s="73"/>
      <c r="G3" s="73"/>
    </row>
    <row r="4" spans="1:7" ht="17.25" customHeight="1">
      <c r="A4" s="73" t="s">
        <v>109</v>
      </c>
      <c r="B4" s="73"/>
      <c r="C4" s="73"/>
      <c r="D4" s="73"/>
      <c r="E4" s="73"/>
      <c r="F4" s="73"/>
      <c r="G4" s="73"/>
    </row>
    <row r="5" spans="1:7" ht="17.25" customHeight="1">
      <c r="A5" s="35"/>
      <c r="B5" s="36"/>
      <c r="C5" s="37"/>
      <c r="D5" s="37"/>
      <c r="E5" s="37"/>
      <c r="F5" s="37"/>
      <c r="G5" s="36"/>
    </row>
    <row r="6" spans="1:7" ht="36.75" customHeight="1">
      <c r="A6" s="74" t="s">
        <v>133</v>
      </c>
      <c r="B6" s="74"/>
      <c r="C6" s="74"/>
      <c r="D6" s="74"/>
      <c r="E6" s="74"/>
      <c r="F6" s="74"/>
      <c r="G6" s="74"/>
    </row>
    <row r="7" spans="1:7" ht="15.75" customHeight="1">
      <c r="A7" s="38"/>
      <c r="B7" s="38"/>
      <c r="C7" s="327"/>
      <c r="D7" s="327"/>
      <c r="E7" s="327"/>
      <c r="F7" s="327"/>
      <c r="G7" s="38"/>
    </row>
    <row r="8" spans="1:7" s="38" customFormat="1" ht="72" customHeight="1">
      <c r="A8" s="75" t="s">
        <v>110</v>
      </c>
      <c r="B8" s="77" t="s">
        <v>111</v>
      </c>
      <c r="C8" s="79" t="s">
        <v>112</v>
      </c>
      <c r="D8" s="81" t="s">
        <v>113</v>
      </c>
      <c r="E8" s="82" t="s">
        <v>34</v>
      </c>
      <c r="F8" s="82"/>
      <c r="G8" s="82"/>
    </row>
    <row r="9" spans="1:7" s="38" customFormat="1" ht="42.75" customHeight="1">
      <c r="A9" s="76"/>
      <c r="B9" s="78"/>
      <c r="C9" s="80"/>
      <c r="D9" s="80"/>
      <c r="E9" s="47" t="s">
        <v>114</v>
      </c>
      <c r="F9" s="48" t="s">
        <v>115</v>
      </c>
      <c r="G9" s="49" t="s">
        <v>116</v>
      </c>
    </row>
    <row r="10" spans="1:7" s="328" customFormat="1" ht="36" customHeight="1">
      <c r="A10" s="83" t="s">
        <v>117</v>
      </c>
      <c r="B10" s="84"/>
      <c r="C10" s="84"/>
      <c r="D10" s="84"/>
      <c r="E10" s="84"/>
      <c r="F10" s="85"/>
      <c r="G10" s="39">
        <f>G14+G11</f>
        <v>0</v>
      </c>
    </row>
    <row r="11" spans="1:7" s="332" customFormat="1" ht="66.75" customHeight="1">
      <c r="A11" s="329" t="s">
        <v>167</v>
      </c>
      <c r="B11" s="330"/>
      <c r="C11" s="330"/>
      <c r="D11" s="330"/>
      <c r="E11" s="330"/>
      <c r="F11" s="330"/>
      <c r="G11" s="331">
        <f>G12</f>
        <v>-107232.9</v>
      </c>
    </row>
    <row r="12" spans="1:7" s="339" customFormat="1" ht="17.25" customHeight="1">
      <c r="A12" s="333"/>
      <c r="B12" s="334" t="s">
        <v>118</v>
      </c>
      <c r="C12" s="335"/>
      <c r="D12" s="335"/>
      <c r="E12" s="336"/>
      <c r="F12" s="337"/>
      <c r="G12" s="338">
        <f>G13</f>
        <v>-107232.9</v>
      </c>
    </row>
    <row r="13" spans="1:7" s="339" customFormat="1" ht="57" customHeight="1">
      <c r="A13" s="340" t="s">
        <v>168</v>
      </c>
      <c r="B13" s="341" t="s">
        <v>169</v>
      </c>
      <c r="C13" s="342" t="s">
        <v>135</v>
      </c>
      <c r="D13" s="343" t="s">
        <v>119</v>
      </c>
      <c r="E13" s="344"/>
      <c r="F13" s="342"/>
      <c r="G13" s="345">
        <f>'1'!F18</f>
        <v>-107232.9</v>
      </c>
    </row>
    <row r="14" spans="1:7" s="38" customFormat="1" ht="66.75" customHeight="1">
      <c r="A14" s="70" t="s">
        <v>121</v>
      </c>
      <c r="B14" s="71"/>
      <c r="C14" s="71"/>
      <c r="D14" s="71"/>
      <c r="E14" s="71"/>
      <c r="F14" s="72"/>
      <c r="G14" s="46">
        <f>G15+G17</f>
        <v>107232.9</v>
      </c>
    </row>
    <row r="15" spans="1:7" s="38" customFormat="1" ht="17.25" customHeight="1">
      <c r="A15" s="346"/>
      <c r="B15" s="43" t="s">
        <v>118</v>
      </c>
      <c r="C15" s="347"/>
      <c r="D15" s="347"/>
      <c r="E15" s="348"/>
      <c r="F15" s="347"/>
      <c r="G15" s="349">
        <f>G16</f>
        <v>104924.5</v>
      </c>
    </row>
    <row r="16" spans="1:7" s="38" customFormat="1" ht="57" customHeight="1">
      <c r="A16" s="40" t="s">
        <v>171</v>
      </c>
      <c r="B16" s="350" t="s">
        <v>144</v>
      </c>
      <c r="C16" s="351" t="s">
        <v>135</v>
      </c>
      <c r="D16" s="352" t="s">
        <v>119</v>
      </c>
      <c r="E16" s="353">
        <v>104924500</v>
      </c>
      <c r="F16" s="354">
        <v>1</v>
      </c>
      <c r="G16" s="355">
        <f>E16*F16/1000</f>
        <v>104924.5</v>
      </c>
    </row>
    <row r="17" spans="1:7" s="38" customFormat="1" ht="37.5" customHeight="1">
      <c r="A17" s="41"/>
      <c r="B17" s="356" t="s">
        <v>132</v>
      </c>
      <c r="C17" s="48"/>
      <c r="D17" s="49"/>
      <c r="E17" s="353"/>
      <c r="F17" s="354"/>
      <c r="G17" s="357">
        <f>G18+G19</f>
        <v>2308.4</v>
      </c>
    </row>
    <row r="18" spans="1:7" s="38" customFormat="1" ht="43.5" customHeight="1">
      <c r="A18" s="42" t="s">
        <v>172</v>
      </c>
      <c r="B18" s="350" t="s">
        <v>129</v>
      </c>
      <c r="C18" s="351" t="s">
        <v>120</v>
      </c>
      <c r="D18" s="352" t="s">
        <v>119</v>
      </c>
      <c r="E18" s="358">
        <v>1888600</v>
      </c>
      <c r="F18" s="351">
        <v>1</v>
      </c>
      <c r="G18" s="355">
        <f>E18*F18/1000</f>
        <v>1888.6</v>
      </c>
    </row>
    <row r="19" spans="1:7" s="38" customFormat="1" ht="40.5" customHeight="1">
      <c r="A19" s="42" t="s">
        <v>173</v>
      </c>
      <c r="B19" s="350" t="s">
        <v>130</v>
      </c>
      <c r="C19" s="359" t="s">
        <v>131</v>
      </c>
      <c r="D19" s="352" t="s">
        <v>119</v>
      </c>
      <c r="E19" s="360">
        <v>419800</v>
      </c>
      <c r="F19" s="361">
        <v>1</v>
      </c>
      <c r="G19" s="362">
        <f>E19*F19/1000</f>
        <v>419.8</v>
      </c>
    </row>
    <row r="20" spans="1:7" s="38" customFormat="1" ht="33" customHeight="1">
      <c r="A20" s="363"/>
      <c r="B20" s="363"/>
      <c r="C20" s="363"/>
      <c r="D20" s="363"/>
      <c r="E20" s="363"/>
      <c r="F20" s="363"/>
      <c r="G20" s="363"/>
    </row>
  </sheetData>
  <mergeCells count="12">
    <mergeCell ref="A14:F14"/>
    <mergeCell ref="A2:G2"/>
    <mergeCell ref="A3:G3"/>
    <mergeCell ref="A4:G4"/>
    <mergeCell ref="A6:G6"/>
    <mergeCell ref="A8:A9"/>
    <mergeCell ref="B8:B9"/>
    <mergeCell ref="C8:C9"/>
    <mergeCell ref="D8:D9"/>
    <mergeCell ref="E8:G8"/>
    <mergeCell ref="A11:F11"/>
    <mergeCell ref="A10:F10"/>
  </mergeCells>
  <pageMargins left="0.7" right="0.7" top="0.75" bottom="0.75" header="0.3" footer="0.3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5-1</vt:lpstr>
      <vt:lpstr>5-2</vt:lpstr>
      <vt:lpstr>6</vt:lpstr>
      <vt:lpstr>'2'!Print_Area</vt:lpstr>
      <vt:lpstr>'3'!Print_Area</vt:lpstr>
      <vt:lpstr>'4'!Print_Area</vt:lpstr>
      <vt:lpstr>'5-2'!Print_Area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2021-04-07T12:38:34Z</cp:lastPrinted>
  <dcterms:created xsi:type="dcterms:W3CDTF">2021-01-22T11:42:14Z</dcterms:created>
  <dcterms:modified xsi:type="dcterms:W3CDTF">2021-05-04T06:35:19Z</dcterms:modified>
</cp:coreProperties>
</file>