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2021 - ԷՆ_դաբաղ_50մլն - 22199\"/>
    </mc:Choice>
  </mc:AlternateContent>
  <bookViews>
    <workbookView xWindow="0" yWindow="0" windowWidth="28800" windowHeight="11130"/>
  </bookViews>
  <sheets>
    <sheet name="havelvac1" sheetId="14" r:id="rId1"/>
    <sheet name="havelvac2" sheetId="1" r:id="rId2"/>
    <sheet name="havelvac3" sheetId="15" r:id="rId3"/>
    <sheet name="havelvac4" sheetId="4" r:id="rId4"/>
    <sheet name="havelvac5" sheetId="6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1">havelvac2!$A$1:$I$57</definedName>
    <definedName name="_xlnm.Print_Area" localSheetId="4">havelvac5!$A$1:$I$21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21" i="6" l="1"/>
  <c r="I20" i="6"/>
  <c r="I19" i="6" l="1"/>
  <c r="G14" i="15"/>
  <c r="G13" i="15" s="1"/>
  <c r="G12" i="15" s="1"/>
  <c r="G11" i="15" s="1"/>
  <c r="I27" i="1"/>
  <c r="I26" i="1" s="1"/>
  <c r="I25" i="1" s="1"/>
  <c r="I23" i="1" s="1"/>
  <c r="I21" i="1" s="1"/>
  <c r="I19" i="1" s="1"/>
  <c r="I17" i="1" s="1"/>
  <c r="I15" i="1" s="1"/>
  <c r="I13" i="1" s="1"/>
  <c r="H28" i="1"/>
  <c r="H27" i="1" s="1"/>
  <c r="H26" i="1" s="1"/>
  <c r="H25" i="1" s="1"/>
  <c r="H23" i="1" s="1"/>
  <c r="H21" i="1" s="1"/>
  <c r="H19" i="1" s="1"/>
  <c r="H17" i="1" s="1"/>
  <c r="H15" i="1" s="1"/>
  <c r="H13" i="1" s="1"/>
  <c r="I28" i="1"/>
  <c r="G28" i="1"/>
  <c r="G27" i="1" s="1"/>
  <c r="G26" i="1" s="1"/>
  <c r="G25" i="1" s="1"/>
  <c r="G23" i="1" s="1"/>
  <c r="G21" i="1" s="1"/>
  <c r="G19" i="1" s="1"/>
  <c r="G17" i="1" s="1"/>
  <c r="G15" i="1" s="1"/>
  <c r="G13" i="1" s="1"/>
  <c r="I44" i="1"/>
  <c r="I43" i="1" s="1"/>
  <c r="I42" i="1" s="1"/>
  <c r="I40" i="1" s="1"/>
  <c r="I38" i="1" s="1"/>
  <c r="I36" i="1" s="1"/>
  <c r="H45" i="1"/>
  <c r="H44" i="1" s="1"/>
  <c r="H43" i="1" s="1"/>
  <c r="H42" i="1" s="1"/>
  <c r="H40" i="1" s="1"/>
  <c r="H38" i="1" s="1"/>
  <c r="H36" i="1" s="1"/>
  <c r="I45" i="1"/>
  <c r="G45" i="1"/>
  <c r="G44" i="1" s="1"/>
  <c r="G43" i="1" s="1"/>
  <c r="G42" i="1" s="1"/>
  <c r="G40" i="1" s="1"/>
  <c r="G38" i="1" s="1"/>
  <c r="G36" i="1" s="1"/>
  <c r="F11" i="14" l="1"/>
  <c r="E11" i="14"/>
  <c r="D11" i="14"/>
  <c r="E37" i="14"/>
  <c r="F37" i="14"/>
  <c r="D37" i="14"/>
  <c r="I14" i="6" l="1"/>
  <c r="I13" i="6" s="1"/>
  <c r="I12" i="6" s="1"/>
  <c r="I11" i="6" s="1"/>
  <c r="E24" i="14" l="1"/>
  <c r="F24" i="14"/>
  <c r="D24" i="14"/>
  <c r="D10" i="14" l="1"/>
  <c r="D9" i="14" s="1"/>
  <c r="F10" i="14"/>
  <c r="F9" i="14" s="1"/>
  <c r="E10" i="14"/>
  <c r="E9" i="14" s="1"/>
  <c r="I56" i="1"/>
  <c r="I55" i="1" s="1"/>
  <c r="I54" i="1" s="1"/>
  <c r="I53" i="1" s="1"/>
  <c r="H56" i="1"/>
  <c r="H55" i="1" s="1"/>
  <c r="H54" i="1" s="1"/>
  <c r="H53" i="1" s="1"/>
  <c r="G56" i="1"/>
  <c r="G55" i="1" s="1"/>
  <c r="G54" i="1" s="1"/>
  <c r="G53" i="1" s="1"/>
  <c r="G51" i="1" l="1"/>
  <c r="G49" i="1" s="1"/>
  <c r="G47" i="1" s="1"/>
  <c r="G34" i="1" s="1"/>
  <c r="H51" i="1"/>
  <c r="H49" i="1" s="1"/>
  <c r="H47" i="1" s="1"/>
  <c r="H34" i="1" s="1"/>
  <c r="I51" i="1"/>
  <c r="I49" i="1" s="1"/>
  <c r="I47" i="1" s="1"/>
  <c r="I34" i="1" s="1"/>
  <c r="G32" i="1" l="1"/>
  <c r="G30" i="1" s="1"/>
  <c r="G11" i="1" s="1"/>
  <c r="I32" i="1"/>
  <c r="I30" i="1" s="1"/>
  <c r="I11" i="1" s="1"/>
  <c r="H32" i="1"/>
  <c r="H30" i="1" s="1"/>
  <c r="H11" i="1" s="1"/>
  <c r="I10" i="1" l="1"/>
  <c r="H10" i="1"/>
  <c r="G10" i="1"/>
</calcChain>
</file>

<file path=xl/sharedStrings.xml><?xml version="1.0" encoding="utf-8"?>
<sst xmlns="http://schemas.openxmlformats.org/spreadsheetml/2006/main" count="257" uniqueCount="155">
  <si>
    <t>№ ------------ -Ն որոշման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</si>
  <si>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</si>
  <si>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</si>
  <si>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</si>
  <si>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</si>
  <si>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</si>
  <si>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Տարի </t>
  </si>
  <si>
    <t>Հավելված  № 4</t>
  </si>
  <si>
    <t xml:space="preserve">  </t>
  </si>
  <si>
    <t>Քանակը</t>
  </si>
  <si>
    <t xml:space="preserve">ՀՀ Էկոնոմիկայի նախարարություն </t>
  </si>
  <si>
    <t>Ծրագրի անվանումը</t>
  </si>
  <si>
    <t>ՀՀ էկոնոմիկայի նախարարություն</t>
  </si>
  <si>
    <t xml:space="preserve"> Ծրագրային դասիչը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</si>
  <si>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</si>
  <si>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</si>
  <si>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</si>
  <si>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</si>
  <si>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Առաջին կիսամյակ </t>
  </si>
  <si>
    <t xml:space="preserve"> Ինն ամիս </t>
  </si>
  <si>
    <t xml:space="preserve"> Ծառայությունների մատուցում </t>
  </si>
  <si>
    <t xml:space="preserve"> 11001</t>
  </si>
  <si>
    <t xml:space="preserve"> ՀՀ էկոնոմիկայի նախարարություն</t>
  </si>
  <si>
    <t xml:space="preserve"> ՏՆՏԵՍԱԿԱՆ ՀԱՐԱԲԵՐՈՒԹՅՈՒՆՆԵՐ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</si>
  <si>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</si>
  <si>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</si>
  <si>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</si>
  <si>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</si>
  <si>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</si>
  <si>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</si>
  <si>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</si>
  <si>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</si>
  <si>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</si>
  <si>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</si>
  <si>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 xml:space="preserve"> ԾԱՌԱՅՈՒԹՅՈՒՆՆԵՐԻ  ԵՎ   ԱՊՐԱՆՔՆԵՐԻ  ՁԵՌՔԲԵՐՈՒՄ</t>
  </si>
  <si>
    <t xml:space="preserve"> Նյութեր (Ապրանքներ)</t>
  </si>
  <si>
    <t xml:space="preserve"> 1116</t>
  </si>
  <si>
    <t xml:space="preserve"> Անասնաբուժական ծառայություններ</t>
  </si>
  <si>
    <t xml:space="preserve"> Գյուղատնտեսական կենդանիների պատվաստում</t>
  </si>
  <si>
    <t xml:space="preserve"> - Առողջապահական և լաբորատոր նյութեր</t>
  </si>
  <si>
    <t>Անասնաբուժական ծառայություններ</t>
  </si>
  <si>
    <t>Գյուղատնտեսական կենդանիների պատվաստում</t>
  </si>
  <si>
    <t xml:space="preserve">Անասնաբուժական ծառայություններ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</si>
  <si>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</si>
  <si>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</si>
  <si>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</si>
  <si>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</t>
  </si>
  <si>
    <t xml:space="preserve"> Ինն ամիս</t>
  </si>
  <si>
    <t xml:space="preserve"> Տարի</t>
  </si>
  <si>
    <t xml:space="preserve"> Միջոցառման անվանումը` </t>
  </si>
  <si>
    <t xml:space="preserve"> Գյուղատնտեսական կենդանիների պատվաստում 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</si>
  <si>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</si>
  <si>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</si>
  <si>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</si>
  <si>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 Համապատասխան ծառայություններ մատուցող կազմակերպություններ </t>
  </si>
  <si>
    <t xml:space="preserve"> Արդյունքի չափորոշիչներ </t>
  </si>
  <si>
    <t xml:space="preserve"> Միջոցառման վրա կատարվող ծախսը (հազար դրամ) </t>
  </si>
  <si>
    <t>ՄԱՍ 1. 2. ՊԵՏԱԿԱՆ ՄԱՐՄՆԻ ԳԾՈՎ ԱՐԴՅՈՒՆՔԱՅԻՆ (ԿԱՏԱՐՈՂԱԿԱՆ) ՑՈՒՑԱՆԻՇՆԵՐԸ</t>
  </si>
  <si>
    <t xml:space="preserve"> 1116  11001</t>
  </si>
  <si>
    <t xml:space="preserve">  անասնաբուժության մեջ կիրառվող պատվաստանյութեր</t>
  </si>
  <si>
    <t xml:space="preserve"> ԲՄ</t>
  </si>
  <si>
    <t xml:space="preserve"> մլ</t>
  </si>
  <si>
    <t>Ընդամենը</t>
  </si>
  <si>
    <t xml:space="preserve">ՀՀ կառավարության 2021 թվականի </t>
  </si>
  <si>
    <t xml:space="preserve">        ------------  N ---------- որոշման</t>
  </si>
  <si>
    <t xml:space="preserve"> Բյուջետային հատկացումների գլխավոր կարգադրիչների, ծրագրերի և միջոցառումների անվանումները</t>
  </si>
  <si>
    <t xml:space="preserve"> ՀՀ Էկոնոմիկայի նախարարություն</t>
  </si>
  <si>
    <t xml:space="preserve"> Ծրագրի անվանումը`</t>
  </si>
  <si>
    <t xml:space="preserve"> Ծրագրի նպատակը`</t>
  </si>
  <si>
    <t>Անասնահամաճարակային կայուն ֆոնի ապահովում</t>
  </si>
  <si>
    <t xml:space="preserve"> Վերջնական արդյունքի նկարագրությունը`</t>
  </si>
  <si>
    <t>Գյուղատնտեսական կենդանիների վարակամերժության ապահովում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</si>
  <si>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</si>
  <si>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</si>
  <si>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</si>
  <si>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</si>
  <si>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</si>
  <si>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</t>
  </si>
  <si>
    <t>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</t>
  </si>
  <si>
    <t>ՀՀ կառավարության 2021 թվականի</t>
  </si>
  <si>
    <t>Հավելված  № 5</t>
  </si>
  <si>
    <t>ՄԱՍ I. Ա Պ Ր Ա Ն Ք Ն Ե Ր</t>
  </si>
  <si>
    <t>33651257-1</t>
  </si>
  <si>
    <t>33651257-5</t>
  </si>
  <si>
    <t>ՀՄԱ</t>
  </si>
  <si>
    <t xml:space="preserve"> 33651257-4</t>
  </si>
  <si>
    <t xml:space="preserve"> գհ</t>
  </si>
  <si>
    <t xml:space="preserve"> 33651257-6</t>
  </si>
  <si>
    <t xml:space="preserve">ՀԱՅԱՍՏԱՆԻ ՀԱՆՐԱՊԵՏՈՒԹՅԱՆ ԿԱՌԱՎԱՐՈՒԹՅԱՆ 2020 ԹՎԱԿԱՆԻ ԴԵԿՏԵՄԲԵՐԻ 30-Ի N 2215-Ն ՈՐՈՇՄԱՆ N 3 և N 4 ՀԱՎԵԼՎԱԾՆԵՐՈՒՄ ԿԱՏԱՐՎՈՂ ՓՈՓՈԽՈՒԹՅՈՒՆՆԵՐԸ </t>
  </si>
  <si>
    <t>Գյուղատնտեսություն</t>
  </si>
  <si>
    <t>Ցուցանիշների փոփոխությունները (ավելացումները նշված են դրական նշանով)</t>
  </si>
  <si>
    <t>Ցուցանիշների փոփոխությունները (ավելացումները նշված են դրական նշանով, իսկ նվազեցումները՝ փակագծերում)</t>
  </si>
  <si>
    <t>Հավելված 1</t>
  </si>
  <si>
    <t>հազար դրամներով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</si>
  <si>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</si>
  <si>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</si>
  <si>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</si>
  <si>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>Ծրագրի միջոցառումներ</t>
  </si>
  <si>
    <t>Կորոնավիրուսի (COVID-19) տնտեսական հետևանքների չեզոքացման  24-րդ միջոցառման շրջանակներում իրականացվող աջակցության տրամադրում</t>
  </si>
  <si>
    <t>Կոնյակի սպիրտ և շշալցված կոնյակ իրացնող (հարյուր հազար լիտրից ավելի) տնտեսավարող սուբյեկտներին պետական տուրքի գծով կատարված վճարների փոխհատուցում</t>
  </si>
  <si>
    <t xml:space="preserve"> Տրանսֆերտների տրամադրում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</si>
  <si>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</si>
  <si>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</si>
  <si>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Նոր ինտենսիվ այգիների հիմնման գործընթացի խթանում, պտղատու այգետարածքների ավելացում, մշակաբույսերի բերքատվության բարձրացում</t>
  </si>
  <si>
    <t xml:space="preserve"> Բույսերի պաշտպանության միջոցառումներ</t>
  </si>
  <si>
    <t xml:space="preserve"> Մկնանման կրծողների և մորեխների  դեմ կենտրոնացված պայքարի միջոցառումներ</t>
  </si>
  <si>
    <t>Հավելված  № 2</t>
  </si>
  <si>
    <t>Կորոնավիրուսի (COVID-19) տնտեսական հետևանքների չեզոքացման 24-րդ միջոցառման շրջանակներում իրականացվող աջակցության տրամադրում</t>
  </si>
  <si>
    <t>այդ թվում՝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</si>
  <si>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</si>
  <si>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</si>
  <si>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</si>
  <si>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</si>
  <si>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</si>
  <si>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- Հատուկ նպատակային այլ նյութեր</t>
  </si>
  <si>
    <t>Ցուցանիշների փոփոխությունները (ավելացումները նշված են դրական նշանով, իսկ նվազեցումները` փակագծերում)</t>
  </si>
  <si>
    <t>ՀՀ կառավարության 2020 թվականի օգոստոսի 13-ի N 1355-Լ որոշմանը համապատասխանող տնտեսավարողներ</t>
  </si>
  <si>
    <t>Հարյուր հազար լիտրից ավելի իրացված կոնյակի սպիրտ, բացարձակ լիտր</t>
  </si>
  <si>
    <t>Հարյուր հազար լիտրից ավելի իրացված շշալցված կոնյակ, բացարձակ լիտր</t>
  </si>
  <si>
    <t>Ցուցանիշների փոփոխությունները (նվազեցումները նշված են փակագծերում)</t>
  </si>
  <si>
    <t>Հավելված  N 3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</si>
  <si>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</si>
  <si>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</si>
  <si>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</si>
  <si>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</si>
  <si>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</si>
  <si>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</si>
  <si>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</si>
  <si>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Ճգնաժամերի հակազդման և արտակարգ իրավիճակների հետևանքների նվազեցման և վերացման ծրագիր</t>
  </si>
  <si>
    <t xml:space="preserve">ՀՀ կառավարության կողմից հաստատված 2020 թվականի օգոստոսի 13-Ի N 1355-Լ որոշման չափանիշները բավարարող շահառուներ 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</si>
  <si>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 </t>
  </si>
  <si>
    <t xml:space="preserve"> 1059 </t>
  </si>
  <si>
    <t xml:space="preserve"> 11002 </t>
  </si>
  <si>
    <t xml:space="preserve"> Բույսերի պաշտպանության միջոցառումներ </t>
  </si>
  <si>
    <t xml:space="preserve"> Մկնանման կրծողների և մորեխների  դեմ կենտրոնացված պայքարի միջոցառումներ </t>
  </si>
  <si>
    <t xml:space="preserve"> Համաձայն «Գնումների մասին» ՀՀ oրենքի ընտրված կազմակերպություններ </t>
  </si>
  <si>
    <t xml:space="preserve"> Բուսաբուծության խթանում և բույսերի պաշտպանություն </t>
  </si>
  <si>
    <t xml:space="preserve"> Միջոցառումն իրականացնողի անվանումը՛ </t>
  </si>
  <si>
    <t>33691147-1</t>
  </si>
  <si>
    <t xml:space="preserve"> 1059 11002</t>
  </si>
  <si>
    <t>Բույսերի պաշտպանության միջոցառումներ</t>
  </si>
  <si>
    <t xml:space="preserve">  թունանյութեր</t>
  </si>
  <si>
    <t xml:space="preserve"> լիտր</t>
  </si>
  <si>
    <t xml:space="preserve"> 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N 2215-Ն ՈՐՈՇՄԱՆN 5 ՀԱՎԵԼՎԱԾԻ  N 1 ԱՂՅՈՒՍԱԿՈՒՄ ԿԱՏԱՐՎՈՂ ՓՈՓՈԽՈՒԹՅՈՒՆՆԵՐԸ </t>
  </si>
  <si>
    <t>Կոդը</t>
  </si>
  <si>
    <t>Անվանումը</t>
  </si>
  <si>
    <t>Գնման ձևը</t>
  </si>
  <si>
    <t>Չափման միավորը</t>
  </si>
  <si>
    <t>Միավորի գինը</t>
  </si>
  <si>
    <t xml:space="preserve"> Գումարը  (հազար դրամով)</t>
  </si>
  <si>
    <t>Բաժին N 04</t>
  </si>
  <si>
    <t>Խումբ N 02</t>
  </si>
  <si>
    <t>Դաս N 01</t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</si>
  <si>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10 ՀԱՎԵԼՎԱԾՈՒՄ ԿԱՏԱՐՎՈՂ ՓՈՓՈԽՈՒԹՅՈՒՆՆԵՐԸ ԵՎ ԼՐԱՑՈՒՄՆԵՐԸ
</t>
    </r>
    <r>
      <rPr>
        <sz val="12"/>
        <rFont val="GHEA Grapalat"/>
        <family val="3"/>
      </rPr>
      <t xml:space="preserve">
   _x000D_
 </t>
    </r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</si>
  <si>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9 ՀԱՎԵԼՎԱԾԻ 9.11 ԱՂՅՈՒՍԱԿՈՒՄ ԵՎ N  9.1 ՀԱՎԵԼՎԱԾԻ 9.1.11 ԱՂՅՈՒՍԱԿՈՒՄ ԿԱՏԱՐՎՈՂ ՓՈՓՈԽՈՒԹՅՈՒՆՆԵՐԸ </t>
    </r>
    <r>
      <rPr>
        <sz val="12"/>
        <color indexed="8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</si>
</sst>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#,##0.0"/>
    <numFmt numFmtId="166" formatCode="_-* #,##0.00_р_._-;\-* #,##0.00_р_._-;_-* &quot;-&quot;??_р_._-;_-@_-"/>
    <numFmt numFmtId="169" formatCode="##,##0.0;\(##,##0.0\);\-"/>
    <numFmt numFmtId="170" formatCode="_(* #,##0.0_);_(* \(#,##0.0\);_(* &quot;-&quot;??_);_(@_)"/>
    <numFmt numFmtId="171" formatCode="#,##0.0_);\(#,##0.0\)"/>
    <numFmt numFmtId="172" formatCode="0_);\(0\)"/>
  </numFmts>
  <fonts count="8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GHEA Grapalat"/>
      <family val="3"/>
    </font>
    <font>
      <sz val="9"/>
      <color theme="1"/>
      <name val="GHEA Grapalat"/>
      <family val="3"/>
    </font>
    <font>
      <sz val="8"/>
      <name val="GHEA Grapalat"/>
      <family val="3"/>
    </font>
    <font>
      <sz val="12"/>
      <color theme="1"/>
      <name val="GHEA Grapalat"/>
      <family val="3"/>
    </font>
    <font>
      <sz val="10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8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65">
    <xf numFmtId="0" fontId="0" fillId="0" borderId="0"/>
    <xf numFmtId="0" fontId="8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12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9" fontId="11" fillId="0" borderId="0" applyFont="0" applyFill="0" applyBorder="0" applyAlignment="0" applyProtection="0"/>
    <xf numFmtId="0" fontId="13" fillId="0" borderId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4" fillId="8" borderId="9" applyNumberFormat="0" applyAlignment="0" applyProtection="0"/>
    <xf numFmtId="0" fontId="15" fillId="21" borderId="10" applyNumberFormat="0" applyAlignment="0" applyProtection="0"/>
    <xf numFmtId="0" fontId="16" fillId="21" borderId="9" applyNumberFormat="0" applyAlignment="0" applyProtection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22" borderId="15" applyNumberFormat="0" applyAlignment="0" applyProtection="0"/>
    <xf numFmtId="0" fontId="22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4" borderId="16" applyNumberFormat="0" applyFont="0" applyAlignment="0" applyProtection="0"/>
    <xf numFmtId="0" fontId="26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169" fontId="34" fillId="0" borderId="0" applyFill="0" applyBorder="0" applyProtection="0">
      <alignment horizontal="right" vertical="top"/>
    </xf>
    <xf numFmtId="164" fontId="35" fillId="0" borderId="0" applyFont="0" applyFill="0" applyBorder="0" applyAlignment="0" applyProtection="0"/>
    <xf numFmtId="169" fontId="36" fillId="0" borderId="0" applyFill="0" applyBorder="0" applyProtection="0">
      <alignment horizontal="right" vertical="top"/>
    </xf>
    <xf numFmtId="0" fontId="11" fillId="0" borderId="0"/>
    <xf numFmtId="0" fontId="34" fillId="0" borderId="0">
      <alignment horizontal="left" vertical="top" wrapText="1"/>
    </xf>
    <xf numFmtId="0" fontId="37" fillId="0" borderId="0"/>
    <xf numFmtId="0" fontId="40" fillId="34" borderId="0" applyNumberFormat="0" applyBorder="0" applyAlignment="0" applyProtection="0"/>
    <xf numFmtId="0" fontId="40" fillId="38" borderId="0" applyNumberFormat="0" applyBorder="0" applyAlignment="0" applyProtection="0"/>
    <xf numFmtId="0" fontId="40" fillId="42" borderId="0" applyNumberFormat="0" applyBorder="0" applyAlignment="0" applyProtection="0"/>
    <xf numFmtId="0" fontId="40" fillId="46" borderId="0" applyNumberFormat="0" applyBorder="0" applyAlignment="0" applyProtection="0"/>
    <xf numFmtId="0" fontId="40" fillId="50" borderId="0" applyNumberFormat="0" applyBorder="0" applyAlignment="0" applyProtection="0"/>
    <xf numFmtId="0" fontId="40" fillId="54" borderId="0" applyNumberFormat="0" applyBorder="0" applyAlignment="0" applyProtection="0"/>
    <xf numFmtId="0" fontId="40" fillId="35" borderId="0" applyNumberFormat="0" applyBorder="0" applyAlignment="0" applyProtection="0"/>
    <xf numFmtId="0" fontId="40" fillId="39" borderId="0" applyNumberFormat="0" applyBorder="0" applyAlignment="0" applyProtection="0"/>
    <xf numFmtId="0" fontId="40" fillId="43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0" fillId="5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4" borderId="0" applyNumberFormat="0" applyBorder="0" applyAlignment="0" applyProtection="0"/>
    <xf numFmtId="0" fontId="41" fillId="48" borderId="0" applyNumberFormat="0" applyBorder="0" applyAlignment="0" applyProtection="0"/>
    <xf numFmtId="0" fontId="41" fillId="52" borderId="0" applyNumberFormat="0" applyBorder="0" applyAlignment="0" applyProtection="0"/>
    <xf numFmtId="0" fontId="41" fillId="56" borderId="0" applyNumberFormat="0" applyBorder="0" applyAlignment="0" applyProtection="0"/>
    <xf numFmtId="0" fontId="41" fillId="33" borderId="0" applyNumberFormat="0" applyBorder="0" applyAlignment="0" applyProtection="0"/>
    <xf numFmtId="0" fontId="41" fillId="37" borderId="0" applyNumberFormat="0" applyBorder="0" applyAlignment="0" applyProtection="0"/>
    <xf numFmtId="0" fontId="41" fillId="41" borderId="0" applyNumberFormat="0" applyBorder="0" applyAlignment="0" applyProtection="0"/>
    <xf numFmtId="0" fontId="41" fillId="45" borderId="0" applyNumberFormat="0" applyBorder="0" applyAlignment="0" applyProtection="0"/>
    <xf numFmtId="0" fontId="41" fillId="49" borderId="0" applyNumberFormat="0" applyBorder="0" applyAlignment="0" applyProtection="0"/>
    <xf numFmtId="0" fontId="41" fillId="53" borderId="0" applyNumberFormat="0" applyBorder="0" applyAlignment="0" applyProtection="0"/>
    <xf numFmtId="0" fontId="42" fillId="27" borderId="0" applyNumberFormat="0" applyBorder="0" applyAlignment="0" applyProtection="0"/>
    <xf numFmtId="0" fontId="43" fillId="30" borderId="22" applyNumberFormat="0" applyAlignment="0" applyProtection="0"/>
    <xf numFmtId="0" fontId="44" fillId="31" borderId="25" applyNumberFormat="0" applyAlignment="0" applyProtection="0"/>
    <xf numFmtId="164" fontId="37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26" borderId="0" applyNumberFormat="0" applyBorder="0" applyAlignment="0" applyProtection="0"/>
    <xf numFmtId="0" fontId="47" fillId="0" borderId="19" applyNumberFormat="0" applyFill="0" applyAlignment="0" applyProtection="0"/>
    <xf numFmtId="0" fontId="48" fillId="0" borderId="20" applyNumberFormat="0" applyFill="0" applyAlignment="0" applyProtection="0"/>
    <xf numFmtId="0" fontId="49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50" fillId="29" borderId="22" applyNumberFormat="0" applyAlignment="0" applyProtection="0"/>
    <xf numFmtId="0" fontId="51" fillId="0" borderId="24" applyNumberFormat="0" applyFill="0" applyAlignment="0" applyProtection="0"/>
    <xf numFmtId="0" fontId="52" fillId="28" borderId="0" applyNumberFormat="0" applyBorder="0" applyAlignment="0" applyProtection="0"/>
    <xf numFmtId="0" fontId="38" fillId="0" borderId="0"/>
    <xf numFmtId="0" fontId="53" fillId="0" borderId="0"/>
    <xf numFmtId="0" fontId="34" fillId="0" borderId="0">
      <alignment horizontal="left" vertical="top" wrapText="1"/>
    </xf>
    <xf numFmtId="0" fontId="40" fillId="32" borderId="26" applyNumberFormat="0" applyFont="0" applyAlignment="0" applyProtection="0"/>
    <xf numFmtId="0" fontId="4" fillId="32" borderId="26" applyNumberFormat="0" applyFont="0" applyAlignment="0" applyProtection="0"/>
    <xf numFmtId="0" fontId="54" fillId="30" borderId="23" applyNumberFormat="0" applyAlignment="0" applyProtection="0"/>
    <xf numFmtId="0" fontId="55" fillId="0" borderId="0" applyNumberFormat="0" applyFill="0" applyBorder="0" applyAlignment="0" applyProtection="0"/>
    <xf numFmtId="0" fontId="56" fillId="0" borderId="27" applyNumberFormat="0" applyFill="0" applyAlignment="0" applyProtection="0"/>
    <xf numFmtId="0" fontId="57" fillId="0" borderId="0" applyNumberFormat="0" applyFill="0" applyBorder="0" applyAlignment="0" applyProtection="0"/>
    <xf numFmtId="0" fontId="39" fillId="0" borderId="0"/>
    <xf numFmtId="0" fontId="3" fillId="32" borderId="26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26" borderId="0" applyNumberFormat="0" applyBorder="0" applyAlignment="0" applyProtection="0"/>
    <xf numFmtId="0" fontId="64" fillId="27" borderId="0" applyNumberFormat="0" applyBorder="0" applyAlignment="0" applyProtection="0"/>
    <xf numFmtId="0" fontId="65" fillId="28" borderId="0" applyNumberFormat="0" applyBorder="0" applyAlignment="0" applyProtection="0"/>
    <xf numFmtId="0" fontId="66" fillId="29" borderId="22" applyNumberFormat="0" applyAlignment="0" applyProtection="0"/>
    <xf numFmtId="0" fontId="67" fillId="30" borderId="23" applyNumberFormat="0" applyAlignment="0" applyProtection="0"/>
    <xf numFmtId="0" fontId="68" fillId="30" borderId="22" applyNumberFormat="0" applyAlignment="0" applyProtection="0"/>
    <xf numFmtId="0" fontId="69" fillId="0" borderId="24" applyNumberFormat="0" applyFill="0" applyAlignment="0" applyProtection="0"/>
    <xf numFmtId="0" fontId="70" fillId="31" borderId="25" applyNumberFormat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7" applyNumberFormat="0" applyFill="0" applyAlignment="0" applyProtection="0"/>
    <xf numFmtId="0" fontId="74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74" fillId="36" borderId="0" applyNumberFormat="0" applyBorder="0" applyAlignment="0" applyProtection="0"/>
    <xf numFmtId="0" fontId="74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74" fillId="40" borderId="0" applyNumberFormat="0" applyBorder="0" applyAlignment="0" applyProtection="0"/>
    <xf numFmtId="0" fontId="74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74" fillId="44" borderId="0" applyNumberFormat="0" applyBorder="0" applyAlignment="0" applyProtection="0"/>
    <xf numFmtId="0" fontId="74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74" fillId="48" borderId="0" applyNumberFormat="0" applyBorder="0" applyAlignment="0" applyProtection="0"/>
    <xf numFmtId="0" fontId="74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74" fillId="52" borderId="0" applyNumberFormat="0" applyBorder="0" applyAlignment="0" applyProtection="0"/>
    <xf numFmtId="0" fontId="74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74" fillId="56" borderId="0" applyNumberFormat="0" applyBorder="0" applyAlignment="0" applyProtection="0"/>
    <xf numFmtId="0" fontId="2" fillId="32" borderId="26" applyNumberFormat="0" applyFont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2" borderId="26" applyNumberFormat="0" applyFont="0" applyAlignment="0" applyProtection="0"/>
  </cellStyleXfs>
  <cellXfs count="244">
    <xf numFmtId="0" fontId="0" fillId="0" borderId="0" xfId="0"/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/>
    <xf numFmtId="0" fontId="29" fillId="0" borderId="0" xfId="0" applyFont="1" applyFill="1"/>
    <xf numFmtId="0" fontId="30" fillId="0" borderId="0" xfId="0" applyFont="1" applyAlignment="1">
      <alignment horizontal="left" vertical="top" wrapText="1"/>
    </xf>
    <xf numFmtId="0" fontId="30" fillId="0" borderId="0" xfId="0" applyFont="1"/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3" fillId="0" borderId="0" xfId="0" applyFont="1" applyFill="1"/>
    <xf numFmtId="0" fontId="33" fillId="0" borderId="0" xfId="0" applyFont="1" applyFill="1" applyAlignment="1">
      <alignment horizontal="left" vertical="top" wrapText="1"/>
    </xf>
    <xf numFmtId="0" fontId="29" fillId="2" borderId="0" xfId="61" applyFont="1" applyFill="1">
      <alignment horizontal="left" vertical="top" wrapText="1"/>
    </xf>
    <xf numFmtId="0" fontId="5" fillId="2" borderId="6" xfId="61" applyFont="1" applyFill="1" applyBorder="1" applyAlignment="1">
      <alignment horizontal="center" vertical="top" wrapText="1"/>
    </xf>
    <xf numFmtId="0" fontId="5" fillId="0" borderId="6" xfId="0" applyFont="1" applyBorder="1" applyAlignment="1">
      <alignment vertical="top"/>
    </xf>
    <xf numFmtId="0" fontId="31" fillId="0" borderId="0" xfId="62" applyFont="1" applyAlignment="1">
      <alignment horizontal="left" vertical="top" wrapText="1"/>
    </xf>
    <xf numFmtId="0" fontId="31" fillId="0" borderId="0" xfId="62" applyFont="1" applyFill="1"/>
    <xf numFmtId="0" fontId="58" fillId="0" borderId="0" xfId="62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5" fillId="0" borderId="6" xfId="62" applyFont="1" applyBorder="1" applyAlignment="1">
      <alignment horizontal="center" vertical="center" wrapText="1"/>
    </xf>
    <xf numFmtId="0" fontId="5" fillId="0" borderId="0" xfId="62" applyFont="1" applyAlignment="1">
      <alignment horizontal="left" vertical="top" wrapText="1"/>
    </xf>
    <xf numFmtId="0" fontId="5" fillId="0" borderId="28" xfId="62" applyFont="1" applyBorder="1" applyAlignment="1">
      <alignment horizontal="center" vertical="center" wrapText="1"/>
    </xf>
    <xf numFmtId="0" fontId="5" fillId="2" borderId="28" xfId="62" applyFont="1" applyFill="1" applyBorder="1" applyAlignment="1">
      <alignment horizontal="center" vertical="center" wrapText="1"/>
    </xf>
    <xf numFmtId="0" fontId="5" fillId="0" borderId="0" xfId="62" applyFont="1" applyFill="1"/>
    <xf numFmtId="0" fontId="5" fillId="2" borderId="0" xfId="62" applyFont="1" applyFill="1"/>
    <xf numFmtId="0" fontId="5" fillId="0" borderId="6" xfId="62" applyFont="1" applyBorder="1" applyAlignment="1">
      <alignment horizontal="center" vertical="top" wrapText="1"/>
    </xf>
    <xf numFmtId="0" fontId="5" fillId="0" borderId="6" xfId="62" applyFont="1" applyBorder="1" applyAlignment="1">
      <alignment horizontal="left" vertical="top" wrapText="1"/>
    </xf>
    <xf numFmtId="0" fontId="5" fillId="0" borderId="2" xfId="62" applyFont="1" applyBorder="1" applyAlignment="1">
      <alignment horizontal="left" vertical="top" wrapText="1"/>
    </xf>
    <xf numFmtId="169" fontId="7" fillId="0" borderId="6" xfId="57" applyNumberFormat="1" applyFont="1" applyBorder="1" applyAlignment="1">
      <alignment horizontal="center" vertical="center"/>
    </xf>
    <xf numFmtId="0" fontId="5" fillId="0" borderId="6" xfId="102" applyFont="1" applyBorder="1">
      <alignment horizontal="left" vertical="top" wrapText="1"/>
    </xf>
    <xf numFmtId="0" fontId="7" fillId="0" borderId="2" xfId="102" applyFont="1" applyBorder="1" applyAlignment="1">
      <alignment horizontal="left" vertical="top" wrapText="1"/>
    </xf>
    <xf numFmtId="169" fontId="7" fillId="2" borderId="6" xfId="57" applyNumberFormat="1" applyFont="1" applyFill="1" applyBorder="1" applyAlignment="1">
      <alignment horizontal="center" vertical="center"/>
    </xf>
    <xf numFmtId="0" fontId="6" fillId="0" borderId="6" xfId="62" applyFont="1" applyBorder="1" applyAlignment="1">
      <alignment horizontal="left" vertical="top" wrapText="1"/>
    </xf>
    <xf numFmtId="0" fontId="32" fillId="0" borderId="0" xfId="0" applyFont="1" applyFill="1"/>
    <xf numFmtId="0" fontId="32" fillId="0" borderId="0" xfId="0" applyFont="1" applyFill="1" applyAlignment="1">
      <alignment horizontal="right"/>
    </xf>
    <xf numFmtId="0" fontId="5" fillId="0" borderId="6" xfId="60" applyFont="1" applyBorder="1" applyAlignment="1">
      <alignment horizontal="center" vertical="top" wrapText="1"/>
    </xf>
    <xf numFmtId="0" fontId="32" fillId="0" borderId="6" xfId="0" applyFont="1" applyFill="1" applyBorder="1" applyAlignment="1">
      <alignment horizontal="center" vertical="top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left" vertical="top" wrapText="1"/>
    </xf>
    <xf numFmtId="170" fontId="7" fillId="2" borderId="6" xfId="58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 wrapText="1"/>
    </xf>
    <xf numFmtId="0" fontId="76" fillId="2" borderId="6" xfId="0" applyFont="1" applyFill="1" applyBorder="1" applyAlignment="1">
      <alignment horizontal="left" vertical="center" wrapText="1"/>
    </xf>
    <xf numFmtId="170" fontId="5" fillId="2" borderId="6" xfId="58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top" wrapText="1"/>
    </xf>
    <xf numFmtId="165" fontId="7" fillId="2" borderId="6" xfId="59" applyNumberFormat="1" applyFont="1" applyFill="1" applyBorder="1" applyAlignment="1">
      <alignment horizontal="center" vertical="center"/>
    </xf>
    <xf numFmtId="170" fontId="7" fillId="2" borderId="6" xfId="0" applyNumberFormat="1" applyFont="1" applyFill="1" applyBorder="1" applyAlignment="1">
      <alignment horizontal="left" vertical="center" wrapText="1"/>
    </xf>
    <xf numFmtId="165" fontId="5" fillId="2" borderId="6" xfId="61" applyNumberFormat="1" applyFont="1" applyFill="1" applyBorder="1" applyAlignment="1">
      <alignment horizontal="center" vertical="center" wrapText="1"/>
    </xf>
    <xf numFmtId="0" fontId="75" fillId="0" borderId="6" xfId="0" applyFont="1" applyBorder="1" applyAlignment="1">
      <alignment horizontal="left" vertical="top" wrapText="1"/>
    </xf>
    <xf numFmtId="170" fontId="7" fillId="0" borderId="6" xfId="58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170" fontId="5" fillId="0" borderId="6" xfId="58" applyNumberFormat="1" applyFont="1" applyFill="1" applyBorder="1" applyAlignment="1">
      <alignment horizontal="center" vertical="center"/>
    </xf>
    <xf numFmtId="0" fontId="32" fillId="0" borderId="6" xfId="0" applyFont="1" applyBorder="1" applyAlignment="1">
      <alignment horizontal="left" vertical="top" wrapText="1"/>
    </xf>
    <xf numFmtId="0" fontId="76" fillId="0" borderId="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top" wrapText="1"/>
    </xf>
    <xf numFmtId="0" fontId="32" fillId="0" borderId="5" xfId="0" applyFont="1" applyFill="1" applyBorder="1" applyAlignment="1">
      <alignment horizontal="center" wrapText="1"/>
    </xf>
    <xf numFmtId="0" fontId="32" fillId="0" borderId="6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/>
    </xf>
    <xf numFmtId="0" fontId="7" fillId="0" borderId="2" xfId="0" applyFont="1" applyBorder="1" applyAlignment="1"/>
    <xf numFmtId="0" fontId="7" fillId="0" borderId="3" xfId="0" applyFont="1" applyBorder="1" applyAlignment="1"/>
    <xf numFmtId="0" fontId="32" fillId="0" borderId="6" xfId="0" applyFont="1" applyBorder="1"/>
    <xf numFmtId="0" fontId="75" fillId="0" borderId="6" xfId="0" applyFont="1" applyFill="1" applyBorder="1" applyAlignment="1">
      <alignment vertical="top" wrapText="1"/>
    </xf>
    <xf numFmtId="0" fontId="75" fillId="0" borderId="0" xfId="0" applyFont="1" applyFill="1" applyBorder="1" applyAlignment="1">
      <alignment vertical="top" wrapText="1"/>
    </xf>
    <xf numFmtId="0" fontId="7" fillId="0" borderId="6" xfId="0" applyFont="1" applyFill="1" applyBorder="1" applyAlignment="1">
      <alignment horizontal="left" vertical="top" wrapText="1"/>
    </xf>
    <xf numFmtId="0" fontId="32" fillId="0" borderId="0" xfId="0" applyFont="1" applyFill="1" applyBorder="1"/>
    <xf numFmtId="0" fontId="32" fillId="0" borderId="0" xfId="0" applyFont="1"/>
    <xf numFmtId="0" fontId="7" fillId="0" borderId="6" xfId="0" applyFont="1" applyFill="1" applyBorder="1" applyAlignment="1">
      <alignment horizontal="left" vertical="center" wrapText="1"/>
    </xf>
    <xf numFmtId="0" fontId="32" fillId="0" borderId="6" xfId="0" applyFont="1" applyFill="1" applyBorder="1" applyAlignment="1">
      <alignment horizontal="left" vertical="top" wrapText="1"/>
    </xf>
    <xf numFmtId="0" fontId="5" fillId="0" borderId="6" xfId="61" applyFont="1" applyBorder="1" applyAlignment="1">
      <alignment horizontal="center" vertical="center" wrapText="1"/>
    </xf>
    <xf numFmtId="0" fontId="75" fillId="0" borderId="6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171" fontId="5" fillId="0" borderId="6" xfId="58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Continuous"/>
    </xf>
    <xf numFmtId="0" fontId="6" fillId="0" borderId="0" xfId="0" applyFont="1" applyFill="1" applyBorder="1"/>
    <xf numFmtId="0" fontId="6" fillId="0" borderId="0" xfId="0" applyFont="1" applyFill="1"/>
    <xf numFmtId="0" fontId="5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69" fontId="5" fillId="0" borderId="28" xfId="57" applyNumberFormat="1" applyFont="1" applyBorder="1" applyAlignment="1">
      <alignment horizontal="right" vertical="top"/>
    </xf>
    <xf numFmtId="0" fontId="5" fillId="0" borderId="28" xfId="0" applyFont="1" applyBorder="1" applyAlignment="1">
      <alignment horizontal="center" vertical="top" wrapText="1"/>
    </xf>
    <xf numFmtId="169" fontId="5" fillId="0" borderId="6" xfId="57" applyNumberFormat="1" applyFont="1" applyBorder="1" applyAlignment="1">
      <alignment horizontal="right" vertical="top"/>
    </xf>
    <xf numFmtId="169" fontId="5" fillId="0" borderId="28" xfId="57" applyNumberFormat="1" applyFont="1" applyBorder="1" applyAlignment="1">
      <alignment horizontal="center" vertical="top"/>
    </xf>
    <xf numFmtId="169" fontId="5" fillId="0" borderId="6" xfId="57" applyNumberFormat="1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top" wrapText="1"/>
    </xf>
    <xf numFmtId="164" fontId="5" fillId="0" borderId="0" xfId="0" applyNumberFormat="1" applyFont="1"/>
    <xf numFmtId="171" fontId="0" fillId="0" borderId="0" xfId="0" applyNumberFormat="1" applyAlignment="1">
      <alignment horizontal="left" vertical="top" wrapText="1"/>
    </xf>
    <xf numFmtId="170" fontId="5" fillId="2" borderId="6" xfId="0" applyNumberFormat="1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170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170" fontId="78" fillId="2" borderId="6" xfId="0" applyNumberFormat="1" applyFont="1" applyFill="1" applyBorder="1" applyAlignment="1">
      <alignment horizontal="left" vertical="center" wrapText="1"/>
    </xf>
    <xf numFmtId="0" fontId="33" fillId="0" borderId="0" xfId="0" applyFont="1" applyBorder="1"/>
    <xf numFmtId="169" fontId="79" fillId="0" borderId="0" xfId="57" applyNumberFormat="1" applyFont="1" applyBorder="1" applyAlignment="1">
      <alignment vertical="center"/>
    </xf>
    <xf numFmtId="0" fontId="77" fillId="0" borderId="0" xfId="0" applyFont="1" applyBorder="1" applyAlignment="1">
      <alignment horizontal="right" vertical="center" wrapText="1"/>
    </xf>
    <xf numFmtId="169" fontId="31" fillId="0" borderId="0" xfId="57" applyNumberFormat="1" applyFont="1" applyBorder="1" applyAlignment="1">
      <alignment horizontal="right" vertical="top"/>
    </xf>
    <xf numFmtId="0" fontId="77" fillId="0" borderId="0" xfId="0" applyFont="1" applyBorder="1" applyAlignment="1">
      <alignment horizontal="right" vertical="top" wrapText="1"/>
    </xf>
    <xf numFmtId="0" fontId="32" fillId="2" borderId="6" xfId="0" applyFont="1" applyFill="1" applyBorder="1" applyAlignment="1">
      <alignment horizontal="center" vertical="top" wrapText="1"/>
    </xf>
    <xf numFmtId="0" fontId="32" fillId="2" borderId="6" xfId="0" applyFont="1" applyFill="1" applyBorder="1" applyAlignment="1">
      <alignment vertical="top" wrapText="1"/>
    </xf>
    <xf numFmtId="1" fontId="6" fillId="2" borderId="6" xfId="27" applyNumberFormat="1" applyFont="1" applyFill="1" applyBorder="1" applyAlignment="1">
      <alignment horizontal="center" wrapText="1"/>
    </xf>
    <xf numFmtId="0" fontId="33" fillId="0" borderId="0" xfId="0" applyFont="1"/>
    <xf numFmtId="0" fontId="29" fillId="0" borderId="0" xfId="61" applyFont="1">
      <alignment horizontal="left" vertical="top" wrapText="1"/>
    </xf>
    <xf numFmtId="0" fontId="29" fillId="0" borderId="0" xfId="61" applyFont="1" applyAlignment="1">
      <alignment horizontal="left" vertical="top" wrapText="1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vertical="center"/>
    </xf>
    <xf numFmtId="165" fontId="5" fillId="0" borderId="0" xfId="58" applyNumberFormat="1" applyFont="1" applyFill="1" applyAlignment="1">
      <alignment horizontal="center" vertical="center"/>
    </xf>
    <xf numFmtId="165" fontId="75" fillId="0" borderId="6" xfId="0" applyNumberFormat="1" applyFont="1" applyFill="1" applyBorder="1" applyAlignment="1">
      <alignment horizontal="center" vertical="center" wrapText="1"/>
    </xf>
    <xf numFmtId="0" fontId="75" fillId="0" borderId="6" xfId="0" applyFont="1" applyFill="1" applyBorder="1" applyAlignment="1">
      <alignment horizontal="center" vertical="center" wrapText="1"/>
    </xf>
    <xf numFmtId="1" fontId="80" fillId="0" borderId="8" xfId="0" applyNumberFormat="1" applyFont="1" applyFill="1" applyBorder="1" applyAlignment="1">
      <alignment horizontal="center" vertical="center"/>
    </xf>
    <xf numFmtId="1" fontId="80" fillId="0" borderId="7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82" fillId="0" borderId="6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left" vertical="center" wrapText="1"/>
    </xf>
    <xf numFmtId="0" fontId="32" fillId="0" borderId="2" xfId="0" applyFont="1" applyBorder="1"/>
    <xf numFmtId="0" fontId="7" fillId="0" borderId="35" xfId="0" applyFont="1" applyBorder="1" applyAlignment="1"/>
    <xf numFmtId="0" fontId="32" fillId="0" borderId="0" xfId="0" applyFont="1" applyBorder="1"/>
    <xf numFmtId="0" fontId="5" fillId="0" borderId="0" xfId="0" applyFont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/>
    </xf>
    <xf numFmtId="0" fontId="5" fillId="0" borderId="6" xfId="0" applyFont="1" applyBorder="1" applyAlignment="1">
      <alignment horizontal="left" vertical="top" wrapText="1"/>
    </xf>
    <xf numFmtId="0" fontId="5" fillId="0" borderId="28" xfId="0" applyFont="1" applyBorder="1" applyAlignment="1">
      <alignment horizontal="left" vertical="top" wrapText="1"/>
    </xf>
    <xf numFmtId="172" fontId="6" fillId="2" borderId="6" xfId="27" applyNumberFormat="1" applyFont="1" applyFill="1" applyBorder="1" applyAlignment="1">
      <alignment horizontal="center" wrapText="1"/>
    </xf>
    <xf numFmtId="172" fontId="0" fillId="0" borderId="0" xfId="0" applyNumberFormat="1"/>
    <xf numFmtId="0" fontId="5" fillId="0" borderId="6" xfId="62" applyFont="1" applyBorder="1" applyAlignment="1">
      <alignment horizontal="center" vertical="top" wrapText="1"/>
    </xf>
    <xf numFmtId="0" fontId="5" fillId="0" borderId="2" xfId="62" applyFont="1" applyBorder="1" applyAlignment="1">
      <alignment horizontal="center" vertical="top" wrapText="1"/>
    </xf>
    <xf numFmtId="0" fontId="5" fillId="0" borderId="28" xfId="62" applyFont="1" applyBorder="1" applyAlignment="1">
      <alignment horizontal="center" vertical="top" wrapText="1"/>
    </xf>
    <xf numFmtId="0" fontId="5" fillId="0" borderId="8" xfId="62" applyFont="1" applyBorder="1" applyAlignment="1">
      <alignment horizontal="center" vertical="top" wrapText="1"/>
    </xf>
    <xf numFmtId="0" fontId="5" fillId="0" borderId="7" xfId="62" applyFont="1" applyBorder="1" applyAlignment="1">
      <alignment horizontal="center" vertical="top" wrapText="1"/>
    </xf>
    <xf numFmtId="0" fontId="5" fillId="2" borderId="28" xfId="62" applyFont="1" applyFill="1" applyBorder="1" applyAlignment="1">
      <alignment horizontal="center" vertical="top" wrapText="1"/>
    </xf>
    <xf numFmtId="0" fontId="5" fillId="2" borderId="8" xfId="62" applyFont="1" applyFill="1" applyBorder="1" applyAlignment="1">
      <alignment horizontal="center" vertical="top" wrapText="1"/>
    </xf>
    <xf numFmtId="0" fontId="5" fillId="2" borderId="7" xfId="62" applyFont="1" applyFill="1" applyBorder="1" applyAlignment="1">
      <alignment horizontal="center" vertical="top" wrapText="1"/>
    </xf>
    <xf numFmtId="169" fontId="5" fillId="2" borderId="28" xfId="57" applyNumberFormat="1" applyFont="1" applyFill="1" applyBorder="1" applyAlignment="1">
      <alignment horizontal="center" vertical="center"/>
    </xf>
    <xf numFmtId="169" fontId="5" fillId="2" borderId="8" xfId="57" applyNumberFormat="1" applyFont="1" applyFill="1" applyBorder="1" applyAlignment="1">
      <alignment horizontal="center" vertical="center"/>
    </xf>
    <xf numFmtId="169" fontId="5" fillId="2" borderId="7" xfId="57" applyNumberFormat="1" applyFont="1" applyFill="1" applyBorder="1" applyAlignment="1">
      <alignment horizontal="center" vertical="center"/>
    </xf>
    <xf numFmtId="0" fontId="5" fillId="2" borderId="0" xfId="62" applyFont="1" applyFill="1" applyAlignment="1">
      <alignment horizontal="right"/>
    </xf>
    <xf numFmtId="0" fontId="5" fillId="0" borderId="0" xfId="62" applyFont="1" applyFill="1" applyAlignment="1">
      <alignment horizontal="right"/>
    </xf>
    <xf numFmtId="0" fontId="7" fillId="0" borderId="0" xfId="62" applyFont="1" applyFill="1" applyBorder="1" applyAlignment="1">
      <alignment horizontal="center" vertical="center" wrapText="1"/>
    </xf>
    <xf numFmtId="0" fontId="5" fillId="0" borderId="2" xfId="62" applyFont="1" applyBorder="1" applyAlignment="1">
      <alignment horizontal="center" vertical="center" wrapText="1"/>
    </xf>
    <xf numFmtId="0" fontId="5" fillId="0" borderId="3" xfId="62" applyFont="1" applyBorder="1" applyAlignment="1">
      <alignment horizontal="center" vertical="center" wrapText="1"/>
    </xf>
    <xf numFmtId="0" fontId="5" fillId="0" borderId="4" xfId="62" applyFont="1" applyBorder="1" applyAlignment="1">
      <alignment horizontal="center" vertical="center" wrapText="1"/>
    </xf>
    <xf numFmtId="0" fontId="5" fillId="0" borderId="1" xfId="62" applyFont="1" applyBorder="1" applyAlignment="1">
      <alignment horizontal="right" vertical="top" wrapText="1"/>
    </xf>
    <xf numFmtId="0" fontId="32" fillId="0" borderId="6" xfId="0" applyFont="1" applyBorder="1" applyAlignment="1">
      <alignment horizontal="center" vertical="top" wrapText="1"/>
    </xf>
    <xf numFmtId="0" fontId="32" fillId="0" borderId="28" xfId="0" applyFont="1" applyBorder="1" applyAlignment="1">
      <alignment horizontal="center" vertical="top" wrapText="1"/>
    </xf>
    <xf numFmtId="0" fontId="32" fillId="0" borderId="8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170" fontId="7" fillId="0" borderId="28" xfId="58" applyNumberFormat="1" applyFont="1" applyBorder="1" applyAlignment="1">
      <alignment horizontal="center" vertical="center" wrapText="1"/>
    </xf>
    <xf numFmtId="170" fontId="7" fillId="0" borderId="8" xfId="58" applyNumberFormat="1" applyFont="1" applyBorder="1" applyAlignment="1">
      <alignment horizontal="center" vertical="center" wrapText="1"/>
    </xf>
    <xf numFmtId="170" fontId="7" fillId="0" borderId="7" xfId="58" applyNumberFormat="1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top" wrapText="1"/>
    </xf>
    <xf numFmtId="0" fontId="5" fillId="0" borderId="32" xfId="0" applyFont="1" applyFill="1" applyBorder="1" applyAlignment="1">
      <alignment horizontal="center" vertical="top" wrapText="1"/>
    </xf>
    <xf numFmtId="0" fontId="5" fillId="0" borderId="34" xfId="0" applyFont="1" applyFill="1" applyBorder="1" applyAlignment="1">
      <alignment horizontal="center" vertical="top" wrapText="1"/>
    </xf>
    <xf numFmtId="170" fontId="5" fillId="0" borderId="28" xfId="58" applyNumberFormat="1" applyFont="1" applyBorder="1" applyAlignment="1">
      <alignment horizontal="center" vertical="center" wrapText="1"/>
    </xf>
    <xf numFmtId="170" fontId="5" fillId="0" borderId="8" xfId="58" applyNumberFormat="1" applyFont="1" applyBorder="1" applyAlignment="1">
      <alignment horizontal="center" vertical="center" wrapText="1"/>
    </xf>
    <xf numFmtId="170" fontId="5" fillId="0" borderId="7" xfId="58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75" fillId="0" borderId="0" xfId="0" applyFont="1" applyFill="1" applyAlignment="1">
      <alignment horizont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49" fontId="5" fillId="2" borderId="6" xfId="61" applyNumberFormat="1" applyFont="1" applyFill="1" applyBorder="1" applyAlignment="1">
      <alignment horizontal="center" vertical="top" wrapText="1"/>
    </xf>
    <xf numFmtId="49" fontId="32" fillId="0" borderId="6" xfId="0" applyNumberFormat="1" applyFont="1" applyFill="1" applyBorder="1" applyAlignment="1">
      <alignment horizontal="center" vertical="top" wrapText="1"/>
    </xf>
    <xf numFmtId="49" fontId="32" fillId="0" borderId="28" xfId="0" applyNumberFormat="1" applyFont="1" applyFill="1" applyBorder="1" applyAlignment="1">
      <alignment horizontal="center" vertical="top" wrapText="1"/>
    </xf>
    <xf numFmtId="49" fontId="32" fillId="0" borderId="8" xfId="0" applyNumberFormat="1" applyFont="1" applyFill="1" applyBorder="1" applyAlignment="1">
      <alignment horizontal="center" vertical="top" wrapText="1"/>
    </xf>
    <xf numFmtId="49" fontId="32" fillId="0" borderId="7" xfId="0" applyNumberFormat="1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2" borderId="28" xfId="61" applyFont="1" applyFill="1" applyBorder="1" applyAlignment="1">
      <alignment horizontal="center" vertical="top" wrapText="1"/>
    </xf>
    <xf numFmtId="0" fontId="5" fillId="2" borderId="8" xfId="61" applyFont="1" applyFill="1" applyBorder="1" applyAlignment="1">
      <alignment horizontal="center" vertical="top" wrapText="1"/>
    </xf>
    <xf numFmtId="0" fontId="5" fillId="2" borderId="7" xfId="61" applyFont="1" applyFill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75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right"/>
    </xf>
    <xf numFmtId="0" fontId="7" fillId="0" borderId="6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4" xfId="0" applyFont="1" applyFill="1" applyBorder="1" applyAlignment="1">
      <alignment horizontal="center" vertical="center" wrapText="1"/>
    </xf>
    <xf numFmtId="0" fontId="75" fillId="0" borderId="6" xfId="0" applyFont="1" applyFill="1" applyBorder="1" applyAlignment="1">
      <alignment horizontal="center" vertical="center" wrapText="1"/>
    </xf>
    <xf numFmtId="1" fontId="80" fillId="0" borderId="8" xfId="0" applyNumberFormat="1" applyFont="1" applyFill="1" applyBorder="1" applyAlignment="1">
      <alignment horizontal="center" vertical="center"/>
    </xf>
    <xf numFmtId="1" fontId="81" fillId="0" borderId="6" xfId="0" applyNumberFormat="1" applyFont="1" applyFill="1" applyBorder="1" applyAlignment="1">
      <alignment horizontal="center" vertical="top"/>
    </xf>
    <xf numFmtId="0" fontId="7" fillId="57" borderId="2" xfId="0" applyFont="1" applyFill="1" applyBorder="1" applyAlignment="1">
      <alignment horizontal="center" vertical="center"/>
    </xf>
    <xf numFmtId="0" fontId="7" fillId="57" borderId="3" xfId="0" applyFont="1" applyFill="1" applyBorder="1" applyAlignment="1">
      <alignment horizontal="center" vertical="center"/>
    </xf>
    <xf numFmtId="0" fontId="7" fillId="57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0" fontId="32" fillId="0" borderId="2" xfId="0" applyFont="1" applyFill="1" applyBorder="1" applyAlignment="1">
      <alignment horizontal="center" vertical="top"/>
    </xf>
    <xf numFmtId="0" fontId="32" fillId="0" borderId="4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right"/>
    </xf>
    <xf numFmtId="0" fontId="32" fillId="0" borderId="2" xfId="0" applyFont="1" applyFill="1" applyBorder="1" applyAlignment="1">
      <alignment horizontal="center" vertical="top" wrapText="1"/>
    </xf>
    <xf numFmtId="0" fontId="32" fillId="0" borderId="4" xfId="0" applyFont="1" applyFill="1" applyBorder="1" applyAlignment="1">
      <alignment horizontal="center" vertical="top" wrapText="1"/>
    </xf>
    <xf numFmtId="0" fontId="32" fillId="2" borderId="28" xfId="0" applyFont="1" applyFill="1" applyBorder="1" applyAlignment="1">
      <alignment horizontal="center" vertical="top" wrapText="1"/>
    </xf>
    <xf numFmtId="0" fontId="32" fillId="2" borderId="8" xfId="0" applyFont="1" applyFill="1" applyBorder="1" applyAlignment="1">
      <alignment horizontal="center" vertical="top" wrapText="1"/>
    </xf>
    <xf numFmtId="0" fontId="32" fillId="2" borderId="7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5" fillId="25" borderId="6" xfId="26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5" fillId="25" borderId="6" xfId="26" applyFont="1" applyFill="1" applyBorder="1" applyAlignment="1">
      <alignment horizontal="left" vertical="top" wrapText="1"/>
    </xf>
    <xf numFmtId="169" fontId="7" fillId="0" borderId="6" xfId="57" applyNumberFormat="1" applyFont="1" applyBorder="1" applyAlignment="1">
      <alignment horizontal="right" vertical="top"/>
    </xf>
    <xf numFmtId="169" fontId="7" fillId="0" borderId="28" xfId="57" applyNumberFormat="1" applyFont="1" applyBorder="1" applyAlignment="1">
      <alignment horizontal="right" vertical="top"/>
    </xf>
    <xf numFmtId="169" fontId="7" fillId="0" borderId="6" xfId="57" applyNumberFormat="1" applyFont="1" applyBorder="1" applyAlignment="1">
      <alignment horizontal="center" vertical="top"/>
    </xf>
    <xf numFmtId="0" fontId="7" fillId="25" borderId="2" xfId="26" applyFont="1" applyFill="1" applyBorder="1" applyAlignment="1">
      <alignment horizontal="left" vertical="top" wrapText="1"/>
    </xf>
    <xf numFmtId="0" fontId="7" fillId="25" borderId="3" xfId="26" applyFont="1" applyFill="1" applyBorder="1" applyAlignment="1">
      <alignment horizontal="left" vertical="top" wrapText="1"/>
    </xf>
    <xf numFmtId="0" fontId="7" fillId="25" borderId="4" xfId="26" applyFont="1" applyFill="1" applyBorder="1" applyAlignment="1">
      <alignment horizontal="left" vertical="top" wrapText="1"/>
    </xf>
    <xf numFmtId="0" fontId="7" fillId="25" borderId="6" xfId="26" applyFont="1" applyFill="1" applyBorder="1" applyAlignment="1">
      <alignment horizontal="center" vertical="top" wrapText="1"/>
    </xf>
    <xf numFmtId="0" fontId="7" fillId="25" borderId="2" xfId="26" applyFont="1" applyFill="1" applyBorder="1" applyAlignment="1">
      <alignment horizontal="center" vertical="top" wrapText="1"/>
    </xf>
    <xf numFmtId="169" fontId="5" fillId="25" borderId="6" xfId="26" applyNumberFormat="1" applyFont="1" applyFill="1" applyBorder="1" applyAlignment="1">
      <alignment horizontal="right" vertical="top" wrapText="1"/>
    </xf>
    <xf numFmtId="0" fontId="5" fillId="0" borderId="29" xfId="0" applyFont="1" applyBorder="1" applyAlignment="1">
      <alignment horizontal="center" vertical="top" wrapText="1"/>
    </xf>
    <xf numFmtId="169" fontId="5" fillId="0" borderId="29" xfId="57" applyNumberFormat="1" applyFont="1" applyBorder="1" applyAlignment="1">
      <alignment horizontal="center" vertical="top"/>
    </xf>
    <xf numFmtId="169" fontId="5" fillId="0" borderId="29" xfId="57" applyNumberFormat="1" applyFont="1" applyBorder="1" applyAlignment="1">
      <alignment horizontal="right" vertical="top"/>
    </xf>
    <xf numFmtId="169" fontId="5" fillId="0" borderId="30" xfId="57" applyNumberFormat="1" applyFont="1" applyBorder="1" applyAlignment="1">
      <alignment horizontal="right" vertical="top"/>
    </xf>
    <xf numFmtId="0" fontId="5" fillId="0" borderId="0" xfId="0" applyFont="1" applyBorder="1"/>
    <xf numFmtId="169" fontId="5" fillId="0" borderId="6" xfId="57" applyNumberFormat="1" applyFont="1" applyFill="1" applyBorder="1" applyAlignment="1">
      <alignment horizontal="right" vertical="top"/>
    </xf>
    <xf numFmtId="0" fontId="5" fillId="0" borderId="0" xfId="0" applyFont="1" applyFill="1" applyAlignment="1">
      <alignment horizontal="centerContinuous"/>
    </xf>
    <xf numFmtId="165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</cellXfs>
  <cellStyles count="165">
    <cellStyle name="_artabyuje" xfId="1"/>
    <cellStyle name="20% - Accent1" xfId="128" builtinId="30" customBuiltin="1"/>
    <cellStyle name="20% - Accent1 2" xfId="63"/>
    <cellStyle name="20% - Accent1 3" xfId="152"/>
    <cellStyle name="20% - Accent2" xfId="132" builtinId="34" customBuiltin="1"/>
    <cellStyle name="20% - Accent2 2" xfId="64"/>
    <cellStyle name="20% - Accent2 3" xfId="153"/>
    <cellStyle name="20% - Accent3" xfId="136" builtinId="38" customBuiltin="1"/>
    <cellStyle name="20% - Accent3 2" xfId="65"/>
    <cellStyle name="20% - Accent3 3" xfId="154"/>
    <cellStyle name="20% - Accent4" xfId="140" builtinId="42" customBuiltin="1"/>
    <cellStyle name="20% - Accent4 2" xfId="66"/>
    <cellStyle name="20% - Accent4 3" xfId="155"/>
    <cellStyle name="20% - Accent5" xfId="144" builtinId="46" customBuiltin="1"/>
    <cellStyle name="20% - Accent5 2" xfId="67"/>
    <cellStyle name="20% - Accent5 3" xfId="156"/>
    <cellStyle name="20% - Accent6" xfId="148" builtinId="50" customBuiltin="1"/>
    <cellStyle name="20% - Accent6 2" xfId="68"/>
    <cellStyle name="20% - Accent6 3" xfId="157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9" builtinId="31" customBuiltin="1"/>
    <cellStyle name="40% - Accent1 2" xfId="69"/>
    <cellStyle name="40% - Accent1 3" xfId="158"/>
    <cellStyle name="40% - Accent2" xfId="133" builtinId="35" customBuiltin="1"/>
    <cellStyle name="40% - Accent2 2" xfId="70"/>
    <cellStyle name="40% - Accent2 3" xfId="159"/>
    <cellStyle name="40% - Accent3" xfId="137" builtinId="39" customBuiltin="1"/>
    <cellStyle name="40% - Accent3 2" xfId="71"/>
    <cellStyle name="40% - Accent3 3" xfId="160"/>
    <cellStyle name="40% - Accent4" xfId="141" builtinId="43" customBuiltin="1"/>
    <cellStyle name="40% - Accent4 2" xfId="72"/>
    <cellStyle name="40% - Accent4 3" xfId="161"/>
    <cellStyle name="40% - Accent5" xfId="145" builtinId="47" customBuiltin="1"/>
    <cellStyle name="40% - Accent5 2" xfId="73"/>
    <cellStyle name="40% - Accent5 3" xfId="162"/>
    <cellStyle name="40% - Accent6" xfId="149" builtinId="51" customBuiltin="1"/>
    <cellStyle name="40% - Accent6 2" xfId="74"/>
    <cellStyle name="40% - Accent6 3" xfId="163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30" builtinId="32" customBuiltin="1"/>
    <cellStyle name="60% - Accent1 2" xfId="75"/>
    <cellStyle name="60% - Accent2" xfId="134" builtinId="36" customBuiltin="1"/>
    <cellStyle name="60% - Accent2 2" xfId="76"/>
    <cellStyle name="60% - Accent3" xfId="138" builtinId="40" customBuiltin="1"/>
    <cellStyle name="60% - Accent3 2" xfId="77"/>
    <cellStyle name="60% - Accent4" xfId="142" builtinId="44" customBuiltin="1"/>
    <cellStyle name="60% - Accent4 2" xfId="78"/>
    <cellStyle name="60% - Accent5" xfId="146" builtinId="48" customBuiltin="1"/>
    <cellStyle name="60% - Accent5 2" xfId="79"/>
    <cellStyle name="60% - Accent6" xfId="150" builtinId="52" customBuiltin="1"/>
    <cellStyle name="60% - Accent6 2" xfId="80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7" builtinId="29" customBuiltin="1"/>
    <cellStyle name="Accent1 2" xfId="81"/>
    <cellStyle name="Accent2" xfId="131" builtinId="33" customBuiltin="1"/>
    <cellStyle name="Accent2 2" xfId="82"/>
    <cellStyle name="Accent3" xfId="135" builtinId="37" customBuiltin="1"/>
    <cellStyle name="Accent3 2" xfId="83"/>
    <cellStyle name="Accent4" xfId="139" builtinId="41" customBuiltin="1"/>
    <cellStyle name="Accent4 2" xfId="84"/>
    <cellStyle name="Accent5" xfId="143" builtinId="45" customBuiltin="1"/>
    <cellStyle name="Accent5 2" xfId="85"/>
    <cellStyle name="Accent6" xfId="147" builtinId="49" customBuiltin="1"/>
    <cellStyle name="Accent6 2" xfId="86"/>
    <cellStyle name="Bad" xfId="117" builtinId="27" customBuiltin="1"/>
    <cellStyle name="Bad 2" xfId="87"/>
    <cellStyle name="Calculation" xfId="121" builtinId="22" customBuiltin="1"/>
    <cellStyle name="Calculation 2" xfId="88"/>
    <cellStyle name="Check Cell" xfId="123" builtinId="23" customBuiltin="1"/>
    <cellStyle name="Check Cell 2" xfId="89"/>
    <cellStyle name="Comma" xfId="58" builtinId="3"/>
    <cellStyle name="Comma 2" xfId="20"/>
    <cellStyle name="Comma 2 2" xfId="21"/>
    <cellStyle name="Comma 3" xfId="22"/>
    <cellStyle name="Comma 4" xfId="23"/>
    <cellStyle name="Comma 5" xfId="24"/>
    <cellStyle name="Comma 6" xfId="90"/>
    <cellStyle name="Explanatory Text" xfId="125" builtinId="53" customBuiltin="1"/>
    <cellStyle name="Explanatory Text 2" xfId="91"/>
    <cellStyle name="Good" xfId="116" builtinId="26" customBuiltin="1"/>
    <cellStyle name="Good 2" xfId="92"/>
    <cellStyle name="Heading 1" xfId="112" builtinId="16" customBuiltin="1"/>
    <cellStyle name="Heading 1 2" xfId="93"/>
    <cellStyle name="Heading 2" xfId="113" builtinId="17" customBuiltin="1"/>
    <cellStyle name="Heading 2 2" xfId="94"/>
    <cellStyle name="Heading 3" xfId="114" builtinId="18" customBuiltin="1"/>
    <cellStyle name="Heading 3 2" xfId="95"/>
    <cellStyle name="Heading 4" xfId="115" builtinId="19" customBuiltin="1"/>
    <cellStyle name="Heading 4 2" xfId="96"/>
    <cellStyle name="Input" xfId="119" builtinId="20" customBuiltin="1"/>
    <cellStyle name="Input 2" xfId="97"/>
    <cellStyle name="Linked Cell" xfId="122" builtinId="24" customBuiltin="1"/>
    <cellStyle name="Linked Cell 2" xfId="98"/>
    <cellStyle name="Neutral" xfId="118" builtinId="28" customBuiltin="1"/>
    <cellStyle name="Neutral 2" xfId="99"/>
    <cellStyle name="Normal" xfId="0" builtinId="0"/>
    <cellStyle name="Normal 10" xfId="100"/>
    <cellStyle name="Normal 11" xfId="60"/>
    <cellStyle name="Normal 2" xfId="25"/>
    <cellStyle name="Normal 2 2" xfId="101"/>
    <cellStyle name="Normal 3" xfId="26"/>
    <cellStyle name="Normal 3 2" xfId="102"/>
    <cellStyle name="Normal 4" xfId="27"/>
    <cellStyle name="Normal 4 2" xfId="28"/>
    <cellStyle name="Normal 5" xfId="29"/>
    <cellStyle name="Normal 6" xfId="30"/>
    <cellStyle name="Normal 7" xfId="31"/>
    <cellStyle name="Normal 8" xfId="61"/>
    <cellStyle name="Normal 9" xfId="62"/>
    <cellStyle name="Note 2" xfId="103"/>
    <cellStyle name="Note 3" xfId="104"/>
    <cellStyle name="Note 3 2" xfId="110"/>
    <cellStyle name="Note 4" xfId="151"/>
    <cellStyle name="Note 5" xfId="164"/>
    <cellStyle name="Output" xfId="120" builtinId="21" customBuiltin="1"/>
    <cellStyle name="Output 2" xfId="105"/>
    <cellStyle name="Percent 2" xfId="32"/>
    <cellStyle name="SN_241" xfId="57"/>
    <cellStyle name="SN_b" xfId="59"/>
    <cellStyle name="Style 1" xfId="33"/>
    <cellStyle name="Title" xfId="111" builtinId="15" customBuiltin="1"/>
    <cellStyle name="Title 2" xfId="106"/>
    <cellStyle name="Total" xfId="126" builtinId="25" customBuiltin="1"/>
    <cellStyle name="Total 2" xfId="107"/>
    <cellStyle name="Warning Text" xfId="124" builtinId="11" customBuiltin="1"/>
    <cellStyle name="Warning Text 2" xfId="108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Стиль 1" xfId="109"/>
    <cellStyle name="Текст предупреждения" xfId="55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view="pageBreakPreview" zoomScale="60" zoomScaleNormal="100" workbookViewId="0">
      <selection activeCell="C47" sqref="C47"/>
    </sheetView>
  </sheetViews>
  <sheetFormatPr defaultRowHeight="12.75"/>
  <cols>
    <col min="1" max="1" width="13" customWidth="1"/>
    <col min="2" max="2" width="16.28515625" customWidth="1"/>
    <col min="3" max="3" width="59.5703125" customWidth="1"/>
    <col min="4" max="4" width="19" customWidth="1"/>
    <col min="5" max="5" width="18.7109375" customWidth="1"/>
    <col min="6" max="6" width="18.28515625" customWidth="1"/>
  </cols>
  <sheetData>
    <row r="1" spans="1:9" ht="17.25">
      <c r="A1" s="145" t="s">
        <v>92</v>
      </c>
      <c r="B1" s="145"/>
      <c r="C1" s="145"/>
      <c r="D1" s="145"/>
      <c r="E1" s="145"/>
      <c r="F1" s="145"/>
      <c r="G1" s="16"/>
      <c r="H1" s="16"/>
      <c r="I1" s="16"/>
    </row>
    <row r="2" spans="1:9" ht="17.25">
      <c r="A2" s="146" t="s">
        <v>63</v>
      </c>
      <c r="B2" s="146"/>
      <c r="C2" s="146"/>
      <c r="D2" s="146"/>
      <c r="E2" s="146"/>
      <c r="F2" s="146"/>
      <c r="G2" s="16"/>
      <c r="H2" s="16"/>
      <c r="I2" s="16"/>
    </row>
    <row r="3" spans="1:9" ht="17.25">
      <c r="A3" s="146" t="s">
        <v>64</v>
      </c>
      <c r="B3" s="146"/>
      <c r="C3" s="146"/>
      <c r="D3" s="146"/>
      <c r="E3" s="146"/>
      <c r="F3" s="146"/>
      <c r="G3" s="16"/>
      <c r="H3" s="16"/>
      <c r="I3" s="16"/>
    </row>
    <row r="4" spans="1:9" ht="17.25">
      <c r="A4" s="25"/>
      <c r="B4" s="25"/>
      <c r="C4" s="25"/>
      <c r="D4" s="25"/>
      <c r="E4" s="25"/>
      <c r="F4" s="26"/>
      <c r="G4" s="16"/>
      <c r="H4" s="16"/>
      <c r="I4" s="16"/>
    </row>
    <row r="5" spans="1:9" ht="69" customHeight="1">
      <c r="A5" s="147" t="s">
        <v>143</v>
      </c>
      <c r="B5" s="147"/>
      <c r="C5" s="147"/>
      <c r="D5" s="147"/>
      <c r="E5" s="147"/>
      <c r="F5" s="147"/>
      <c r="G5" s="17"/>
      <c r="H5" s="17"/>
      <c r="I5" s="17"/>
    </row>
    <row r="6" spans="1:9" ht="18" customHeight="1">
      <c r="A6" s="22"/>
      <c r="B6" s="22"/>
      <c r="C6" s="22"/>
      <c r="D6" s="22"/>
      <c r="E6" s="151" t="s">
        <v>93</v>
      </c>
      <c r="F6" s="151"/>
      <c r="G6" s="15"/>
      <c r="H6" s="15"/>
      <c r="I6" s="15"/>
    </row>
    <row r="7" spans="1:9" ht="54.75" customHeight="1">
      <c r="A7" s="134" t="s">
        <v>13</v>
      </c>
      <c r="B7" s="134"/>
      <c r="C7" s="135" t="s">
        <v>65</v>
      </c>
      <c r="D7" s="148" t="s">
        <v>115</v>
      </c>
      <c r="E7" s="149"/>
      <c r="F7" s="150"/>
      <c r="G7" s="15"/>
      <c r="H7" s="15"/>
      <c r="I7" s="15"/>
    </row>
    <row r="8" spans="1:9" ht="34.5">
      <c r="A8" s="27" t="s">
        <v>14</v>
      </c>
      <c r="B8" s="27" t="s">
        <v>15</v>
      </c>
      <c r="C8" s="135"/>
      <c r="D8" s="21" t="s">
        <v>46</v>
      </c>
      <c r="E8" s="23" t="s">
        <v>47</v>
      </c>
      <c r="F8" s="24" t="s">
        <v>48</v>
      </c>
      <c r="G8" s="15"/>
      <c r="H8" s="15"/>
      <c r="I8" s="15"/>
    </row>
    <row r="9" spans="1:9" ht="23.25" customHeight="1">
      <c r="A9" s="28"/>
      <c r="B9" s="28"/>
      <c r="C9" s="29" t="s">
        <v>16</v>
      </c>
      <c r="D9" s="30">
        <f>+D10</f>
        <v>0</v>
      </c>
      <c r="E9" s="30">
        <f t="shared" ref="E9:F9" si="0">+E10</f>
        <v>0</v>
      </c>
      <c r="F9" s="30">
        <f t="shared" si="0"/>
        <v>0</v>
      </c>
      <c r="G9" s="15"/>
      <c r="H9" s="15"/>
      <c r="I9" s="15"/>
    </row>
    <row r="10" spans="1:9" ht="24" customHeight="1">
      <c r="A10" s="31"/>
      <c r="B10" s="31"/>
      <c r="C10" s="32" t="s">
        <v>66</v>
      </c>
      <c r="D10" s="33">
        <f>+D11+D24+D37</f>
        <v>0</v>
      </c>
      <c r="E10" s="33">
        <f t="shared" ref="E10:F10" si="1">+E11+E24+E37</f>
        <v>0</v>
      </c>
      <c r="F10" s="33">
        <f t="shared" si="1"/>
        <v>0</v>
      </c>
      <c r="G10" s="15"/>
      <c r="H10" s="15"/>
      <c r="I10" s="15"/>
    </row>
    <row r="11" spans="1:9" ht="20.25" customHeight="1">
      <c r="A11" s="136">
        <v>1059</v>
      </c>
      <c r="B11" s="136"/>
      <c r="C11" s="34" t="s">
        <v>67</v>
      </c>
      <c r="D11" s="142">
        <f>+D18</f>
        <v>-21849.3</v>
      </c>
      <c r="E11" s="142">
        <f t="shared" ref="E11:F11" si="2">+E18</f>
        <v>-21849.3</v>
      </c>
      <c r="F11" s="142">
        <f t="shared" si="2"/>
        <v>-21849.3</v>
      </c>
      <c r="G11" s="15"/>
      <c r="H11" s="15"/>
      <c r="I11" s="15"/>
    </row>
    <row r="12" spans="1:9" ht="21" customHeight="1">
      <c r="A12" s="137"/>
      <c r="B12" s="137"/>
      <c r="C12" s="28" t="s">
        <v>101</v>
      </c>
      <c r="D12" s="143"/>
      <c r="E12" s="143"/>
      <c r="F12" s="143"/>
      <c r="G12" s="15"/>
      <c r="H12" s="15"/>
      <c r="I12" s="15"/>
    </row>
    <row r="13" spans="1:9" ht="18" customHeight="1">
      <c r="A13" s="137"/>
      <c r="B13" s="137"/>
      <c r="C13" s="34" t="s">
        <v>68</v>
      </c>
      <c r="D13" s="143"/>
      <c r="E13" s="143"/>
      <c r="F13" s="143"/>
      <c r="G13" s="15"/>
      <c r="H13" s="15"/>
      <c r="I13" s="15"/>
    </row>
    <row r="14" spans="1:9" ht="24.75" customHeight="1">
      <c r="A14" s="137"/>
      <c r="B14" s="137"/>
      <c r="C14" s="28" t="s">
        <v>102</v>
      </c>
      <c r="D14" s="143"/>
      <c r="E14" s="143"/>
      <c r="F14" s="143"/>
      <c r="G14" s="15"/>
      <c r="H14" s="15"/>
      <c r="I14" s="15"/>
    </row>
    <row r="15" spans="1:9" ht="21.75" customHeight="1">
      <c r="A15" s="137"/>
      <c r="B15" s="137"/>
      <c r="C15" s="34" t="s">
        <v>70</v>
      </c>
      <c r="D15" s="143"/>
      <c r="E15" s="143"/>
      <c r="F15" s="143"/>
      <c r="G15" s="15"/>
      <c r="H15" s="15"/>
      <c r="I15" s="15"/>
    </row>
    <row r="16" spans="1:9" ht="59.25" customHeight="1">
      <c r="A16" s="138"/>
      <c r="B16" s="138"/>
      <c r="C16" s="28" t="s">
        <v>103</v>
      </c>
      <c r="D16" s="144"/>
      <c r="E16" s="144"/>
      <c r="F16" s="144"/>
      <c r="G16" s="15"/>
      <c r="H16" s="15"/>
      <c r="I16" s="15"/>
    </row>
    <row r="17" spans="1:9" ht="19.5" customHeight="1">
      <c r="A17" s="134" t="s">
        <v>72</v>
      </c>
      <c r="B17" s="134"/>
      <c r="C17" s="134"/>
      <c r="D17" s="134"/>
      <c r="E17" s="134"/>
      <c r="F17" s="134"/>
    </row>
    <row r="18" spans="1:9" ht="23.25" customHeight="1">
      <c r="A18" s="139"/>
      <c r="B18" s="136">
        <v>11002</v>
      </c>
      <c r="C18" s="34" t="s">
        <v>73</v>
      </c>
      <c r="D18" s="142">
        <v>-21849.3</v>
      </c>
      <c r="E18" s="142">
        <v>-21849.3</v>
      </c>
      <c r="F18" s="142">
        <v>-21849.3</v>
      </c>
    </row>
    <row r="19" spans="1:9" ht="21" customHeight="1">
      <c r="A19" s="140"/>
      <c r="B19" s="137"/>
      <c r="C19" s="28" t="s">
        <v>104</v>
      </c>
      <c r="D19" s="143"/>
      <c r="E19" s="143"/>
      <c r="F19" s="143"/>
    </row>
    <row r="20" spans="1:9" ht="20.25" customHeight="1">
      <c r="A20" s="140"/>
      <c r="B20" s="137"/>
      <c r="C20" s="34" t="s">
        <v>74</v>
      </c>
      <c r="D20" s="143"/>
      <c r="E20" s="143"/>
      <c r="F20" s="143"/>
    </row>
    <row r="21" spans="1:9" ht="41.25" customHeight="1">
      <c r="A21" s="140"/>
      <c r="B21" s="137"/>
      <c r="C21" s="28" t="s">
        <v>105</v>
      </c>
      <c r="D21" s="143"/>
      <c r="E21" s="143"/>
      <c r="F21" s="143"/>
    </row>
    <row r="22" spans="1:9" ht="20.25" customHeight="1">
      <c r="A22" s="140"/>
      <c r="B22" s="137"/>
      <c r="C22" s="34" t="s">
        <v>75</v>
      </c>
      <c r="D22" s="143"/>
      <c r="E22" s="143"/>
      <c r="F22" s="143"/>
    </row>
    <row r="23" spans="1:9" ht="21" customHeight="1">
      <c r="A23" s="141"/>
      <c r="B23" s="138"/>
      <c r="C23" s="28" t="s">
        <v>76</v>
      </c>
      <c r="D23" s="144"/>
      <c r="E23" s="144"/>
      <c r="F23" s="144"/>
    </row>
    <row r="24" spans="1:9" ht="20.25" customHeight="1">
      <c r="A24" s="136">
        <v>1116</v>
      </c>
      <c r="B24" s="136"/>
      <c r="C24" s="34" t="s">
        <v>67</v>
      </c>
      <c r="D24" s="142">
        <f>+D31</f>
        <v>50308.800000000003</v>
      </c>
      <c r="E24" s="142">
        <f t="shared" ref="E24:F24" si="3">+E31</f>
        <v>50308.800000000003</v>
      </c>
      <c r="F24" s="142">
        <f t="shared" si="3"/>
        <v>50308.800000000003</v>
      </c>
      <c r="G24" s="15"/>
      <c r="H24" s="15"/>
      <c r="I24" s="15"/>
    </row>
    <row r="25" spans="1:9" ht="21" customHeight="1">
      <c r="A25" s="137"/>
      <c r="B25" s="137"/>
      <c r="C25" s="28" t="s">
        <v>40</v>
      </c>
      <c r="D25" s="143"/>
      <c r="E25" s="143"/>
      <c r="F25" s="143"/>
      <c r="G25" s="15"/>
      <c r="H25" s="15"/>
      <c r="I25" s="15"/>
    </row>
    <row r="26" spans="1:9" ht="18" customHeight="1">
      <c r="A26" s="137"/>
      <c r="B26" s="137"/>
      <c r="C26" s="34" t="s">
        <v>68</v>
      </c>
      <c r="D26" s="143"/>
      <c r="E26" s="143"/>
      <c r="F26" s="143"/>
      <c r="G26" s="15"/>
      <c r="H26" s="15"/>
      <c r="I26" s="15"/>
    </row>
    <row r="27" spans="1:9" ht="23.25" customHeight="1">
      <c r="A27" s="137"/>
      <c r="B27" s="137"/>
      <c r="C27" s="28" t="s">
        <v>69</v>
      </c>
      <c r="D27" s="143"/>
      <c r="E27" s="143"/>
      <c r="F27" s="143"/>
      <c r="G27" s="15"/>
      <c r="H27" s="15"/>
      <c r="I27" s="15"/>
    </row>
    <row r="28" spans="1:9" ht="21.75" customHeight="1">
      <c r="A28" s="137"/>
      <c r="B28" s="137"/>
      <c r="C28" s="34" t="s">
        <v>70</v>
      </c>
      <c r="D28" s="143"/>
      <c r="E28" s="143"/>
      <c r="F28" s="143"/>
      <c r="G28" s="15"/>
      <c r="H28" s="15"/>
      <c r="I28" s="15"/>
    </row>
    <row r="29" spans="1:9" ht="40.5" customHeight="1">
      <c r="A29" s="138"/>
      <c r="B29" s="138"/>
      <c r="C29" s="28" t="s">
        <v>71</v>
      </c>
      <c r="D29" s="144"/>
      <c r="E29" s="144"/>
      <c r="F29" s="144"/>
      <c r="G29" s="15"/>
      <c r="H29" s="15"/>
      <c r="I29" s="15"/>
    </row>
    <row r="30" spans="1:9" ht="17.25">
      <c r="A30" s="134" t="s">
        <v>72</v>
      </c>
      <c r="B30" s="134"/>
      <c r="C30" s="134"/>
      <c r="D30" s="134"/>
      <c r="E30" s="134"/>
      <c r="F30" s="134"/>
    </row>
    <row r="31" spans="1:9" ht="23.25" customHeight="1">
      <c r="A31" s="139"/>
      <c r="B31" s="136">
        <v>11001</v>
      </c>
      <c r="C31" s="34" t="s">
        <v>73</v>
      </c>
      <c r="D31" s="142">
        <v>50308.800000000003</v>
      </c>
      <c r="E31" s="142">
        <v>50308.800000000003</v>
      </c>
      <c r="F31" s="142">
        <v>50308.800000000003</v>
      </c>
    </row>
    <row r="32" spans="1:9" ht="21" customHeight="1">
      <c r="A32" s="140"/>
      <c r="B32" s="137"/>
      <c r="C32" s="28" t="s">
        <v>41</v>
      </c>
      <c r="D32" s="143"/>
      <c r="E32" s="143"/>
      <c r="F32" s="143"/>
    </row>
    <row r="33" spans="1:10" ht="20.25" customHeight="1">
      <c r="A33" s="140"/>
      <c r="B33" s="137"/>
      <c r="C33" s="34" t="s">
        <v>74</v>
      </c>
      <c r="D33" s="143"/>
      <c r="E33" s="143"/>
      <c r="F33" s="143"/>
    </row>
    <row r="34" spans="1:10" ht="93.75" customHeight="1">
      <c r="A34" s="140"/>
      <c r="B34" s="137"/>
      <c r="C34" s="28" t="s">
        <v>78</v>
      </c>
      <c r="D34" s="143"/>
      <c r="E34" s="143"/>
      <c r="F34" s="143"/>
    </row>
    <row r="35" spans="1:10" ht="20.25" customHeight="1">
      <c r="A35" s="140"/>
      <c r="B35" s="137"/>
      <c r="C35" s="34" t="s">
        <v>75</v>
      </c>
      <c r="D35" s="143"/>
      <c r="E35" s="143"/>
      <c r="F35" s="143"/>
    </row>
    <row r="36" spans="1:10" ht="21" customHeight="1">
      <c r="A36" s="141"/>
      <c r="B36" s="138"/>
      <c r="C36" s="28" t="s">
        <v>76</v>
      </c>
      <c r="D36" s="144"/>
      <c r="E36" s="144"/>
      <c r="F36" s="144"/>
    </row>
    <row r="37" spans="1:10" s="87" customFormat="1" ht="25.5" customHeight="1">
      <c r="A37" s="152">
        <v>1224</v>
      </c>
      <c r="B37" s="153"/>
      <c r="C37" s="34" t="s">
        <v>67</v>
      </c>
      <c r="D37" s="156">
        <f>D44+D50</f>
        <v>-28459.5</v>
      </c>
      <c r="E37" s="156">
        <f t="shared" ref="E37:F37" si="4">E44+E50</f>
        <v>-28459.5</v>
      </c>
      <c r="F37" s="156">
        <f t="shared" si="4"/>
        <v>-28459.5</v>
      </c>
    </row>
    <row r="38" spans="1:10" s="87" customFormat="1" ht="56.25" customHeight="1">
      <c r="A38" s="152"/>
      <c r="B38" s="154"/>
      <c r="C38" s="28" t="s">
        <v>94</v>
      </c>
      <c r="D38" s="157"/>
      <c r="E38" s="157"/>
      <c r="F38" s="157"/>
    </row>
    <row r="39" spans="1:10" s="87" customFormat="1" ht="22.5" customHeight="1">
      <c r="A39" s="152"/>
      <c r="B39" s="154"/>
      <c r="C39" s="34" t="s">
        <v>68</v>
      </c>
      <c r="D39" s="157"/>
      <c r="E39" s="157"/>
      <c r="F39" s="157"/>
    </row>
    <row r="40" spans="1:10" s="87" customFormat="1" ht="45.75" customHeight="1">
      <c r="A40" s="152"/>
      <c r="B40" s="154"/>
      <c r="C40" s="28" t="s">
        <v>95</v>
      </c>
      <c r="D40" s="157"/>
      <c r="E40" s="157"/>
      <c r="F40" s="157"/>
    </row>
    <row r="41" spans="1:10" s="87" customFormat="1" ht="23.25" customHeight="1">
      <c r="A41" s="152"/>
      <c r="B41" s="154"/>
      <c r="C41" s="34" t="s">
        <v>70</v>
      </c>
      <c r="D41" s="157"/>
      <c r="E41" s="157"/>
      <c r="F41" s="157"/>
    </row>
    <row r="42" spans="1:10" s="87" customFormat="1" ht="39.75" customHeight="1">
      <c r="A42" s="152"/>
      <c r="B42" s="155"/>
      <c r="C42" s="28" t="s">
        <v>96</v>
      </c>
      <c r="D42" s="158"/>
      <c r="E42" s="158"/>
      <c r="F42" s="158"/>
    </row>
    <row r="43" spans="1:10" s="87" customFormat="1" ht="17.25">
      <c r="A43" s="152"/>
      <c r="B43" s="159" t="s">
        <v>97</v>
      </c>
      <c r="C43" s="160"/>
      <c r="D43" s="160"/>
      <c r="E43" s="160"/>
      <c r="F43" s="161"/>
    </row>
    <row r="44" spans="1:10" s="87" customFormat="1" ht="22.5" customHeight="1">
      <c r="A44" s="152"/>
      <c r="B44" s="162">
        <v>12005</v>
      </c>
      <c r="C44" s="34" t="s">
        <v>73</v>
      </c>
      <c r="D44" s="165">
        <v>-28459.5</v>
      </c>
      <c r="E44" s="165">
        <v>-28459.5</v>
      </c>
      <c r="F44" s="165">
        <v>-28459.5</v>
      </c>
    </row>
    <row r="45" spans="1:10" s="87" customFormat="1" ht="73.5" customHeight="1">
      <c r="A45" s="152"/>
      <c r="B45" s="163"/>
      <c r="C45" s="28" t="s">
        <v>107</v>
      </c>
      <c r="D45" s="166"/>
      <c r="E45" s="166"/>
      <c r="F45" s="166"/>
    </row>
    <row r="46" spans="1:10" s="87" customFormat="1" ht="23.25" customHeight="1">
      <c r="A46" s="152"/>
      <c r="B46" s="163"/>
      <c r="C46" s="34" t="s">
        <v>74</v>
      </c>
      <c r="D46" s="166"/>
      <c r="E46" s="166"/>
      <c r="F46" s="166"/>
    </row>
    <row r="47" spans="1:10" s="87" customFormat="1" ht="75" customHeight="1">
      <c r="A47" s="152"/>
      <c r="B47" s="163"/>
      <c r="C47" s="28" t="s">
        <v>99</v>
      </c>
      <c r="D47" s="166"/>
      <c r="E47" s="166"/>
      <c r="F47" s="166"/>
      <c r="J47" s="91"/>
    </row>
    <row r="48" spans="1:10" s="87" customFormat="1" ht="20.25" customHeight="1">
      <c r="A48" s="152"/>
      <c r="B48" s="163"/>
      <c r="C48" s="34" t="s">
        <v>75</v>
      </c>
      <c r="D48" s="166"/>
      <c r="E48" s="166"/>
      <c r="F48" s="166"/>
    </row>
    <row r="49" spans="1:6" s="87" customFormat="1" ht="21.75" customHeight="1">
      <c r="A49" s="152"/>
      <c r="B49" s="164"/>
      <c r="C49" s="28" t="s">
        <v>100</v>
      </c>
      <c r="D49" s="167"/>
      <c r="E49" s="167"/>
      <c r="F49" s="167"/>
    </row>
  </sheetData>
  <mergeCells count="40">
    <mergeCell ref="E11:E16"/>
    <mergeCell ref="F11:F16"/>
    <mergeCell ref="A17:F17"/>
    <mergeCell ref="A18:A23"/>
    <mergeCell ref="B18:B23"/>
    <mergeCell ref="D18:D23"/>
    <mergeCell ref="E18:E23"/>
    <mergeCell ref="F18:F23"/>
    <mergeCell ref="A37:A49"/>
    <mergeCell ref="B37:B42"/>
    <mergeCell ref="D37:D42"/>
    <mergeCell ref="E37:E42"/>
    <mergeCell ref="F37:F42"/>
    <mergeCell ref="B43:F43"/>
    <mergeCell ref="B44:B49"/>
    <mergeCell ref="D44:D49"/>
    <mergeCell ref="E44:E49"/>
    <mergeCell ref="F44:F49"/>
    <mergeCell ref="A1:F1"/>
    <mergeCell ref="A2:F2"/>
    <mergeCell ref="A3:F3"/>
    <mergeCell ref="A5:F5"/>
    <mergeCell ref="D7:F7"/>
    <mergeCell ref="E6:F6"/>
    <mergeCell ref="A30:F30"/>
    <mergeCell ref="A7:B7"/>
    <mergeCell ref="C7:C8"/>
    <mergeCell ref="B31:B36"/>
    <mergeCell ref="A24:A29"/>
    <mergeCell ref="B24:B29"/>
    <mergeCell ref="A31:A36"/>
    <mergeCell ref="D31:D36"/>
    <mergeCell ref="E31:E36"/>
    <mergeCell ref="F31:F36"/>
    <mergeCell ref="D24:D29"/>
    <mergeCell ref="E24:E29"/>
    <mergeCell ref="F24:F29"/>
    <mergeCell ref="A11:A16"/>
    <mergeCell ref="B11:B16"/>
    <mergeCell ref="D11:D16"/>
  </mergeCells>
  <pageMargins left="0.7" right="0.7" top="0.75" bottom="0.75" header="0.3" footer="0.3"/>
  <pageSetup paperSize="9" scale="9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view="pageBreakPreview" zoomScale="60" zoomScaleNormal="100" workbookViewId="0">
      <selection activeCell="F30" sqref="F30"/>
    </sheetView>
  </sheetViews>
  <sheetFormatPr defaultRowHeight="17.25"/>
  <cols>
    <col min="1" max="1" width="8.85546875" style="1" customWidth="1"/>
    <col min="2" max="2" width="9.140625" style="1" customWidth="1"/>
    <col min="3" max="3" width="10.7109375" style="1" customWidth="1"/>
    <col min="4" max="4" width="12.42578125" style="1" customWidth="1"/>
    <col min="5" max="5" width="14.28515625" style="1" customWidth="1"/>
    <col min="6" max="6" width="54.5703125" style="1" customWidth="1"/>
    <col min="7" max="7" width="15" style="1" customWidth="1"/>
    <col min="8" max="8" width="17" style="1" customWidth="1"/>
    <col min="9" max="9" width="16.140625" style="1" customWidth="1"/>
    <col min="10" max="10" width="9.140625" style="1"/>
    <col min="11" max="11" width="14" style="1" bestFit="1" customWidth="1"/>
    <col min="12" max="16384" width="9.140625" style="1"/>
  </cols>
  <sheetData>
    <row r="1" spans="1:9">
      <c r="D1" s="18"/>
      <c r="G1" s="169" t="s">
        <v>106</v>
      </c>
      <c r="H1" s="169"/>
      <c r="I1" s="169"/>
    </row>
    <row r="2" spans="1:9" ht="21" customHeight="1">
      <c r="D2" s="18"/>
      <c r="F2" s="169" t="s">
        <v>79</v>
      </c>
      <c r="G2" s="169"/>
      <c r="H2" s="169"/>
      <c r="I2" s="169"/>
    </row>
    <row r="3" spans="1:9" s="2" customFormat="1">
      <c r="B3" s="3"/>
      <c r="C3" s="3"/>
      <c r="D3" s="19"/>
      <c r="F3" s="170" t="s">
        <v>0</v>
      </c>
      <c r="G3" s="170"/>
      <c r="H3" s="170"/>
      <c r="I3" s="170"/>
    </row>
    <row r="4" spans="1:9" s="2" customFormat="1">
      <c r="B4" s="3"/>
      <c r="C4" s="3"/>
      <c r="D4" s="4"/>
    </row>
    <row r="5" spans="1:9" s="10" customFormat="1" ht="44.25" customHeight="1">
      <c r="A5" s="171" t="s">
        <v>88</v>
      </c>
      <c r="B5" s="171"/>
      <c r="C5" s="171"/>
      <c r="D5" s="171"/>
      <c r="E5" s="171"/>
      <c r="F5" s="171"/>
      <c r="G5" s="171"/>
      <c r="H5" s="171"/>
      <c r="I5" s="171"/>
    </row>
    <row r="6" spans="1:9" s="10" customFormat="1">
      <c r="A6" s="35"/>
      <c r="B6" s="35"/>
      <c r="C6" s="35"/>
      <c r="D6" s="35"/>
      <c r="E6" s="35"/>
      <c r="F6" s="35"/>
      <c r="G6" s="35"/>
      <c r="H6" s="35"/>
      <c r="I6" s="35"/>
    </row>
    <row r="7" spans="1:9" s="10" customFormat="1">
      <c r="A7" s="35"/>
      <c r="B7" s="35"/>
      <c r="C7" s="35"/>
      <c r="D7" s="35"/>
      <c r="E7" s="35"/>
      <c r="F7" s="35"/>
      <c r="G7" s="35"/>
      <c r="H7" s="35"/>
      <c r="I7" s="36" t="s">
        <v>93</v>
      </c>
    </row>
    <row r="8" spans="1:9" s="11" customFormat="1" ht="80.25" customHeight="1">
      <c r="A8" s="172" t="s">
        <v>24</v>
      </c>
      <c r="B8" s="173"/>
      <c r="C8" s="174"/>
      <c r="D8" s="175" t="s">
        <v>13</v>
      </c>
      <c r="E8" s="175"/>
      <c r="F8" s="175" t="s">
        <v>28</v>
      </c>
      <c r="G8" s="172" t="s">
        <v>115</v>
      </c>
      <c r="H8" s="173"/>
      <c r="I8" s="174"/>
    </row>
    <row r="9" spans="1:9" s="11" customFormat="1" ht="50.25" customHeight="1">
      <c r="A9" s="57" t="s">
        <v>25</v>
      </c>
      <c r="B9" s="57" t="s">
        <v>26</v>
      </c>
      <c r="C9" s="57" t="s">
        <v>27</v>
      </c>
      <c r="D9" s="58" t="s">
        <v>14</v>
      </c>
      <c r="E9" s="58" t="s">
        <v>15</v>
      </c>
      <c r="F9" s="175"/>
      <c r="G9" s="37" t="s">
        <v>18</v>
      </c>
      <c r="H9" s="37" t="s">
        <v>19</v>
      </c>
      <c r="I9" s="37" t="s">
        <v>6</v>
      </c>
    </row>
    <row r="10" spans="1:9" s="11" customFormat="1" ht="22.5" customHeight="1">
      <c r="A10" s="38"/>
      <c r="B10" s="39"/>
      <c r="C10" s="40"/>
      <c r="D10" s="39"/>
      <c r="E10" s="39"/>
      <c r="F10" s="41" t="s">
        <v>16</v>
      </c>
      <c r="G10" s="42">
        <f>+G11</f>
        <v>0</v>
      </c>
      <c r="H10" s="42">
        <f t="shared" ref="H10:I10" si="0">+H11</f>
        <v>0</v>
      </c>
      <c r="I10" s="42">
        <f t="shared" si="0"/>
        <v>0</v>
      </c>
    </row>
    <row r="11" spans="1:9" s="12" customFormat="1" ht="21" customHeight="1">
      <c r="A11" s="176" t="s">
        <v>29</v>
      </c>
      <c r="B11" s="39"/>
      <c r="C11" s="40"/>
      <c r="D11" s="39"/>
      <c r="E11" s="39"/>
      <c r="F11" s="43" t="s">
        <v>23</v>
      </c>
      <c r="G11" s="42">
        <f>+G13+G30</f>
        <v>0</v>
      </c>
      <c r="H11" s="42">
        <f t="shared" ref="H11:I11" si="1">+H13+H30</f>
        <v>0</v>
      </c>
      <c r="I11" s="42">
        <f t="shared" si="1"/>
        <v>0</v>
      </c>
    </row>
    <row r="12" spans="1:9" s="12" customFormat="1" ht="20.25" customHeight="1">
      <c r="A12" s="176"/>
      <c r="B12" s="39"/>
      <c r="C12" s="40"/>
      <c r="D12" s="39"/>
      <c r="E12" s="39"/>
      <c r="F12" s="44" t="s">
        <v>1</v>
      </c>
      <c r="G12" s="44"/>
      <c r="H12" s="44"/>
      <c r="I12" s="45"/>
    </row>
    <row r="13" spans="1:9" s="12" customFormat="1" ht="38.25" customHeight="1">
      <c r="A13" s="176"/>
      <c r="B13" s="177" t="s">
        <v>32</v>
      </c>
      <c r="C13" s="40"/>
      <c r="D13" s="39"/>
      <c r="E13" s="39"/>
      <c r="F13" s="46" t="s">
        <v>112</v>
      </c>
      <c r="G13" s="96">
        <f>+G15</f>
        <v>-28459.5</v>
      </c>
      <c r="H13" s="96">
        <f t="shared" ref="H13:I13" si="2">+H15</f>
        <v>-28459.5</v>
      </c>
      <c r="I13" s="96">
        <f t="shared" si="2"/>
        <v>-28459.5</v>
      </c>
    </row>
    <row r="14" spans="1:9" s="12" customFormat="1" ht="20.25" customHeight="1">
      <c r="A14" s="176"/>
      <c r="B14" s="177"/>
      <c r="C14" s="40"/>
      <c r="D14" s="39"/>
      <c r="E14" s="39"/>
      <c r="F14" s="44" t="s">
        <v>1</v>
      </c>
      <c r="G14" s="44"/>
      <c r="H14" s="44"/>
      <c r="I14" s="45"/>
    </row>
    <row r="15" spans="1:9" s="12" customFormat="1" ht="36.75" customHeight="1">
      <c r="A15" s="176"/>
      <c r="B15" s="177"/>
      <c r="C15" s="178" t="s">
        <v>32</v>
      </c>
      <c r="D15" s="39"/>
      <c r="E15" s="39"/>
      <c r="F15" s="46" t="s">
        <v>113</v>
      </c>
      <c r="G15" s="96">
        <f>+G17</f>
        <v>-28459.5</v>
      </c>
      <c r="H15" s="96">
        <f t="shared" ref="H15:I15" si="3">+H17</f>
        <v>-28459.5</v>
      </c>
      <c r="I15" s="96">
        <f t="shared" si="3"/>
        <v>-28459.5</v>
      </c>
    </row>
    <row r="16" spans="1:9" s="12" customFormat="1" ht="20.25" customHeight="1">
      <c r="A16" s="176"/>
      <c r="B16" s="177"/>
      <c r="C16" s="179"/>
      <c r="D16" s="39"/>
      <c r="E16" s="39"/>
      <c r="F16" s="44" t="s">
        <v>1</v>
      </c>
      <c r="G16" s="44"/>
      <c r="H16" s="44"/>
      <c r="I16" s="45"/>
    </row>
    <row r="17" spans="1:11" s="12" customFormat="1" ht="21.75" customHeight="1">
      <c r="A17" s="176"/>
      <c r="B17" s="177"/>
      <c r="C17" s="179"/>
      <c r="D17" s="13"/>
      <c r="E17" s="14"/>
      <c r="F17" s="43" t="s">
        <v>22</v>
      </c>
      <c r="G17" s="48">
        <f>+G19</f>
        <v>-28459.5</v>
      </c>
      <c r="H17" s="48">
        <f t="shared" ref="H17:I17" si="4">+H19</f>
        <v>-28459.5</v>
      </c>
      <c r="I17" s="48">
        <f t="shared" si="4"/>
        <v>-28459.5</v>
      </c>
    </row>
    <row r="18" spans="1:11" s="12" customFormat="1" ht="20.25" customHeight="1">
      <c r="A18" s="176"/>
      <c r="B18" s="177"/>
      <c r="C18" s="179"/>
      <c r="D18" s="13"/>
      <c r="E18" s="14"/>
      <c r="F18" s="44" t="s">
        <v>1</v>
      </c>
      <c r="G18" s="43"/>
      <c r="H18" s="43"/>
      <c r="I18" s="49"/>
    </row>
    <row r="19" spans="1:11" ht="51.75">
      <c r="A19" s="176"/>
      <c r="B19" s="177"/>
      <c r="C19" s="179"/>
      <c r="D19" s="168">
        <v>1224</v>
      </c>
      <c r="E19" s="81"/>
      <c r="F19" s="43" t="s">
        <v>94</v>
      </c>
      <c r="G19" s="94">
        <f>+G21</f>
        <v>-28459.5</v>
      </c>
      <c r="H19" s="94">
        <f t="shared" ref="H19:I19" si="5">+H21</f>
        <v>-28459.5</v>
      </c>
      <c r="I19" s="94">
        <f t="shared" si="5"/>
        <v>-28459.5</v>
      </c>
    </row>
    <row r="20" spans="1:11">
      <c r="A20" s="176"/>
      <c r="B20" s="177"/>
      <c r="C20" s="179"/>
      <c r="D20" s="168"/>
      <c r="E20" s="39"/>
      <c r="F20" s="44" t="s">
        <v>108</v>
      </c>
      <c r="G20" s="95"/>
      <c r="H20" s="95"/>
      <c r="I20" s="95"/>
    </row>
    <row r="21" spans="1:11" ht="69">
      <c r="A21" s="176"/>
      <c r="B21" s="177"/>
      <c r="C21" s="179"/>
      <c r="D21" s="168"/>
      <c r="E21" s="88">
        <v>12005</v>
      </c>
      <c r="F21" s="54" t="s">
        <v>98</v>
      </c>
      <c r="G21" s="94">
        <f>+G23</f>
        <v>-28459.5</v>
      </c>
      <c r="H21" s="94">
        <f t="shared" ref="H21:I21" si="6">+H23</f>
        <v>-28459.5</v>
      </c>
      <c r="I21" s="94">
        <f t="shared" si="6"/>
        <v>-28459.5</v>
      </c>
    </row>
    <row r="22" spans="1:11" ht="21" customHeight="1">
      <c r="A22" s="176"/>
      <c r="B22" s="177"/>
      <c r="C22" s="179"/>
      <c r="D22" s="168"/>
      <c r="E22" s="181"/>
      <c r="F22" s="44" t="s">
        <v>2</v>
      </c>
      <c r="G22" s="95"/>
      <c r="H22" s="95"/>
      <c r="I22" s="95"/>
    </row>
    <row r="23" spans="1:11" ht="18.75" customHeight="1">
      <c r="A23" s="176"/>
      <c r="B23" s="177"/>
      <c r="C23" s="179"/>
      <c r="D23" s="168"/>
      <c r="E23" s="181"/>
      <c r="F23" s="89" t="s">
        <v>22</v>
      </c>
      <c r="G23" s="94">
        <f>+G25</f>
        <v>-28459.5</v>
      </c>
      <c r="H23" s="94">
        <f t="shared" ref="H23:I23" si="7">+H25</f>
        <v>-28459.5</v>
      </c>
      <c r="I23" s="94">
        <f t="shared" si="7"/>
        <v>-28459.5</v>
      </c>
    </row>
    <row r="24" spans="1:11" ht="39" customHeight="1">
      <c r="A24" s="176"/>
      <c r="B24" s="177"/>
      <c r="C24" s="179"/>
      <c r="D24" s="168"/>
      <c r="E24" s="181"/>
      <c r="F24" s="44" t="s">
        <v>3</v>
      </c>
      <c r="G24" s="95"/>
      <c r="H24" s="95"/>
      <c r="I24" s="95"/>
    </row>
    <row r="25" spans="1:11" ht="18.75" customHeight="1">
      <c r="A25" s="176"/>
      <c r="B25" s="177"/>
      <c r="C25" s="179"/>
      <c r="D25" s="168"/>
      <c r="E25" s="181"/>
      <c r="F25" s="44" t="s">
        <v>4</v>
      </c>
      <c r="G25" s="94">
        <f>+G26</f>
        <v>-28459.5</v>
      </c>
      <c r="H25" s="94">
        <f t="shared" ref="H25:I25" si="8">+H26</f>
        <v>-28459.5</v>
      </c>
      <c r="I25" s="94">
        <f t="shared" si="8"/>
        <v>-28459.5</v>
      </c>
    </row>
    <row r="26" spans="1:11" ht="23.25" customHeight="1">
      <c r="A26" s="176"/>
      <c r="B26" s="177"/>
      <c r="C26" s="179"/>
      <c r="D26" s="168"/>
      <c r="E26" s="181"/>
      <c r="F26" s="44" t="s">
        <v>5</v>
      </c>
      <c r="G26" s="94">
        <f>+G27</f>
        <v>-28459.5</v>
      </c>
      <c r="H26" s="94">
        <f t="shared" ref="H26:I26" si="9">+H27</f>
        <v>-28459.5</v>
      </c>
      <c r="I26" s="94">
        <f t="shared" si="9"/>
        <v>-28459.5</v>
      </c>
    </row>
    <row r="27" spans="1:11" ht="21.75" customHeight="1">
      <c r="A27" s="176"/>
      <c r="B27" s="177"/>
      <c r="C27" s="179"/>
      <c r="D27" s="168"/>
      <c r="E27" s="181"/>
      <c r="F27" s="44" t="s">
        <v>109</v>
      </c>
      <c r="G27" s="94">
        <f>+G28</f>
        <v>-28459.5</v>
      </c>
      <c r="H27" s="94">
        <f t="shared" ref="H27:I27" si="10">+H28</f>
        <v>-28459.5</v>
      </c>
      <c r="I27" s="94">
        <f t="shared" si="10"/>
        <v>-28459.5</v>
      </c>
    </row>
    <row r="28" spans="1:11" ht="37.5" customHeight="1">
      <c r="A28" s="176"/>
      <c r="B28" s="177"/>
      <c r="C28" s="179"/>
      <c r="D28" s="168"/>
      <c r="E28" s="181"/>
      <c r="F28" s="44" t="s">
        <v>110</v>
      </c>
      <c r="G28" s="94">
        <f>+G29</f>
        <v>-28459.5</v>
      </c>
      <c r="H28" s="94">
        <f t="shared" ref="H28:I28" si="11">+H29</f>
        <v>-28459.5</v>
      </c>
      <c r="I28" s="94">
        <f t="shared" si="11"/>
        <v>-28459.5</v>
      </c>
    </row>
    <row r="29" spans="1:11" ht="24.75" customHeight="1">
      <c r="A29" s="176"/>
      <c r="B29" s="177"/>
      <c r="C29" s="180"/>
      <c r="D29" s="168"/>
      <c r="E29" s="181"/>
      <c r="F29" s="44" t="s">
        <v>111</v>
      </c>
      <c r="G29" s="53">
        <v>-28459.5</v>
      </c>
      <c r="H29" s="53">
        <v>-28459.5</v>
      </c>
      <c r="I29" s="53">
        <v>-28459.5</v>
      </c>
      <c r="K29" s="90"/>
    </row>
    <row r="30" spans="1:11" s="12" customFormat="1" ht="39.75" customHeight="1">
      <c r="A30" s="176"/>
      <c r="B30" s="176" t="s">
        <v>30</v>
      </c>
      <c r="C30" s="40"/>
      <c r="D30" s="13"/>
      <c r="E30" s="14"/>
      <c r="F30" s="46" t="s">
        <v>31</v>
      </c>
      <c r="G30" s="42">
        <f>+G32</f>
        <v>28459.500000000004</v>
      </c>
      <c r="H30" s="42">
        <f t="shared" ref="H30" si="12">+H32</f>
        <v>28459.500000000004</v>
      </c>
      <c r="I30" s="42">
        <f>+I32</f>
        <v>28459.500000000004</v>
      </c>
    </row>
    <row r="31" spans="1:11" s="12" customFormat="1" ht="19.5" customHeight="1">
      <c r="A31" s="176"/>
      <c r="B31" s="176"/>
      <c r="C31" s="40"/>
      <c r="D31" s="13"/>
      <c r="E31" s="14"/>
      <c r="F31" s="44" t="s">
        <v>1</v>
      </c>
      <c r="G31" s="44"/>
      <c r="H31" s="44"/>
      <c r="I31" s="45"/>
    </row>
    <row r="32" spans="1:11" s="12" customFormat="1" ht="21.75" customHeight="1">
      <c r="A32" s="176"/>
      <c r="B32" s="176"/>
      <c r="C32" s="176" t="s">
        <v>32</v>
      </c>
      <c r="D32" s="13"/>
      <c r="E32" s="14"/>
      <c r="F32" s="46" t="s">
        <v>33</v>
      </c>
      <c r="G32" s="42">
        <f t="shared" ref="G32:I32" si="13">+G34</f>
        <v>28459.500000000004</v>
      </c>
      <c r="H32" s="42">
        <f t="shared" si="13"/>
        <v>28459.500000000004</v>
      </c>
      <c r="I32" s="42">
        <f t="shared" si="13"/>
        <v>28459.500000000004</v>
      </c>
    </row>
    <row r="33" spans="1:9" s="12" customFormat="1" ht="18.75" customHeight="1">
      <c r="A33" s="176"/>
      <c r="B33" s="176"/>
      <c r="C33" s="176"/>
      <c r="D33" s="13"/>
      <c r="E33" s="14"/>
      <c r="F33" s="44" t="s">
        <v>1</v>
      </c>
      <c r="G33" s="44"/>
      <c r="H33" s="44"/>
      <c r="I33" s="47"/>
    </row>
    <row r="34" spans="1:9" s="12" customFormat="1" ht="21.75" customHeight="1">
      <c r="A34" s="176"/>
      <c r="B34" s="176"/>
      <c r="C34" s="176"/>
      <c r="D34" s="13"/>
      <c r="E34" s="14"/>
      <c r="F34" s="43" t="s">
        <v>22</v>
      </c>
      <c r="G34" s="48">
        <f>+G36+G47</f>
        <v>28459.500000000004</v>
      </c>
      <c r="H34" s="48">
        <f t="shared" ref="H34:I34" si="14">+H36+H47</f>
        <v>28459.500000000004</v>
      </c>
      <c r="I34" s="48">
        <f t="shared" si="14"/>
        <v>28459.500000000004</v>
      </c>
    </row>
    <row r="35" spans="1:9" s="12" customFormat="1">
      <c r="A35" s="176"/>
      <c r="B35" s="176"/>
      <c r="C35" s="176"/>
      <c r="D35" s="13"/>
      <c r="E35" s="14"/>
      <c r="F35" s="44" t="s">
        <v>1</v>
      </c>
      <c r="G35" s="43"/>
      <c r="H35" s="43"/>
      <c r="I35" s="49"/>
    </row>
    <row r="36" spans="1:9" s="12" customFormat="1" ht="34.5">
      <c r="A36" s="176"/>
      <c r="B36" s="176"/>
      <c r="C36" s="176"/>
      <c r="D36" s="182">
        <v>1059</v>
      </c>
      <c r="E36" s="185"/>
      <c r="F36" s="44" t="s">
        <v>101</v>
      </c>
      <c r="G36" s="48">
        <f>+G38</f>
        <v>-21849.3</v>
      </c>
      <c r="H36" s="48">
        <f t="shared" ref="H36:I36" si="15">+H38</f>
        <v>-21849.3</v>
      </c>
      <c r="I36" s="48">
        <f t="shared" si="15"/>
        <v>-21849.3</v>
      </c>
    </row>
    <row r="37" spans="1:9" s="12" customFormat="1" ht="21" customHeight="1">
      <c r="A37" s="176"/>
      <c r="B37" s="176"/>
      <c r="C37" s="176"/>
      <c r="D37" s="183"/>
      <c r="E37" s="187"/>
      <c r="F37" s="44" t="s">
        <v>1</v>
      </c>
      <c r="G37" s="43"/>
      <c r="H37" s="43"/>
      <c r="I37" s="49"/>
    </row>
    <row r="38" spans="1:9" s="12" customFormat="1" ht="22.5" customHeight="1">
      <c r="A38" s="176"/>
      <c r="B38" s="176"/>
      <c r="C38" s="176"/>
      <c r="D38" s="183"/>
      <c r="E38" s="185">
        <v>11002</v>
      </c>
      <c r="F38" s="50" t="s">
        <v>104</v>
      </c>
      <c r="G38" s="48">
        <f>+G40</f>
        <v>-21849.3</v>
      </c>
      <c r="H38" s="48">
        <f t="shared" ref="H38:I38" si="16">+H40</f>
        <v>-21849.3</v>
      </c>
      <c r="I38" s="48">
        <f t="shared" si="16"/>
        <v>-21849.3</v>
      </c>
    </row>
    <row r="39" spans="1:9" s="12" customFormat="1" ht="22.5" customHeight="1">
      <c r="A39" s="176"/>
      <c r="B39" s="176"/>
      <c r="C39" s="176"/>
      <c r="D39" s="183"/>
      <c r="E39" s="186"/>
      <c r="F39" s="54" t="s">
        <v>2</v>
      </c>
      <c r="G39" s="43"/>
      <c r="H39" s="43"/>
      <c r="I39" s="49"/>
    </row>
    <row r="40" spans="1:9" s="12" customFormat="1" ht="21.75" customHeight="1">
      <c r="A40" s="176"/>
      <c r="B40" s="176"/>
      <c r="C40" s="176"/>
      <c r="D40" s="183"/>
      <c r="E40" s="186"/>
      <c r="F40" s="54" t="s">
        <v>22</v>
      </c>
      <c r="G40" s="92">
        <f>+G42</f>
        <v>-21849.3</v>
      </c>
      <c r="H40" s="92">
        <f t="shared" ref="H40:I40" si="17">+H42</f>
        <v>-21849.3</v>
      </c>
      <c r="I40" s="92">
        <f t="shared" si="17"/>
        <v>-21849.3</v>
      </c>
    </row>
    <row r="41" spans="1:9" s="12" customFormat="1" ht="34.5">
      <c r="A41" s="176"/>
      <c r="B41" s="176"/>
      <c r="C41" s="176"/>
      <c r="D41" s="183"/>
      <c r="E41" s="186"/>
      <c r="F41" s="44" t="s">
        <v>3</v>
      </c>
      <c r="G41" s="93"/>
      <c r="H41" s="93"/>
      <c r="I41" s="49"/>
    </row>
    <row r="42" spans="1:9" s="12" customFormat="1">
      <c r="A42" s="176"/>
      <c r="B42" s="176"/>
      <c r="C42" s="176"/>
      <c r="D42" s="183"/>
      <c r="E42" s="186"/>
      <c r="F42" s="44" t="s">
        <v>4</v>
      </c>
      <c r="G42" s="92">
        <f>+G43</f>
        <v>-21849.3</v>
      </c>
      <c r="H42" s="92">
        <f t="shared" ref="H42:I42" si="18">+H43</f>
        <v>-21849.3</v>
      </c>
      <c r="I42" s="92">
        <f t="shared" si="18"/>
        <v>-21849.3</v>
      </c>
    </row>
    <row r="43" spans="1:9" s="12" customFormat="1">
      <c r="A43" s="176"/>
      <c r="B43" s="176"/>
      <c r="C43" s="176"/>
      <c r="D43" s="183"/>
      <c r="E43" s="186"/>
      <c r="F43" s="44" t="s">
        <v>5</v>
      </c>
      <c r="G43" s="92">
        <f>+G44</f>
        <v>-21849.3</v>
      </c>
      <c r="H43" s="92">
        <f t="shared" ref="H43:I43" si="19">+H44</f>
        <v>-21849.3</v>
      </c>
      <c r="I43" s="92">
        <f t="shared" si="19"/>
        <v>-21849.3</v>
      </c>
    </row>
    <row r="44" spans="1:9" s="12" customFormat="1" ht="34.5">
      <c r="A44" s="176"/>
      <c r="B44" s="176"/>
      <c r="C44" s="176"/>
      <c r="D44" s="183"/>
      <c r="E44" s="186"/>
      <c r="F44" s="44" t="s">
        <v>34</v>
      </c>
      <c r="G44" s="92">
        <f>+G45</f>
        <v>-21849.3</v>
      </c>
      <c r="H44" s="92">
        <f t="shared" ref="H44:I44" si="20">+H45</f>
        <v>-21849.3</v>
      </c>
      <c r="I44" s="92">
        <f t="shared" si="20"/>
        <v>-21849.3</v>
      </c>
    </row>
    <row r="45" spans="1:9" s="12" customFormat="1" ht="20.25" customHeight="1">
      <c r="A45" s="176"/>
      <c r="B45" s="176"/>
      <c r="C45" s="176"/>
      <c r="D45" s="183"/>
      <c r="E45" s="186"/>
      <c r="F45" s="44" t="s">
        <v>35</v>
      </c>
      <c r="G45" s="92">
        <f>+G46</f>
        <v>-21849.3</v>
      </c>
      <c r="H45" s="92">
        <f t="shared" ref="H45:I45" si="21">+H46</f>
        <v>-21849.3</v>
      </c>
      <c r="I45" s="92">
        <f t="shared" si="21"/>
        <v>-21849.3</v>
      </c>
    </row>
    <row r="46" spans="1:9" s="12" customFormat="1" ht="20.25" customHeight="1">
      <c r="A46" s="176"/>
      <c r="B46" s="176"/>
      <c r="C46" s="176"/>
      <c r="D46" s="184"/>
      <c r="E46" s="187"/>
      <c r="F46" s="44" t="s">
        <v>114</v>
      </c>
      <c r="G46" s="53">
        <v>-21849.3</v>
      </c>
      <c r="H46" s="53">
        <v>-21849.3</v>
      </c>
      <c r="I46" s="53">
        <v>-21849.3</v>
      </c>
    </row>
    <row r="47" spans="1:9" s="12" customFormat="1" ht="18" customHeight="1">
      <c r="A47" s="176"/>
      <c r="B47" s="176"/>
      <c r="C47" s="176"/>
      <c r="D47" s="168" t="s">
        <v>36</v>
      </c>
      <c r="E47" s="168"/>
      <c r="F47" s="50" t="s">
        <v>37</v>
      </c>
      <c r="G47" s="51">
        <f>+G49</f>
        <v>50308.800000000003</v>
      </c>
      <c r="H47" s="51">
        <f t="shared" ref="H47:I47" si="22">+H49</f>
        <v>50308.800000000003</v>
      </c>
      <c r="I47" s="51">
        <f t="shared" si="22"/>
        <v>50308.800000000003</v>
      </c>
    </row>
    <row r="48" spans="1:9" s="12" customFormat="1" ht="18.75" customHeight="1">
      <c r="A48" s="176"/>
      <c r="B48" s="176"/>
      <c r="C48" s="176"/>
      <c r="D48" s="168"/>
      <c r="E48" s="168"/>
      <c r="F48" s="56" t="s">
        <v>1</v>
      </c>
      <c r="G48" s="52"/>
      <c r="H48" s="52"/>
      <c r="I48" s="53"/>
    </row>
    <row r="49" spans="1:9" s="12" customFormat="1" ht="18.75" customHeight="1">
      <c r="A49" s="176"/>
      <c r="B49" s="176"/>
      <c r="C49" s="176"/>
      <c r="D49" s="168"/>
      <c r="E49" s="168" t="s">
        <v>21</v>
      </c>
      <c r="F49" s="50" t="s">
        <v>38</v>
      </c>
      <c r="G49" s="53">
        <f t="shared" ref="G49:H49" si="23">+G51</f>
        <v>50308.800000000003</v>
      </c>
      <c r="H49" s="53">
        <f t="shared" si="23"/>
        <v>50308.800000000003</v>
      </c>
      <c r="I49" s="53">
        <f>+I51</f>
        <v>50308.800000000003</v>
      </c>
    </row>
    <row r="50" spans="1:9" s="12" customFormat="1" ht="18" customHeight="1">
      <c r="A50" s="176"/>
      <c r="B50" s="176"/>
      <c r="C50" s="176"/>
      <c r="D50" s="168"/>
      <c r="E50" s="168"/>
      <c r="F50" s="54" t="s">
        <v>2</v>
      </c>
      <c r="G50" s="55"/>
      <c r="H50" s="55"/>
      <c r="I50" s="53"/>
    </row>
    <row r="51" spans="1:9" s="12" customFormat="1" ht="19.5" customHeight="1">
      <c r="A51" s="176"/>
      <c r="B51" s="176"/>
      <c r="C51" s="176"/>
      <c r="D51" s="168"/>
      <c r="E51" s="168"/>
      <c r="F51" s="54" t="s">
        <v>22</v>
      </c>
      <c r="G51" s="53">
        <f>+G53</f>
        <v>50308.800000000003</v>
      </c>
      <c r="H51" s="53">
        <f t="shared" ref="H51:I51" si="24">+H53</f>
        <v>50308.800000000003</v>
      </c>
      <c r="I51" s="53">
        <f t="shared" si="24"/>
        <v>50308.800000000003</v>
      </c>
    </row>
    <row r="52" spans="1:9" s="12" customFormat="1" ht="52.5" customHeight="1">
      <c r="A52" s="176"/>
      <c r="B52" s="176"/>
      <c r="C52" s="176"/>
      <c r="D52" s="168"/>
      <c r="E52" s="168"/>
      <c r="F52" s="44" t="s">
        <v>3</v>
      </c>
      <c r="G52" s="55"/>
      <c r="H52" s="55"/>
      <c r="I52" s="53"/>
    </row>
    <row r="53" spans="1:9" s="12" customFormat="1" ht="20.25" customHeight="1">
      <c r="A53" s="176"/>
      <c r="B53" s="176"/>
      <c r="C53" s="176"/>
      <c r="D53" s="168"/>
      <c r="E53" s="168"/>
      <c r="F53" s="44" t="s">
        <v>4</v>
      </c>
      <c r="G53" s="53">
        <f>+G54</f>
        <v>50308.800000000003</v>
      </c>
      <c r="H53" s="53">
        <f t="shared" ref="H53:I53" si="25">+H54</f>
        <v>50308.800000000003</v>
      </c>
      <c r="I53" s="53">
        <f t="shared" si="25"/>
        <v>50308.800000000003</v>
      </c>
    </row>
    <row r="54" spans="1:9" s="12" customFormat="1" ht="22.5" customHeight="1">
      <c r="A54" s="176"/>
      <c r="B54" s="176"/>
      <c r="C54" s="176"/>
      <c r="D54" s="168"/>
      <c r="E54" s="168"/>
      <c r="F54" s="44" t="s">
        <v>5</v>
      </c>
      <c r="G54" s="53">
        <f t="shared" ref="G54:I56" si="26">+G55</f>
        <v>50308.800000000003</v>
      </c>
      <c r="H54" s="53">
        <f t="shared" si="26"/>
        <v>50308.800000000003</v>
      </c>
      <c r="I54" s="53">
        <f t="shared" si="26"/>
        <v>50308.800000000003</v>
      </c>
    </row>
    <row r="55" spans="1:9" s="12" customFormat="1" ht="33.75" customHeight="1">
      <c r="A55" s="176"/>
      <c r="B55" s="176"/>
      <c r="C55" s="176"/>
      <c r="D55" s="168"/>
      <c r="E55" s="168"/>
      <c r="F55" s="44" t="s">
        <v>34</v>
      </c>
      <c r="G55" s="53">
        <f t="shared" si="26"/>
        <v>50308.800000000003</v>
      </c>
      <c r="H55" s="53">
        <f t="shared" si="26"/>
        <v>50308.800000000003</v>
      </c>
      <c r="I55" s="53">
        <f t="shared" si="26"/>
        <v>50308.800000000003</v>
      </c>
    </row>
    <row r="56" spans="1:9" s="12" customFormat="1" ht="22.5" customHeight="1">
      <c r="A56" s="176"/>
      <c r="B56" s="176"/>
      <c r="C56" s="176"/>
      <c r="D56" s="168"/>
      <c r="E56" s="168"/>
      <c r="F56" s="44" t="s">
        <v>35</v>
      </c>
      <c r="G56" s="53">
        <f t="shared" si="26"/>
        <v>50308.800000000003</v>
      </c>
      <c r="H56" s="53">
        <f t="shared" si="26"/>
        <v>50308.800000000003</v>
      </c>
      <c r="I56" s="53">
        <f t="shared" si="26"/>
        <v>50308.800000000003</v>
      </c>
    </row>
    <row r="57" spans="1:9" s="12" customFormat="1" ht="20.25" customHeight="1">
      <c r="A57" s="176"/>
      <c r="B57" s="176"/>
      <c r="C57" s="176"/>
      <c r="D57" s="168"/>
      <c r="E57" s="168"/>
      <c r="F57" s="44" t="s">
        <v>39</v>
      </c>
      <c r="G57" s="53">
        <v>50308.800000000003</v>
      </c>
      <c r="H57" s="53">
        <v>50308.800000000003</v>
      </c>
      <c r="I57" s="53">
        <v>50308.800000000003</v>
      </c>
    </row>
  </sheetData>
  <mergeCells count="21">
    <mergeCell ref="D19:D29"/>
    <mergeCell ref="E22:E29"/>
    <mergeCell ref="D36:D46"/>
    <mergeCell ref="E38:E46"/>
    <mergeCell ref="E36:E37"/>
    <mergeCell ref="E47:E48"/>
    <mergeCell ref="G1:I1"/>
    <mergeCell ref="F2:I2"/>
    <mergeCell ref="F3:I3"/>
    <mergeCell ref="D47:D57"/>
    <mergeCell ref="E49:E57"/>
    <mergeCell ref="A5:I5"/>
    <mergeCell ref="G8:I8"/>
    <mergeCell ref="A8:C8"/>
    <mergeCell ref="D8:E8"/>
    <mergeCell ref="F8:F9"/>
    <mergeCell ref="A11:A57"/>
    <mergeCell ref="B30:B57"/>
    <mergeCell ref="C32:C57"/>
    <mergeCell ref="B13:B29"/>
    <mergeCell ref="C15:C29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"/>
  <sheetViews>
    <sheetView view="pageBreakPreview" zoomScale="60" zoomScaleNormal="100" workbookViewId="0">
      <selection activeCell="C14" sqref="C14:E14"/>
    </sheetView>
  </sheetViews>
  <sheetFormatPr defaultRowHeight="13.5"/>
  <cols>
    <col min="1" max="1" width="13.7109375" style="106" customWidth="1"/>
    <col min="2" max="2" width="25.28515625" style="107" customWidth="1"/>
    <col min="3" max="3" width="21.42578125" style="107" customWidth="1"/>
    <col min="4" max="4" width="16.42578125" style="107" customWidth="1"/>
    <col min="5" max="5" width="15.85546875" style="107" customWidth="1"/>
    <col min="6" max="6" width="45" style="107" customWidth="1"/>
    <col min="7" max="7" width="24.7109375" style="106" customWidth="1"/>
    <col min="8" max="256" width="9.140625" style="106"/>
    <col min="257" max="257" width="13.7109375" style="106" customWidth="1"/>
    <col min="258" max="258" width="25.28515625" style="106" customWidth="1"/>
    <col min="259" max="259" width="21.42578125" style="106" customWidth="1"/>
    <col min="260" max="260" width="16.42578125" style="106" customWidth="1"/>
    <col min="261" max="261" width="15.85546875" style="106" customWidth="1"/>
    <col min="262" max="262" width="45" style="106" customWidth="1"/>
    <col min="263" max="263" width="22.28515625" style="106" customWidth="1"/>
    <col min="264" max="512" width="9.140625" style="106"/>
    <col min="513" max="513" width="13.7109375" style="106" customWidth="1"/>
    <col min="514" max="514" width="25.28515625" style="106" customWidth="1"/>
    <col min="515" max="515" width="21.42578125" style="106" customWidth="1"/>
    <col min="516" max="516" width="16.42578125" style="106" customWidth="1"/>
    <col min="517" max="517" width="15.85546875" style="106" customWidth="1"/>
    <col min="518" max="518" width="45" style="106" customWidth="1"/>
    <col min="519" max="519" width="22.28515625" style="106" customWidth="1"/>
    <col min="520" max="768" width="9.140625" style="106"/>
    <col min="769" max="769" width="13.7109375" style="106" customWidth="1"/>
    <col min="770" max="770" width="25.28515625" style="106" customWidth="1"/>
    <col min="771" max="771" width="21.42578125" style="106" customWidth="1"/>
    <col min="772" max="772" width="16.42578125" style="106" customWidth="1"/>
    <col min="773" max="773" width="15.85546875" style="106" customWidth="1"/>
    <col min="774" max="774" width="45" style="106" customWidth="1"/>
    <col min="775" max="775" width="22.28515625" style="106" customWidth="1"/>
    <col min="776" max="1024" width="9.140625" style="106"/>
    <col min="1025" max="1025" width="13.7109375" style="106" customWidth="1"/>
    <col min="1026" max="1026" width="25.28515625" style="106" customWidth="1"/>
    <col min="1027" max="1027" width="21.42578125" style="106" customWidth="1"/>
    <col min="1028" max="1028" width="16.42578125" style="106" customWidth="1"/>
    <col min="1029" max="1029" width="15.85546875" style="106" customWidth="1"/>
    <col min="1030" max="1030" width="45" style="106" customWidth="1"/>
    <col min="1031" max="1031" width="22.28515625" style="106" customWidth="1"/>
    <col min="1032" max="1280" width="9.140625" style="106"/>
    <col min="1281" max="1281" width="13.7109375" style="106" customWidth="1"/>
    <col min="1282" max="1282" width="25.28515625" style="106" customWidth="1"/>
    <col min="1283" max="1283" width="21.42578125" style="106" customWidth="1"/>
    <col min="1284" max="1284" width="16.42578125" style="106" customWidth="1"/>
    <col min="1285" max="1285" width="15.85546875" style="106" customWidth="1"/>
    <col min="1286" max="1286" width="45" style="106" customWidth="1"/>
    <col min="1287" max="1287" width="22.28515625" style="106" customWidth="1"/>
    <col min="1288" max="1536" width="9.140625" style="106"/>
    <col min="1537" max="1537" width="13.7109375" style="106" customWidth="1"/>
    <col min="1538" max="1538" width="25.28515625" style="106" customWidth="1"/>
    <col min="1539" max="1539" width="21.42578125" style="106" customWidth="1"/>
    <col min="1540" max="1540" width="16.42578125" style="106" customWidth="1"/>
    <col min="1541" max="1541" width="15.85546875" style="106" customWidth="1"/>
    <col min="1542" max="1542" width="45" style="106" customWidth="1"/>
    <col min="1543" max="1543" width="22.28515625" style="106" customWidth="1"/>
    <col min="1544" max="1792" width="9.140625" style="106"/>
    <col min="1793" max="1793" width="13.7109375" style="106" customWidth="1"/>
    <col min="1794" max="1794" width="25.28515625" style="106" customWidth="1"/>
    <col min="1795" max="1795" width="21.42578125" style="106" customWidth="1"/>
    <col min="1796" max="1796" width="16.42578125" style="106" customWidth="1"/>
    <col min="1797" max="1797" width="15.85546875" style="106" customWidth="1"/>
    <col min="1798" max="1798" width="45" style="106" customWidth="1"/>
    <col min="1799" max="1799" width="22.28515625" style="106" customWidth="1"/>
    <col min="1800" max="2048" width="9.140625" style="106"/>
    <col min="2049" max="2049" width="13.7109375" style="106" customWidth="1"/>
    <col min="2050" max="2050" width="25.28515625" style="106" customWidth="1"/>
    <col min="2051" max="2051" width="21.42578125" style="106" customWidth="1"/>
    <col min="2052" max="2052" width="16.42578125" style="106" customWidth="1"/>
    <col min="2053" max="2053" width="15.85546875" style="106" customWidth="1"/>
    <col min="2054" max="2054" width="45" style="106" customWidth="1"/>
    <col min="2055" max="2055" width="22.28515625" style="106" customWidth="1"/>
    <col min="2056" max="2304" width="9.140625" style="106"/>
    <col min="2305" max="2305" width="13.7109375" style="106" customWidth="1"/>
    <col min="2306" max="2306" width="25.28515625" style="106" customWidth="1"/>
    <col min="2307" max="2307" width="21.42578125" style="106" customWidth="1"/>
    <col min="2308" max="2308" width="16.42578125" style="106" customWidth="1"/>
    <col min="2309" max="2309" width="15.85546875" style="106" customWidth="1"/>
    <col min="2310" max="2310" width="45" style="106" customWidth="1"/>
    <col min="2311" max="2311" width="22.28515625" style="106" customWidth="1"/>
    <col min="2312" max="2560" width="9.140625" style="106"/>
    <col min="2561" max="2561" width="13.7109375" style="106" customWidth="1"/>
    <col min="2562" max="2562" width="25.28515625" style="106" customWidth="1"/>
    <col min="2563" max="2563" width="21.42578125" style="106" customWidth="1"/>
    <col min="2564" max="2564" width="16.42578125" style="106" customWidth="1"/>
    <col min="2565" max="2565" width="15.85546875" style="106" customWidth="1"/>
    <col min="2566" max="2566" width="45" style="106" customWidth="1"/>
    <col min="2567" max="2567" width="22.28515625" style="106" customWidth="1"/>
    <col min="2568" max="2816" width="9.140625" style="106"/>
    <col min="2817" max="2817" width="13.7109375" style="106" customWidth="1"/>
    <col min="2818" max="2818" width="25.28515625" style="106" customWidth="1"/>
    <col min="2819" max="2819" width="21.42578125" style="106" customWidth="1"/>
    <col min="2820" max="2820" width="16.42578125" style="106" customWidth="1"/>
    <col min="2821" max="2821" width="15.85546875" style="106" customWidth="1"/>
    <col min="2822" max="2822" width="45" style="106" customWidth="1"/>
    <col min="2823" max="2823" width="22.28515625" style="106" customWidth="1"/>
    <col min="2824" max="3072" width="9.140625" style="106"/>
    <col min="3073" max="3073" width="13.7109375" style="106" customWidth="1"/>
    <col min="3074" max="3074" width="25.28515625" style="106" customWidth="1"/>
    <col min="3075" max="3075" width="21.42578125" style="106" customWidth="1"/>
    <col min="3076" max="3076" width="16.42578125" style="106" customWidth="1"/>
    <col min="3077" max="3077" width="15.85546875" style="106" customWidth="1"/>
    <col min="3078" max="3078" width="45" style="106" customWidth="1"/>
    <col min="3079" max="3079" width="22.28515625" style="106" customWidth="1"/>
    <col min="3080" max="3328" width="9.140625" style="106"/>
    <col min="3329" max="3329" width="13.7109375" style="106" customWidth="1"/>
    <col min="3330" max="3330" width="25.28515625" style="106" customWidth="1"/>
    <col min="3331" max="3331" width="21.42578125" style="106" customWidth="1"/>
    <col min="3332" max="3332" width="16.42578125" style="106" customWidth="1"/>
    <col min="3333" max="3333" width="15.85546875" style="106" customWidth="1"/>
    <col min="3334" max="3334" width="45" style="106" customWidth="1"/>
    <col min="3335" max="3335" width="22.28515625" style="106" customWidth="1"/>
    <col min="3336" max="3584" width="9.140625" style="106"/>
    <col min="3585" max="3585" width="13.7109375" style="106" customWidth="1"/>
    <col min="3586" max="3586" width="25.28515625" style="106" customWidth="1"/>
    <col min="3587" max="3587" width="21.42578125" style="106" customWidth="1"/>
    <col min="3588" max="3588" width="16.42578125" style="106" customWidth="1"/>
    <col min="3589" max="3589" width="15.85546875" style="106" customWidth="1"/>
    <col min="3590" max="3590" width="45" style="106" customWidth="1"/>
    <col min="3591" max="3591" width="22.28515625" style="106" customWidth="1"/>
    <col min="3592" max="3840" width="9.140625" style="106"/>
    <col min="3841" max="3841" width="13.7109375" style="106" customWidth="1"/>
    <col min="3842" max="3842" width="25.28515625" style="106" customWidth="1"/>
    <col min="3843" max="3843" width="21.42578125" style="106" customWidth="1"/>
    <col min="3844" max="3844" width="16.42578125" style="106" customWidth="1"/>
    <col min="3845" max="3845" width="15.85546875" style="106" customWidth="1"/>
    <col min="3846" max="3846" width="45" style="106" customWidth="1"/>
    <col min="3847" max="3847" width="22.28515625" style="106" customWidth="1"/>
    <col min="3848" max="4096" width="9.140625" style="106"/>
    <col min="4097" max="4097" width="13.7109375" style="106" customWidth="1"/>
    <col min="4098" max="4098" width="25.28515625" style="106" customWidth="1"/>
    <col min="4099" max="4099" width="21.42578125" style="106" customWidth="1"/>
    <col min="4100" max="4100" width="16.42578125" style="106" customWidth="1"/>
    <col min="4101" max="4101" width="15.85546875" style="106" customWidth="1"/>
    <col min="4102" max="4102" width="45" style="106" customWidth="1"/>
    <col min="4103" max="4103" width="22.28515625" style="106" customWidth="1"/>
    <col min="4104" max="4352" width="9.140625" style="106"/>
    <col min="4353" max="4353" width="13.7109375" style="106" customWidth="1"/>
    <col min="4354" max="4354" width="25.28515625" style="106" customWidth="1"/>
    <col min="4355" max="4355" width="21.42578125" style="106" customWidth="1"/>
    <col min="4356" max="4356" width="16.42578125" style="106" customWidth="1"/>
    <col min="4357" max="4357" width="15.85546875" style="106" customWidth="1"/>
    <col min="4358" max="4358" width="45" style="106" customWidth="1"/>
    <col min="4359" max="4359" width="22.28515625" style="106" customWidth="1"/>
    <col min="4360" max="4608" width="9.140625" style="106"/>
    <col min="4609" max="4609" width="13.7109375" style="106" customWidth="1"/>
    <col min="4610" max="4610" width="25.28515625" style="106" customWidth="1"/>
    <col min="4611" max="4611" width="21.42578125" style="106" customWidth="1"/>
    <col min="4612" max="4612" width="16.42578125" style="106" customWidth="1"/>
    <col min="4613" max="4613" width="15.85546875" style="106" customWidth="1"/>
    <col min="4614" max="4614" width="45" style="106" customWidth="1"/>
    <col min="4615" max="4615" width="22.28515625" style="106" customWidth="1"/>
    <col min="4616" max="4864" width="9.140625" style="106"/>
    <col min="4865" max="4865" width="13.7109375" style="106" customWidth="1"/>
    <col min="4866" max="4866" width="25.28515625" style="106" customWidth="1"/>
    <col min="4867" max="4867" width="21.42578125" style="106" customWidth="1"/>
    <col min="4868" max="4868" width="16.42578125" style="106" customWidth="1"/>
    <col min="4869" max="4869" width="15.85546875" style="106" customWidth="1"/>
    <col min="4870" max="4870" width="45" style="106" customWidth="1"/>
    <col min="4871" max="4871" width="22.28515625" style="106" customWidth="1"/>
    <col min="4872" max="5120" width="9.140625" style="106"/>
    <col min="5121" max="5121" width="13.7109375" style="106" customWidth="1"/>
    <col min="5122" max="5122" width="25.28515625" style="106" customWidth="1"/>
    <col min="5123" max="5123" width="21.42578125" style="106" customWidth="1"/>
    <col min="5124" max="5124" width="16.42578125" style="106" customWidth="1"/>
    <col min="5125" max="5125" width="15.85546875" style="106" customWidth="1"/>
    <col min="5126" max="5126" width="45" style="106" customWidth="1"/>
    <col min="5127" max="5127" width="22.28515625" style="106" customWidth="1"/>
    <col min="5128" max="5376" width="9.140625" style="106"/>
    <col min="5377" max="5377" width="13.7109375" style="106" customWidth="1"/>
    <col min="5378" max="5378" width="25.28515625" style="106" customWidth="1"/>
    <col min="5379" max="5379" width="21.42578125" style="106" customWidth="1"/>
    <col min="5380" max="5380" width="16.42578125" style="106" customWidth="1"/>
    <col min="5381" max="5381" width="15.85546875" style="106" customWidth="1"/>
    <col min="5382" max="5382" width="45" style="106" customWidth="1"/>
    <col min="5383" max="5383" width="22.28515625" style="106" customWidth="1"/>
    <col min="5384" max="5632" width="9.140625" style="106"/>
    <col min="5633" max="5633" width="13.7109375" style="106" customWidth="1"/>
    <col min="5634" max="5634" width="25.28515625" style="106" customWidth="1"/>
    <col min="5635" max="5635" width="21.42578125" style="106" customWidth="1"/>
    <col min="5636" max="5636" width="16.42578125" style="106" customWidth="1"/>
    <col min="5637" max="5637" width="15.85546875" style="106" customWidth="1"/>
    <col min="5638" max="5638" width="45" style="106" customWidth="1"/>
    <col min="5639" max="5639" width="22.28515625" style="106" customWidth="1"/>
    <col min="5640" max="5888" width="9.140625" style="106"/>
    <col min="5889" max="5889" width="13.7109375" style="106" customWidth="1"/>
    <col min="5890" max="5890" width="25.28515625" style="106" customWidth="1"/>
    <col min="5891" max="5891" width="21.42578125" style="106" customWidth="1"/>
    <col min="5892" max="5892" width="16.42578125" style="106" customWidth="1"/>
    <col min="5893" max="5893" width="15.85546875" style="106" customWidth="1"/>
    <col min="5894" max="5894" width="45" style="106" customWidth="1"/>
    <col min="5895" max="5895" width="22.28515625" style="106" customWidth="1"/>
    <col min="5896" max="6144" width="9.140625" style="106"/>
    <col min="6145" max="6145" width="13.7109375" style="106" customWidth="1"/>
    <col min="6146" max="6146" width="25.28515625" style="106" customWidth="1"/>
    <col min="6147" max="6147" width="21.42578125" style="106" customWidth="1"/>
    <col min="6148" max="6148" width="16.42578125" style="106" customWidth="1"/>
    <col min="6149" max="6149" width="15.85546875" style="106" customWidth="1"/>
    <col min="6150" max="6150" width="45" style="106" customWidth="1"/>
    <col min="6151" max="6151" width="22.28515625" style="106" customWidth="1"/>
    <col min="6152" max="6400" width="9.140625" style="106"/>
    <col min="6401" max="6401" width="13.7109375" style="106" customWidth="1"/>
    <col min="6402" max="6402" width="25.28515625" style="106" customWidth="1"/>
    <col min="6403" max="6403" width="21.42578125" style="106" customWidth="1"/>
    <col min="6404" max="6404" width="16.42578125" style="106" customWidth="1"/>
    <col min="6405" max="6405" width="15.85546875" style="106" customWidth="1"/>
    <col min="6406" max="6406" width="45" style="106" customWidth="1"/>
    <col min="6407" max="6407" width="22.28515625" style="106" customWidth="1"/>
    <col min="6408" max="6656" width="9.140625" style="106"/>
    <col min="6657" max="6657" width="13.7109375" style="106" customWidth="1"/>
    <col min="6658" max="6658" width="25.28515625" style="106" customWidth="1"/>
    <col min="6659" max="6659" width="21.42578125" style="106" customWidth="1"/>
    <col min="6660" max="6660" width="16.42578125" style="106" customWidth="1"/>
    <col min="6661" max="6661" width="15.85546875" style="106" customWidth="1"/>
    <col min="6662" max="6662" width="45" style="106" customWidth="1"/>
    <col min="6663" max="6663" width="22.28515625" style="106" customWidth="1"/>
    <col min="6664" max="6912" width="9.140625" style="106"/>
    <col min="6913" max="6913" width="13.7109375" style="106" customWidth="1"/>
    <col min="6914" max="6914" width="25.28515625" style="106" customWidth="1"/>
    <col min="6915" max="6915" width="21.42578125" style="106" customWidth="1"/>
    <col min="6916" max="6916" width="16.42578125" style="106" customWidth="1"/>
    <col min="6917" max="6917" width="15.85546875" style="106" customWidth="1"/>
    <col min="6918" max="6918" width="45" style="106" customWidth="1"/>
    <col min="6919" max="6919" width="22.28515625" style="106" customWidth="1"/>
    <col min="6920" max="7168" width="9.140625" style="106"/>
    <col min="7169" max="7169" width="13.7109375" style="106" customWidth="1"/>
    <col min="7170" max="7170" width="25.28515625" style="106" customWidth="1"/>
    <col min="7171" max="7171" width="21.42578125" style="106" customWidth="1"/>
    <col min="7172" max="7172" width="16.42578125" style="106" customWidth="1"/>
    <col min="7173" max="7173" width="15.85546875" style="106" customWidth="1"/>
    <col min="7174" max="7174" width="45" style="106" customWidth="1"/>
    <col min="7175" max="7175" width="22.28515625" style="106" customWidth="1"/>
    <col min="7176" max="7424" width="9.140625" style="106"/>
    <col min="7425" max="7425" width="13.7109375" style="106" customWidth="1"/>
    <col min="7426" max="7426" width="25.28515625" style="106" customWidth="1"/>
    <col min="7427" max="7427" width="21.42578125" style="106" customWidth="1"/>
    <col min="7428" max="7428" width="16.42578125" style="106" customWidth="1"/>
    <col min="7429" max="7429" width="15.85546875" style="106" customWidth="1"/>
    <col min="7430" max="7430" width="45" style="106" customWidth="1"/>
    <col min="7431" max="7431" width="22.28515625" style="106" customWidth="1"/>
    <col min="7432" max="7680" width="9.140625" style="106"/>
    <col min="7681" max="7681" width="13.7109375" style="106" customWidth="1"/>
    <col min="7682" max="7682" width="25.28515625" style="106" customWidth="1"/>
    <col min="7683" max="7683" width="21.42578125" style="106" customWidth="1"/>
    <col min="7684" max="7684" width="16.42578125" style="106" customWidth="1"/>
    <col min="7685" max="7685" width="15.85546875" style="106" customWidth="1"/>
    <col min="7686" max="7686" width="45" style="106" customWidth="1"/>
    <col min="7687" max="7687" width="22.28515625" style="106" customWidth="1"/>
    <col min="7688" max="7936" width="9.140625" style="106"/>
    <col min="7937" max="7937" width="13.7109375" style="106" customWidth="1"/>
    <col min="7938" max="7938" width="25.28515625" style="106" customWidth="1"/>
    <col min="7939" max="7939" width="21.42578125" style="106" customWidth="1"/>
    <col min="7940" max="7940" width="16.42578125" style="106" customWidth="1"/>
    <col min="7941" max="7941" width="15.85546875" style="106" customWidth="1"/>
    <col min="7942" max="7942" width="45" style="106" customWidth="1"/>
    <col min="7943" max="7943" width="22.28515625" style="106" customWidth="1"/>
    <col min="7944" max="8192" width="9.140625" style="106"/>
    <col min="8193" max="8193" width="13.7109375" style="106" customWidth="1"/>
    <col min="8194" max="8194" width="25.28515625" style="106" customWidth="1"/>
    <col min="8195" max="8195" width="21.42578125" style="106" customWidth="1"/>
    <col min="8196" max="8196" width="16.42578125" style="106" customWidth="1"/>
    <col min="8197" max="8197" width="15.85546875" style="106" customWidth="1"/>
    <col min="8198" max="8198" width="45" style="106" customWidth="1"/>
    <col min="8199" max="8199" width="22.28515625" style="106" customWidth="1"/>
    <col min="8200" max="8448" width="9.140625" style="106"/>
    <col min="8449" max="8449" width="13.7109375" style="106" customWidth="1"/>
    <col min="8450" max="8450" width="25.28515625" style="106" customWidth="1"/>
    <col min="8451" max="8451" width="21.42578125" style="106" customWidth="1"/>
    <col min="8452" max="8452" width="16.42578125" style="106" customWidth="1"/>
    <col min="8453" max="8453" width="15.85546875" style="106" customWidth="1"/>
    <col min="8454" max="8454" width="45" style="106" customWidth="1"/>
    <col min="8455" max="8455" width="22.28515625" style="106" customWidth="1"/>
    <col min="8456" max="8704" width="9.140625" style="106"/>
    <col min="8705" max="8705" width="13.7109375" style="106" customWidth="1"/>
    <col min="8706" max="8706" width="25.28515625" style="106" customWidth="1"/>
    <col min="8707" max="8707" width="21.42578125" style="106" customWidth="1"/>
    <col min="8708" max="8708" width="16.42578125" style="106" customWidth="1"/>
    <col min="8709" max="8709" width="15.85546875" style="106" customWidth="1"/>
    <col min="8710" max="8710" width="45" style="106" customWidth="1"/>
    <col min="8711" max="8711" width="22.28515625" style="106" customWidth="1"/>
    <col min="8712" max="8960" width="9.140625" style="106"/>
    <col min="8961" max="8961" width="13.7109375" style="106" customWidth="1"/>
    <col min="8962" max="8962" width="25.28515625" style="106" customWidth="1"/>
    <col min="8963" max="8963" width="21.42578125" style="106" customWidth="1"/>
    <col min="8964" max="8964" width="16.42578125" style="106" customWidth="1"/>
    <col min="8965" max="8965" width="15.85546875" style="106" customWidth="1"/>
    <col min="8966" max="8966" width="45" style="106" customWidth="1"/>
    <col min="8967" max="8967" width="22.28515625" style="106" customWidth="1"/>
    <col min="8968" max="9216" width="9.140625" style="106"/>
    <col min="9217" max="9217" width="13.7109375" style="106" customWidth="1"/>
    <col min="9218" max="9218" width="25.28515625" style="106" customWidth="1"/>
    <col min="9219" max="9219" width="21.42578125" style="106" customWidth="1"/>
    <col min="9220" max="9220" width="16.42578125" style="106" customWidth="1"/>
    <col min="9221" max="9221" width="15.85546875" style="106" customWidth="1"/>
    <col min="9222" max="9222" width="45" style="106" customWidth="1"/>
    <col min="9223" max="9223" width="22.28515625" style="106" customWidth="1"/>
    <col min="9224" max="9472" width="9.140625" style="106"/>
    <col min="9473" max="9473" width="13.7109375" style="106" customWidth="1"/>
    <col min="9474" max="9474" width="25.28515625" style="106" customWidth="1"/>
    <col min="9475" max="9475" width="21.42578125" style="106" customWidth="1"/>
    <col min="9476" max="9476" width="16.42578125" style="106" customWidth="1"/>
    <col min="9477" max="9477" width="15.85546875" style="106" customWidth="1"/>
    <col min="9478" max="9478" width="45" style="106" customWidth="1"/>
    <col min="9479" max="9479" width="22.28515625" style="106" customWidth="1"/>
    <col min="9480" max="9728" width="9.140625" style="106"/>
    <col min="9729" max="9729" width="13.7109375" style="106" customWidth="1"/>
    <col min="9730" max="9730" width="25.28515625" style="106" customWidth="1"/>
    <col min="9731" max="9731" width="21.42578125" style="106" customWidth="1"/>
    <col min="9732" max="9732" width="16.42578125" style="106" customWidth="1"/>
    <col min="9733" max="9733" width="15.85546875" style="106" customWidth="1"/>
    <col min="9734" max="9734" width="45" style="106" customWidth="1"/>
    <col min="9735" max="9735" width="22.28515625" style="106" customWidth="1"/>
    <col min="9736" max="9984" width="9.140625" style="106"/>
    <col min="9985" max="9985" width="13.7109375" style="106" customWidth="1"/>
    <col min="9986" max="9986" width="25.28515625" style="106" customWidth="1"/>
    <col min="9987" max="9987" width="21.42578125" style="106" customWidth="1"/>
    <col min="9988" max="9988" width="16.42578125" style="106" customWidth="1"/>
    <col min="9989" max="9989" width="15.85546875" style="106" customWidth="1"/>
    <col min="9990" max="9990" width="45" style="106" customWidth="1"/>
    <col min="9991" max="9991" width="22.28515625" style="106" customWidth="1"/>
    <col min="9992" max="10240" width="9.140625" style="106"/>
    <col min="10241" max="10241" width="13.7109375" style="106" customWidth="1"/>
    <col min="10242" max="10242" width="25.28515625" style="106" customWidth="1"/>
    <col min="10243" max="10243" width="21.42578125" style="106" customWidth="1"/>
    <col min="10244" max="10244" width="16.42578125" style="106" customWidth="1"/>
    <col min="10245" max="10245" width="15.85546875" style="106" customWidth="1"/>
    <col min="10246" max="10246" width="45" style="106" customWidth="1"/>
    <col min="10247" max="10247" width="22.28515625" style="106" customWidth="1"/>
    <col min="10248" max="10496" width="9.140625" style="106"/>
    <col min="10497" max="10497" width="13.7109375" style="106" customWidth="1"/>
    <col min="10498" max="10498" width="25.28515625" style="106" customWidth="1"/>
    <col min="10499" max="10499" width="21.42578125" style="106" customWidth="1"/>
    <col min="10500" max="10500" width="16.42578125" style="106" customWidth="1"/>
    <col min="10501" max="10501" width="15.85546875" style="106" customWidth="1"/>
    <col min="10502" max="10502" width="45" style="106" customWidth="1"/>
    <col min="10503" max="10503" width="22.28515625" style="106" customWidth="1"/>
    <col min="10504" max="10752" width="9.140625" style="106"/>
    <col min="10753" max="10753" width="13.7109375" style="106" customWidth="1"/>
    <col min="10754" max="10754" width="25.28515625" style="106" customWidth="1"/>
    <col min="10755" max="10755" width="21.42578125" style="106" customWidth="1"/>
    <col min="10756" max="10756" width="16.42578125" style="106" customWidth="1"/>
    <col min="10757" max="10757" width="15.85546875" style="106" customWidth="1"/>
    <col min="10758" max="10758" width="45" style="106" customWidth="1"/>
    <col min="10759" max="10759" width="22.28515625" style="106" customWidth="1"/>
    <col min="10760" max="11008" width="9.140625" style="106"/>
    <col min="11009" max="11009" width="13.7109375" style="106" customWidth="1"/>
    <col min="11010" max="11010" width="25.28515625" style="106" customWidth="1"/>
    <col min="11011" max="11011" width="21.42578125" style="106" customWidth="1"/>
    <col min="11012" max="11012" width="16.42578125" style="106" customWidth="1"/>
    <col min="11013" max="11013" width="15.85546875" style="106" customWidth="1"/>
    <col min="11014" max="11014" width="45" style="106" customWidth="1"/>
    <col min="11015" max="11015" width="22.28515625" style="106" customWidth="1"/>
    <col min="11016" max="11264" width="9.140625" style="106"/>
    <col min="11265" max="11265" width="13.7109375" style="106" customWidth="1"/>
    <col min="11266" max="11266" width="25.28515625" style="106" customWidth="1"/>
    <col min="11267" max="11267" width="21.42578125" style="106" customWidth="1"/>
    <col min="11268" max="11268" width="16.42578125" style="106" customWidth="1"/>
    <col min="11269" max="11269" width="15.85546875" style="106" customWidth="1"/>
    <col min="11270" max="11270" width="45" style="106" customWidth="1"/>
    <col min="11271" max="11271" width="22.28515625" style="106" customWidth="1"/>
    <col min="11272" max="11520" width="9.140625" style="106"/>
    <col min="11521" max="11521" width="13.7109375" style="106" customWidth="1"/>
    <col min="11522" max="11522" width="25.28515625" style="106" customWidth="1"/>
    <col min="11523" max="11523" width="21.42578125" style="106" customWidth="1"/>
    <col min="11524" max="11524" width="16.42578125" style="106" customWidth="1"/>
    <col min="11525" max="11525" width="15.85546875" style="106" customWidth="1"/>
    <col min="11526" max="11526" width="45" style="106" customWidth="1"/>
    <col min="11527" max="11527" width="22.28515625" style="106" customWidth="1"/>
    <col min="11528" max="11776" width="9.140625" style="106"/>
    <col min="11777" max="11777" width="13.7109375" style="106" customWidth="1"/>
    <col min="11778" max="11778" width="25.28515625" style="106" customWidth="1"/>
    <col min="11779" max="11779" width="21.42578125" style="106" customWidth="1"/>
    <col min="11780" max="11780" width="16.42578125" style="106" customWidth="1"/>
    <col min="11781" max="11781" width="15.85546875" style="106" customWidth="1"/>
    <col min="11782" max="11782" width="45" style="106" customWidth="1"/>
    <col min="11783" max="11783" width="22.28515625" style="106" customWidth="1"/>
    <col min="11784" max="12032" width="9.140625" style="106"/>
    <col min="12033" max="12033" width="13.7109375" style="106" customWidth="1"/>
    <col min="12034" max="12034" width="25.28515625" style="106" customWidth="1"/>
    <col min="12035" max="12035" width="21.42578125" style="106" customWidth="1"/>
    <col min="12036" max="12036" width="16.42578125" style="106" customWidth="1"/>
    <col min="12037" max="12037" width="15.85546875" style="106" customWidth="1"/>
    <col min="12038" max="12038" width="45" style="106" customWidth="1"/>
    <col min="12039" max="12039" width="22.28515625" style="106" customWidth="1"/>
    <col min="12040" max="12288" width="9.140625" style="106"/>
    <col min="12289" max="12289" width="13.7109375" style="106" customWidth="1"/>
    <col min="12290" max="12290" width="25.28515625" style="106" customWidth="1"/>
    <col min="12291" max="12291" width="21.42578125" style="106" customWidth="1"/>
    <col min="12292" max="12292" width="16.42578125" style="106" customWidth="1"/>
    <col min="12293" max="12293" width="15.85546875" style="106" customWidth="1"/>
    <col min="12294" max="12294" width="45" style="106" customWidth="1"/>
    <col min="12295" max="12295" width="22.28515625" style="106" customWidth="1"/>
    <col min="12296" max="12544" width="9.140625" style="106"/>
    <col min="12545" max="12545" width="13.7109375" style="106" customWidth="1"/>
    <col min="12546" max="12546" width="25.28515625" style="106" customWidth="1"/>
    <col min="12547" max="12547" width="21.42578125" style="106" customWidth="1"/>
    <col min="12548" max="12548" width="16.42578125" style="106" customWidth="1"/>
    <col min="12549" max="12549" width="15.85546875" style="106" customWidth="1"/>
    <col min="12550" max="12550" width="45" style="106" customWidth="1"/>
    <col min="12551" max="12551" width="22.28515625" style="106" customWidth="1"/>
    <col min="12552" max="12800" width="9.140625" style="106"/>
    <col min="12801" max="12801" width="13.7109375" style="106" customWidth="1"/>
    <col min="12802" max="12802" width="25.28515625" style="106" customWidth="1"/>
    <col min="12803" max="12803" width="21.42578125" style="106" customWidth="1"/>
    <col min="12804" max="12804" width="16.42578125" style="106" customWidth="1"/>
    <col min="12805" max="12805" width="15.85546875" style="106" customWidth="1"/>
    <col min="12806" max="12806" width="45" style="106" customWidth="1"/>
    <col min="12807" max="12807" width="22.28515625" style="106" customWidth="1"/>
    <col min="12808" max="13056" width="9.140625" style="106"/>
    <col min="13057" max="13057" width="13.7109375" style="106" customWidth="1"/>
    <col min="13058" max="13058" width="25.28515625" style="106" customWidth="1"/>
    <col min="13059" max="13059" width="21.42578125" style="106" customWidth="1"/>
    <col min="13060" max="13060" width="16.42578125" style="106" customWidth="1"/>
    <col min="13061" max="13061" width="15.85546875" style="106" customWidth="1"/>
    <col min="13062" max="13062" width="45" style="106" customWidth="1"/>
    <col min="13063" max="13063" width="22.28515625" style="106" customWidth="1"/>
    <col min="13064" max="13312" width="9.140625" style="106"/>
    <col min="13313" max="13313" width="13.7109375" style="106" customWidth="1"/>
    <col min="13314" max="13314" width="25.28515625" style="106" customWidth="1"/>
    <col min="13315" max="13315" width="21.42578125" style="106" customWidth="1"/>
    <col min="13316" max="13316" width="16.42578125" style="106" customWidth="1"/>
    <col min="13317" max="13317" width="15.85546875" style="106" customWidth="1"/>
    <col min="13318" max="13318" width="45" style="106" customWidth="1"/>
    <col min="13319" max="13319" width="22.28515625" style="106" customWidth="1"/>
    <col min="13320" max="13568" width="9.140625" style="106"/>
    <col min="13569" max="13569" width="13.7109375" style="106" customWidth="1"/>
    <col min="13570" max="13570" width="25.28515625" style="106" customWidth="1"/>
    <col min="13571" max="13571" width="21.42578125" style="106" customWidth="1"/>
    <col min="13572" max="13572" width="16.42578125" style="106" customWidth="1"/>
    <col min="13573" max="13573" width="15.85546875" style="106" customWidth="1"/>
    <col min="13574" max="13574" width="45" style="106" customWidth="1"/>
    <col min="13575" max="13575" width="22.28515625" style="106" customWidth="1"/>
    <col min="13576" max="13824" width="9.140625" style="106"/>
    <col min="13825" max="13825" width="13.7109375" style="106" customWidth="1"/>
    <col min="13826" max="13826" width="25.28515625" style="106" customWidth="1"/>
    <col min="13827" max="13827" width="21.42578125" style="106" customWidth="1"/>
    <col min="13828" max="13828" width="16.42578125" style="106" customWidth="1"/>
    <col min="13829" max="13829" width="15.85546875" style="106" customWidth="1"/>
    <col min="13830" max="13830" width="45" style="106" customWidth="1"/>
    <col min="13831" max="13831" width="22.28515625" style="106" customWidth="1"/>
    <col min="13832" max="14080" width="9.140625" style="106"/>
    <col min="14081" max="14081" width="13.7109375" style="106" customWidth="1"/>
    <col min="14082" max="14082" width="25.28515625" style="106" customWidth="1"/>
    <col min="14083" max="14083" width="21.42578125" style="106" customWidth="1"/>
    <col min="14084" max="14084" width="16.42578125" style="106" customWidth="1"/>
    <col min="14085" max="14085" width="15.85546875" style="106" customWidth="1"/>
    <col min="14086" max="14086" width="45" style="106" customWidth="1"/>
    <col min="14087" max="14087" width="22.28515625" style="106" customWidth="1"/>
    <col min="14088" max="14336" width="9.140625" style="106"/>
    <col min="14337" max="14337" width="13.7109375" style="106" customWidth="1"/>
    <col min="14338" max="14338" width="25.28515625" style="106" customWidth="1"/>
    <col min="14339" max="14339" width="21.42578125" style="106" customWidth="1"/>
    <col min="14340" max="14340" width="16.42578125" style="106" customWidth="1"/>
    <col min="14341" max="14341" width="15.85546875" style="106" customWidth="1"/>
    <col min="14342" max="14342" width="45" style="106" customWidth="1"/>
    <col min="14343" max="14343" width="22.28515625" style="106" customWidth="1"/>
    <col min="14344" max="14592" width="9.140625" style="106"/>
    <col min="14593" max="14593" width="13.7109375" style="106" customWidth="1"/>
    <col min="14594" max="14594" width="25.28515625" style="106" customWidth="1"/>
    <col min="14595" max="14595" width="21.42578125" style="106" customWidth="1"/>
    <col min="14596" max="14596" width="16.42578125" style="106" customWidth="1"/>
    <col min="14597" max="14597" width="15.85546875" style="106" customWidth="1"/>
    <col min="14598" max="14598" width="45" style="106" customWidth="1"/>
    <col min="14599" max="14599" width="22.28515625" style="106" customWidth="1"/>
    <col min="14600" max="14848" width="9.140625" style="106"/>
    <col min="14849" max="14849" width="13.7109375" style="106" customWidth="1"/>
    <col min="14850" max="14850" width="25.28515625" style="106" customWidth="1"/>
    <col min="14851" max="14851" width="21.42578125" style="106" customWidth="1"/>
    <col min="14852" max="14852" width="16.42578125" style="106" customWidth="1"/>
    <col min="14853" max="14853" width="15.85546875" style="106" customWidth="1"/>
    <col min="14854" max="14854" width="45" style="106" customWidth="1"/>
    <col min="14855" max="14855" width="22.28515625" style="106" customWidth="1"/>
    <col min="14856" max="15104" width="9.140625" style="106"/>
    <col min="15105" max="15105" width="13.7109375" style="106" customWidth="1"/>
    <col min="15106" max="15106" width="25.28515625" style="106" customWidth="1"/>
    <col min="15107" max="15107" width="21.42578125" style="106" customWidth="1"/>
    <col min="15108" max="15108" width="16.42578125" style="106" customWidth="1"/>
    <col min="15109" max="15109" width="15.85546875" style="106" customWidth="1"/>
    <col min="15110" max="15110" width="45" style="106" customWidth="1"/>
    <col min="15111" max="15111" width="22.28515625" style="106" customWidth="1"/>
    <col min="15112" max="15360" width="9.140625" style="106"/>
    <col min="15361" max="15361" width="13.7109375" style="106" customWidth="1"/>
    <col min="15362" max="15362" width="25.28515625" style="106" customWidth="1"/>
    <col min="15363" max="15363" width="21.42578125" style="106" customWidth="1"/>
    <col min="15364" max="15364" width="16.42578125" style="106" customWidth="1"/>
    <col min="15365" max="15365" width="15.85546875" style="106" customWidth="1"/>
    <col min="15366" max="15366" width="45" style="106" customWidth="1"/>
    <col min="15367" max="15367" width="22.28515625" style="106" customWidth="1"/>
    <col min="15368" max="15616" width="9.140625" style="106"/>
    <col min="15617" max="15617" width="13.7109375" style="106" customWidth="1"/>
    <col min="15618" max="15618" width="25.28515625" style="106" customWidth="1"/>
    <col min="15619" max="15619" width="21.42578125" style="106" customWidth="1"/>
    <col min="15620" max="15620" width="16.42578125" style="106" customWidth="1"/>
    <col min="15621" max="15621" width="15.85546875" style="106" customWidth="1"/>
    <col min="15622" max="15622" width="45" style="106" customWidth="1"/>
    <col min="15623" max="15623" width="22.28515625" style="106" customWidth="1"/>
    <col min="15624" max="15872" width="9.140625" style="106"/>
    <col min="15873" max="15873" width="13.7109375" style="106" customWidth="1"/>
    <col min="15874" max="15874" width="25.28515625" style="106" customWidth="1"/>
    <col min="15875" max="15875" width="21.42578125" style="106" customWidth="1"/>
    <col min="15876" max="15876" width="16.42578125" style="106" customWidth="1"/>
    <col min="15877" max="15877" width="15.85546875" style="106" customWidth="1"/>
    <col min="15878" max="15878" width="45" style="106" customWidth="1"/>
    <col min="15879" max="15879" width="22.28515625" style="106" customWidth="1"/>
    <col min="15880" max="16128" width="9.140625" style="106"/>
    <col min="16129" max="16129" width="13.7109375" style="106" customWidth="1"/>
    <col min="16130" max="16130" width="25.28515625" style="106" customWidth="1"/>
    <col min="16131" max="16131" width="21.42578125" style="106" customWidth="1"/>
    <col min="16132" max="16132" width="16.42578125" style="106" customWidth="1"/>
    <col min="16133" max="16133" width="15.85546875" style="106" customWidth="1"/>
    <col min="16134" max="16134" width="45" style="106" customWidth="1"/>
    <col min="16135" max="16135" width="22.28515625" style="106" customWidth="1"/>
    <col min="16136" max="16384" width="9.140625" style="106"/>
  </cols>
  <sheetData>
    <row r="1" spans="1:42" s="105" customFormat="1" ht="17.25">
      <c r="A1" s="67"/>
      <c r="B1" s="67"/>
      <c r="C1" s="36"/>
      <c r="D1" s="189" t="s">
        <v>120</v>
      </c>
      <c r="E1" s="189"/>
      <c r="F1" s="189"/>
      <c r="G1" s="189"/>
    </row>
    <row r="2" spans="1:42" s="105" customFormat="1" ht="17.25">
      <c r="A2" s="67"/>
      <c r="B2" s="67"/>
      <c r="C2" s="189" t="s">
        <v>63</v>
      </c>
      <c r="D2" s="189"/>
      <c r="E2" s="189"/>
      <c r="F2" s="189"/>
      <c r="G2" s="189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</row>
    <row r="3" spans="1:42" s="105" customFormat="1" ht="17.25">
      <c r="A3" s="67"/>
      <c r="B3" s="67"/>
      <c r="C3" s="189" t="s">
        <v>121</v>
      </c>
      <c r="D3" s="189"/>
      <c r="E3" s="189"/>
      <c r="F3" s="189"/>
      <c r="G3" s="189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</row>
    <row r="4" spans="1:42" s="105" customFormat="1" ht="17.25">
      <c r="A4" s="67"/>
      <c r="B4" s="67"/>
      <c r="C4" s="189"/>
      <c r="D4" s="189"/>
      <c r="E4" s="189"/>
      <c r="F4" s="36"/>
      <c r="G4" s="36"/>
    </row>
    <row r="5" spans="1:42" s="105" customFormat="1" ht="17.25">
      <c r="A5" s="67"/>
      <c r="B5" s="67"/>
      <c r="C5" s="189"/>
      <c r="D5" s="189"/>
      <c r="E5" s="189"/>
      <c r="F5" s="36"/>
      <c r="G5" s="36"/>
    </row>
    <row r="6" spans="1:42" s="105" customFormat="1" ht="40.5" customHeight="1">
      <c r="A6" s="188" t="s">
        <v>130</v>
      </c>
      <c r="B6" s="188"/>
      <c r="C6" s="188"/>
      <c r="D6" s="188"/>
      <c r="E6" s="188"/>
      <c r="F6" s="188"/>
      <c r="G6" s="188"/>
    </row>
    <row r="7" spans="1:42" s="10" customFormat="1" ht="25.5" customHeight="1">
      <c r="A7" s="108"/>
      <c r="B7" s="108"/>
      <c r="C7" s="109"/>
      <c r="D7" s="109"/>
      <c r="E7" s="109"/>
      <c r="F7" s="108"/>
      <c r="G7" s="110" t="s">
        <v>93</v>
      </c>
    </row>
    <row r="8" spans="1:42" s="10" customFormat="1" ht="112.5" customHeight="1">
      <c r="A8" s="191" t="s">
        <v>122</v>
      </c>
      <c r="B8" s="192"/>
      <c r="C8" s="193" t="s">
        <v>123</v>
      </c>
      <c r="D8" s="193"/>
      <c r="E8" s="193"/>
      <c r="F8" s="193" t="s">
        <v>124</v>
      </c>
      <c r="G8" s="111" t="s">
        <v>119</v>
      </c>
    </row>
    <row r="9" spans="1:42" s="10" customFormat="1" ht="21" customHeight="1">
      <c r="A9" s="112" t="s">
        <v>125</v>
      </c>
      <c r="B9" s="112" t="s">
        <v>126</v>
      </c>
      <c r="C9" s="193"/>
      <c r="D9" s="193"/>
      <c r="E9" s="193"/>
      <c r="F9" s="193"/>
      <c r="G9" s="111" t="s">
        <v>127</v>
      </c>
    </row>
    <row r="10" spans="1:42" s="10" customFormat="1" ht="17.25">
      <c r="A10" s="113">
        <v>1</v>
      </c>
      <c r="B10" s="113">
        <v>2</v>
      </c>
      <c r="C10" s="194">
        <v>3</v>
      </c>
      <c r="D10" s="194"/>
      <c r="E10" s="194"/>
      <c r="F10" s="113">
        <v>4</v>
      </c>
      <c r="G10" s="114">
        <v>5</v>
      </c>
    </row>
    <row r="11" spans="1:42" s="10" customFormat="1" ht="22.5" customHeight="1">
      <c r="A11" s="195" t="s">
        <v>62</v>
      </c>
      <c r="B11" s="195"/>
      <c r="C11" s="195"/>
      <c r="D11" s="195"/>
      <c r="E11" s="195"/>
      <c r="F11" s="195"/>
      <c r="G11" s="42">
        <f>+G12</f>
        <v>-28459.5</v>
      </c>
    </row>
    <row r="12" spans="1:42" s="10" customFormat="1" ht="30" customHeight="1">
      <c r="A12" s="196" t="s">
        <v>12</v>
      </c>
      <c r="B12" s="197"/>
      <c r="C12" s="197"/>
      <c r="D12" s="197"/>
      <c r="E12" s="197"/>
      <c r="F12" s="198"/>
      <c r="G12" s="42">
        <f>+G13</f>
        <v>-28459.5</v>
      </c>
    </row>
    <row r="13" spans="1:42" s="10" customFormat="1" ht="30.75" customHeight="1">
      <c r="A13" s="112">
        <v>1224</v>
      </c>
      <c r="B13" s="115" t="s">
        <v>128</v>
      </c>
      <c r="C13" s="116"/>
      <c r="D13" s="116"/>
      <c r="E13" s="117"/>
      <c r="F13" s="118"/>
      <c r="G13" s="42">
        <f>+G14</f>
        <v>-28459.5</v>
      </c>
    </row>
    <row r="14" spans="1:42" s="10" customFormat="1" ht="74.25" customHeight="1">
      <c r="A14" s="112"/>
      <c r="B14" s="119">
        <v>12005</v>
      </c>
      <c r="C14" s="190" t="s">
        <v>98</v>
      </c>
      <c r="D14" s="190"/>
      <c r="E14" s="190"/>
      <c r="F14" s="120" t="s">
        <v>22</v>
      </c>
      <c r="G14" s="42">
        <f>+G15</f>
        <v>-28459.5</v>
      </c>
    </row>
    <row r="15" spans="1:42" s="10" customFormat="1" ht="86.25">
      <c r="A15" s="112"/>
      <c r="B15" s="121"/>
      <c r="C15" s="190"/>
      <c r="D15" s="190"/>
      <c r="E15" s="190"/>
      <c r="F15" s="122" t="s">
        <v>129</v>
      </c>
      <c r="G15" s="42">
        <v>-28459.5</v>
      </c>
    </row>
  </sheetData>
  <mergeCells count="14">
    <mergeCell ref="C14:E14"/>
    <mergeCell ref="C15:E15"/>
    <mergeCell ref="A8:B8"/>
    <mergeCell ref="C8:E9"/>
    <mergeCell ref="F8:F9"/>
    <mergeCell ref="C10:E10"/>
    <mergeCell ref="A11:F11"/>
    <mergeCell ref="A12:F12"/>
    <mergeCell ref="A6:G6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82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view="pageBreakPreview" zoomScale="60" zoomScaleNormal="100" workbookViewId="0">
      <selection activeCell="G27" sqref="G27"/>
    </sheetView>
  </sheetViews>
  <sheetFormatPr defaultRowHeight="12.75"/>
  <cols>
    <col min="1" max="1" width="32.140625" customWidth="1"/>
    <col min="2" max="2" width="66.42578125" customWidth="1"/>
    <col min="3" max="3" width="17.5703125" customWidth="1"/>
    <col min="4" max="4" width="17.85546875" customWidth="1"/>
    <col min="5" max="5" width="15.140625" customWidth="1"/>
  </cols>
  <sheetData>
    <row r="1" spans="1:5" ht="15.75" customHeight="1">
      <c r="A1" s="1"/>
      <c r="B1" s="1"/>
      <c r="C1" s="1"/>
      <c r="D1" s="1"/>
      <c r="E1" s="20" t="s">
        <v>7</v>
      </c>
    </row>
    <row r="2" spans="1:5" s="5" customFormat="1" ht="17.25" customHeight="1">
      <c r="A2" s="2"/>
      <c r="B2" s="3"/>
      <c r="C2" s="199" t="s">
        <v>79</v>
      </c>
      <c r="D2" s="199"/>
      <c r="E2" s="199"/>
    </row>
    <row r="3" spans="1:5" s="5" customFormat="1" ht="17.25">
      <c r="A3" s="2"/>
      <c r="B3" s="4"/>
      <c r="C3" s="2"/>
      <c r="D3" s="2"/>
      <c r="E3" s="59" t="s">
        <v>0</v>
      </c>
    </row>
    <row r="4" spans="1:5" s="5" customFormat="1" ht="17.25">
      <c r="A4" s="2"/>
      <c r="B4" s="3"/>
      <c r="C4" s="2"/>
      <c r="D4" s="2"/>
      <c r="E4" s="2"/>
    </row>
    <row r="5" spans="1:5" ht="17.25">
      <c r="A5" s="1"/>
      <c r="B5" s="1"/>
      <c r="C5" s="1"/>
      <c r="D5" s="1"/>
      <c r="E5" s="1"/>
    </row>
    <row r="6" spans="1:5" s="6" customFormat="1" ht="43.5" customHeight="1">
      <c r="A6" s="243" t="s">
        <v>154</v>
      </c>
      <c r="B6" s="243"/>
      <c r="C6" s="243"/>
      <c r="D6" s="243"/>
      <c r="E6" s="243"/>
    </row>
    <row r="7" spans="1:5" s="6" customFormat="1" ht="15.75" customHeight="1">
      <c r="A7" s="8"/>
      <c r="B7" s="8"/>
      <c r="C7" s="8"/>
      <c r="D7" s="9"/>
      <c r="E7" s="9"/>
    </row>
    <row r="8" spans="1:5" s="6" customFormat="1" ht="20.25" customHeight="1">
      <c r="A8" s="211" t="s">
        <v>10</v>
      </c>
      <c r="B8" s="211"/>
      <c r="C8" s="211"/>
      <c r="D8" s="211"/>
      <c r="E8" s="211"/>
    </row>
    <row r="9" spans="1:5" s="6" customFormat="1" ht="27" customHeight="1">
      <c r="A9" s="60" t="s">
        <v>57</v>
      </c>
      <c r="B9" s="61"/>
      <c r="C9" s="124"/>
      <c r="D9" s="124"/>
      <c r="E9" s="124"/>
    </row>
    <row r="10" spans="1:5" s="6" customFormat="1" ht="17.25">
      <c r="A10" s="62"/>
      <c r="B10" s="123"/>
      <c r="C10" s="125"/>
      <c r="D10" s="125"/>
      <c r="E10" s="125"/>
    </row>
    <row r="11" spans="1:5" s="7" customFormat="1" ht="20.25" customHeight="1">
      <c r="A11" s="62"/>
      <c r="B11" s="123"/>
      <c r="C11" s="125"/>
      <c r="D11" s="125"/>
      <c r="E11" s="125"/>
    </row>
    <row r="12" spans="1:5" ht="23.25" customHeight="1">
      <c r="A12" s="63" t="s">
        <v>17</v>
      </c>
      <c r="B12" s="63" t="s">
        <v>11</v>
      </c>
      <c r="C12" s="64"/>
      <c r="D12" s="64"/>
      <c r="E12" s="35"/>
    </row>
    <row r="13" spans="1:5" ht="23.25" customHeight="1">
      <c r="A13" s="65">
        <v>1116</v>
      </c>
      <c r="B13" s="50" t="s">
        <v>42</v>
      </c>
      <c r="C13" s="66"/>
      <c r="D13" s="66"/>
      <c r="E13" s="35"/>
    </row>
    <row r="14" spans="1:5" ht="17.25">
      <c r="A14" s="67"/>
      <c r="B14" s="67"/>
      <c r="C14" s="67"/>
      <c r="D14" s="212"/>
      <c r="E14" s="212"/>
    </row>
    <row r="15" spans="1:5" ht="59.25" customHeight="1">
      <c r="A15" s="40" t="s">
        <v>43</v>
      </c>
      <c r="B15" s="68">
        <v>1116</v>
      </c>
      <c r="C15" s="200" t="s">
        <v>90</v>
      </c>
      <c r="D15" s="201"/>
      <c r="E15" s="202"/>
    </row>
    <row r="16" spans="1:5" ht="34.5">
      <c r="A16" s="69" t="s">
        <v>44</v>
      </c>
      <c r="B16" s="65" t="s">
        <v>45</v>
      </c>
      <c r="C16" s="70" t="s">
        <v>46</v>
      </c>
      <c r="D16" s="70" t="s">
        <v>47</v>
      </c>
      <c r="E16" s="70" t="s">
        <v>48</v>
      </c>
    </row>
    <row r="17" spans="1:6" ht="21" customHeight="1">
      <c r="A17" s="71" t="s">
        <v>49</v>
      </c>
      <c r="B17" s="54" t="s">
        <v>50</v>
      </c>
      <c r="C17" s="203"/>
      <c r="D17" s="203"/>
      <c r="E17" s="206"/>
    </row>
    <row r="18" spans="1:6" ht="84" customHeight="1">
      <c r="A18" s="69" t="s">
        <v>51</v>
      </c>
      <c r="B18" s="54" t="s">
        <v>77</v>
      </c>
      <c r="C18" s="204"/>
      <c r="D18" s="204"/>
      <c r="E18" s="206"/>
    </row>
    <row r="19" spans="1:6" ht="17.25">
      <c r="A19" s="69" t="s">
        <v>52</v>
      </c>
      <c r="B19" s="39" t="s">
        <v>20</v>
      </c>
      <c r="C19" s="204"/>
      <c r="D19" s="204"/>
      <c r="E19" s="206"/>
    </row>
    <row r="20" spans="1:6" ht="51.75">
      <c r="A20" s="69" t="s">
        <v>137</v>
      </c>
      <c r="B20" s="72" t="s">
        <v>54</v>
      </c>
      <c r="C20" s="204"/>
      <c r="D20" s="204"/>
      <c r="E20" s="206"/>
    </row>
    <row r="21" spans="1:6" ht="21" customHeight="1">
      <c r="A21" s="213" t="s">
        <v>55</v>
      </c>
      <c r="B21" s="214"/>
      <c r="C21" s="205"/>
      <c r="D21" s="205"/>
      <c r="E21" s="206"/>
    </row>
    <row r="22" spans="1:6" ht="17.25">
      <c r="A22" s="213"/>
      <c r="B22" s="214"/>
      <c r="C22" s="73"/>
      <c r="D22" s="73"/>
      <c r="E22" s="74"/>
    </row>
    <row r="23" spans="1:6" ht="23.25" customHeight="1">
      <c r="A23" s="209" t="s">
        <v>56</v>
      </c>
      <c r="B23" s="210"/>
      <c r="C23" s="75">
        <v>50308.800000000003</v>
      </c>
      <c r="D23" s="75">
        <v>50308.800000000003</v>
      </c>
      <c r="E23" s="75">
        <v>50308.800000000003</v>
      </c>
    </row>
    <row r="26" spans="1:6" s="97" customFormat="1" ht="24" customHeight="1">
      <c r="A26" s="63" t="s">
        <v>17</v>
      </c>
      <c r="B26" s="63" t="s">
        <v>11</v>
      </c>
      <c r="D26" s="98"/>
      <c r="E26" s="98"/>
      <c r="F26" s="99"/>
    </row>
    <row r="27" spans="1:6" s="97" customFormat="1" ht="61.5" customHeight="1">
      <c r="A27" s="65">
        <v>1224</v>
      </c>
      <c r="B27" s="50" t="s">
        <v>94</v>
      </c>
      <c r="D27" s="100"/>
      <c r="E27" s="100"/>
      <c r="F27" s="101"/>
    </row>
    <row r="29" spans="1:6" ht="46.5" customHeight="1">
      <c r="A29" s="40" t="s">
        <v>43</v>
      </c>
      <c r="B29" s="68">
        <v>1224</v>
      </c>
      <c r="C29" s="200" t="s">
        <v>119</v>
      </c>
      <c r="D29" s="201"/>
      <c r="E29" s="202"/>
    </row>
    <row r="30" spans="1:6" ht="34.5">
      <c r="A30" s="69" t="s">
        <v>44</v>
      </c>
      <c r="B30" s="65">
        <v>12005</v>
      </c>
      <c r="C30" s="102" t="s">
        <v>18</v>
      </c>
      <c r="D30" s="102" t="s">
        <v>19</v>
      </c>
      <c r="E30" s="102" t="s">
        <v>6</v>
      </c>
    </row>
    <row r="31" spans="1:6" ht="57.75" customHeight="1">
      <c r="A31" s="71" t="s">
        <v>49</v>
      </c>
      <c r="B31" s="54" t="s">
        <v>98</v>
      </c>
      <c r="C31" s="215"/>
      <c r="D31" s="215"/>
      <c r="E31" s="215"/>
    </row>
    <row r="32" spans="1:6" ht="69">
      <c r="A32" s="69" t="s">
        <v>51</v>
      </c>
      <c r="B32" s="54" t="s">
        <v>99</v>
      </c>
      <c r="C32" s="216"/>
      <c r="D32" s="216"/>
      <c r="E32" s="216"/>
    </row>
    <row r="33" spans="1:8" ht="20.25" customHeight="1">
      <c r="A33" s="69" t="s">
        <v>52</v>
      </c>
      <c r="B33" s="39" t="s">
        <v>100</v>
      </c>
      <c r="C33" s="216"/>
      <c r="D33" s="216"/>
      <c r="E33" s="216"/>
    </row>
    <row r="34" spans="1:8" ht="42.75" customHeight="1">
      <c r="A34" s="69" t="s">
        <v>53</v>
      </c>
      <c r="B34" s="72" t="s">
        <v>116</v>
      </c>
      <c r="C34" s="217"/>
      <c r="D34" s="217"/>
      <c r="E34" s="217"/>
    </row>
    <row r="35" spans="1:8" ht="24.75" customHeight="1">
      <c r="A35" s="207" t="s">
        <v>55</v>
      </c>
      <c r="B35" s="208"/>
      <c r="C35" s="103"/>
      <c r="D35" s="103"/>
      <c r="E35" s="103"/>
    </row>
    <row r="36" spans="1:8" ht="26.25" customHeight="1">
      <c r="A36" s="209" t="s">
        <v>117</v>
      </c>
      <c r="B36" s="210"/>
      <c r="C36" s="132">
        <v>-217132</v>
      </c>
      <c r="D36" s="132">
        <v>-217132</v>
      </c>
      <c r="E36" s="132">
        <v>-217132</v>
      </c>
      <c r="H36" s="133"/>
    </row>
    <row r="37" spans="1:8" ht="25.5" customHeight="1">
      <c r="A37" s="209" t="s">
        <v>118</v>
      </c>
      <c r="B37" s="210"/>
      <c r="C37" s="132">
        <v>-269856</v>
      </c>
      <c r="D37" s="132">
        <v>-269856</v>
      </c>
      <c r="E37" s="132">
        <v>-269856</v>
      </c>
    </row>
    <row r="38" spans="1:8" ht="21.75" customHeight="1">
      <c r="A38" s="209" t="s">
        <v>56</v>
      </c>
      <c r="B38" s="210"/>
      <c r="C38" s="84">
        <v>-28459.5</v>
      </c>
      <c r="D38" s="84">
        <v>-28459.5</v>
      </c>
      <c r="E38" s="84">
        <v>-28459.5</v>
      </c>
    </row>
    <row r="41" spans="1:8" ht="23.25" customHeight="1">
      <c r="A41" s="63" t="s">
        <v>17</v>
      </c>
      <c r="B41" s="63" t="s">
        <v>11</v>
      </c>
      <c r="C41" s="97"/>
      <c r="D41" s="98"/>
      <c r="E41" s="98"/>
    </row>
    <row r="42" spans="1:8" ht="24.75" customHeight="1">
      <c r="A42" s="65">
        <v>1059</v>
      </c>
      <c r="B42" s="127" t="s">
        <v>136</v>
      </c>
      <c r="C42" s="126"/>
      <c r="D42" s="126"/>
      <c r="E42" s="126"/>
      <c r="F42" s="126"/>
    </row>
    <row r="44" spans="1:8" ht="45" customHeight="1">
      <c r="A44" s="40" t="s">
        <v>43</v>
      </c>
      <c r="B44" s="68" t="s">
        <v>131</v>
      </c>
      <c r="C44" s="200" t="s">
        <v>119</v>
      </c>
      <c r="D44" s="201"/>
      <c r="E44" s="202"/>
    </row>
    <row r="45" spans="1:8" ht="34.5">
      <c r="A45" s="69" t="s">
        <v>44</v>
      </c>
      <c r="B45" s="65" t="s">
        <v>132</v>
      </c>
      <c r="C45" s="102" t="s">
        <v>18</v>
      </c>
      <c r="D45" s="102" t="s">
        <v>19</v>
      </c>
      <c r="E45" s="102" t="s">
        <v>6</v>
      </c>
    </row>
    <row r="46" spans="1:8" ht="30" customHeight="1">
      <c r="A46" s="71" t="s">
        <v>49</v>
      </c>
      <c r="B46" s="54" t="s">
        <v>133</v>
      </c>
      <c r="C46" s="215"/>
      <c r="D46" s="215"/>
      <c r="E46" s="215"/>
    </row>
    <row r="47" spans="1:8" ht="34.5">
      <c r="A47" s="69" t="s">
        <v>51</v>
      </c>
      <c r="B47" s="54" t="s">
        <v>134</v>
      </c>
      <c r="C47" s="216"/>
      <c r="D47" s="216"/>
      <c r="E47" s="216"/>
    </row>
    <row r="48" spans="1:8" ht="22.5" customHeight="1">
      <c r="A48" s="69" t="s">
        <v>52</v>
      </c>
      <c r="B48" s="39" t="s">
        <v>20</v>
      </c>
      <c r="C48" s="216"/>
      <c r="D48" s="216"/>
      <c r="E48" s="216"/>
    </row>
    <row r="49" spans="1:5" ht="49.5" customHeight="1">
      <c r="A49" s="69" t="s">
        <v>137</v>
      </c>
      <c r="B49" s="72" t="s">
        <v>135</v>
      </c>
      <c r="C49" s="217"/>
      <c r="D49" s="217"/>
      <c r="E49" s="217"/>
    </row>
    <row r="50" spans="1:5" ht="24" customHeight="1">
      <c r="A50" s="207" t="s">
        <v>55</v>
      </c>
      <c r="B50" s="208"/>
      <c r="C50" s="103"/>
      <c r="D50" s="103"/>
      <c r="E50" s="103"/>
    </row>
    <row r="51" spans="1:5" ht="18.75" customHeight="1">
      <c r="A51" s="209"/>
      <c r="B51" s="210"/>
      <c r="C51" s="104"/>
      <c r="D51" s="104"/>
      <c r="E51" s="104"/>
    </row>
    <row r="52" spans="1:5" ht="27.75" customHeight="1">
      <c r="A52" s="209" t="s">
        <v>56</v>
      </c>
      <c r="B52" s="210"/>
      <c r="C52" s="84">
        <v>-21849.3</v>
      </c>
      <c r="D52" s="84">
        <v>-21849.3</v>
      </c>
      <c r="E52" s="84">
        <v>-21849.3</v>
      </c>
    </row>
  </sheetData>
  <mergeCells count="26">
    <mergeCell ref="A52:B52"/>
    <mergeCell ref="C44:E44"/>
    <mergeCell ref="C46:C49"/>
    <mergeCell ref="D46:D49"/>
    <mergeCell ref="E46:E49"/>
    <mergeCell ref="A50:B50"/>
    <mergeCell ref="A38:B38"/>
    <mergeCell ref="C31:C34"/>
    <mergeCell ref="D31:D34"/>
    <mergeCell ref="E31:E34"/>
    <mergeCell ref="A51:B51"/>
    <mergeCell ref="C29:E29"/>
    <mergeCell ref="A35:B35"/>
    <mergeCell ref="A36:B36"/>
    <mergeCell ref="A37:B37"/>
    <mergeCell ref="A6:E6"/>
    <mergeCell ref="A8:E8"/>
    <mergeCell ref="D14:E14"/>
    <mergeCell ref="A23:B23"/>
    <mergeCell ref="A21:B21"/>
    <mergeCell ref="A22:B22"/>
    <mergeCell ref="C2:E2"/>
    <mergeCell ref="C15:E15"/>
    <mergeCell ref="C17:C21"/>
    <mergeCell ref="D17:D21"/>
    <mergeCell ref="E17:E21"/>
  </mergeCells>
  <pageMargins left="0.70866141732283505" right="0.70866141732283505" top="0.74803149606299202" bottom="0.74803149606299202" header="0.31496062992126" footer="0.31496062992126"/>
  <pageSetup paperSize="9" scale="89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21"/>
  <sheetViews>
    <sheetView view="pageBreakPreview" zoomScaleNormal="70" zoomScaleSheetLayoutView="100" workbookViewId="0">
      <selection activeCell="G2" sqref="G2:I2"/>
    </sheetView>
  </sheetViews>
  <sheetFormatPr defaultColWidth="8.85546875" defaultRowHeight="17.25"/>
  <cols>
    <col min="1" max="1" width="15.5703125" style="1" bestFit="1" customWidth="1"/>
    <col min="2" max="2" width="14.85546875" style="1" bestFit="1" customWidth="1"/>
    <col min="3" max="3" width="13.7109375" style="1" customWidth="1"/>
    <col min="4" max="4" width="41.7109375" style="1" customWidth="1"/>
    <col min="5" max="5" width="8.7109375" style="1" customWidth="1"/>
    <col min="6" max="6" width="12.85546875" style="1" customWidth="1"/>
    <col min="7" max="7" width="13.28515625" style="1" customWidth="1"/>
    <col min="8" max="8" width="16.42578125" style="1" customWidth="1"/>
    <col min="9" max="9" width="20.140625" style="1" customWidth="1"/>
    <col min="10" max="10" width="8.85546875" style="1"/>
    <col min="11" max="11" width="10.7109375" style="1" bestFit="1" customWidth="1"/>
    <col min="12" max="12" width="9.140625" style="1" bestFit="1" customWidth="1"/>
    <col min="13" max="13" width="15" style="1" bestFit="1" customWidth="1"/>
    <col min="14" max="14" width="8.85546875" style="1"/>
    <col min="15" max="15" width="12.7109375" style="1" bestFit="1" customWidth="1"/>
    <col min="16" max="16384" width="8.85546875" style="1"/>
  </cols>
  <sheetData>
    <row r="1" spans="1:243" s="2" customFormat="1">
      <c r="B1" s="3"/>
      <c r="C1" s="76"/>
      <c r="D1" s="76"/>
      <c r="E1" s="77"/>
      <c r="F1" s="78"/>
      <c r="G1" s="199" t="s">
        <v>80</v>
      </c>
      <c r="H1" s="199"/>
      <c r="I1" s="199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40"/>
      <c r="BH1" s="240"/>
      <c r="BI1" s="240"/>
      <c r="BJ1" s="240"/>
      <c r="BK1" s="240"/>
      <c r="BL1" s="240"/>
      <c r="BM1" s="240"/>
      <c r="BN1" s="240"/>
      <c r="BO1" s="240"/>
      <c r="BP1" s="240"/>
      <c r="BQ1" s="240"/>
      <c r="BR1" s="240"/>
      <c r="BS1" s="240"/>
      <c r="BT1" s="240"/>
      <c r="BU1" s="240"/>
      <c r="BV1" s="240"/>
      <c r="BW1" s="240"/>
      <c r="BX1" s="240"/>
      <c r="BY1" s="240"/>
      <c r="BZ1" s="240"/>
      <c r="CA1" s="240"/>
      <c r="CB1" s="240"/>
      <c r="CC1" s="240"/>
      <c r="CD1" s="240"/>
      <c r="CE1" s="240"/>
      <c r="CF1" s="240"/>
      <c r="CG1" s="240"/>
      <c r="CH1" s="240"/>
      <c r="CI1" s="240"/>
      <c r="CJ1" s="240"/>
      <c r="CK1" s="240"/>
      <c r="CL1" s="240"/>
      <c r="CM1" s="240"/>
      <c r="CN1" s="240"/>
      <c r="CO1" s="240"/>
      <c r="CP1" s="240"/>
      <c r="CQ1" s="240"/>
      <c r="CR1" s="240"/>
      <c r="CS1" s="240"/>
      <c r="CT1" s="240"/>
      <c r="CU1" s="240"/>
      <c r="CV1" s="240"/>
      <c r="CW1" s="240"/>
      <c r="CX1" s="240"/>
      <c r="CY1" s="240"/>
      <c r="CZ1" s="240"/>
      <c r="DA1" s="240"/>
      <c r="DB1" s="240"/>
      <c r="DC1" s="240"/>
      <c r="DD1" s="240"/>
      <c r="DE1" s="240"/>
      <c r="DF1" s="240"/>
      <c r="DG1" s="240"/>
      <c r="DH1" s="240"/>
      <c r="DI1" s="240"/>
      <c r="DJ1" s="240"/>
      <c r="DK1" s="240"/>
      <c r="DL1" s="240"/>
      <c r="DM1" s="240"/>
      <c r="DN1" s="240"/>
      <c r="DO1" s="240"/>
      <c r="DP1" s="240"/>
      <c r="DQ1" s="240"/>
      <c r="DR1" s="240"/>
      <c r="DS1" s="240"/>
      <c r="DT1" s="240"/>
      <c r="DU1" s="240"/>
      <c r="DV1" s="240"/>
      <c r="DW1" s="240"/>
      <c r="DX1" s="240"/>
      <c r="DY1" s="240"/>
      <c r="DZ1" s="240"/>
      <c r="EA1" s="240"/>
      <c r="EB1" s="240"/>
      <c r="EC1" s="240"/>
      <c r="ED1" s="240"/>
      <c r="EE1" s="240"/>
      <c r="EF1" s="240"/>
      <c r="EG1" s="240"/>
      <c r="EH1" s="240"/>
      <c r="EI1" s="240"/>
      <c r="EJ1" s="240"/>
      <c r="EK1" s="240"/>
      <c r="EL1" s="240"/>
      <c r="EM1" s="240"/>
      <c r="EN1" s="240"/>
      <c r="EO1" s="240"/>
      <c r="EP1" s="240"/>
      <c r="EQ1" s="240"/>
      <c r="ER1" s="240"/>
      <c r="ES1" s="240"/>
      <c r="ET1" s="240"/>
      <c r="EU1" s="240"/>
      <c r="EV1" s="240"/>
      <c r="EW1" s="240"/>
      <c r="EX1" s="240"/>
      <c r="EY1" s="240"/>
      <c r="EZ1" s="240"/>
      <c r="FA1" s="240"/>
      <c r="FB1" s="240"/>
      <c r="FC1" s="240"/>
      <c r="FD1" s="240"/>
      <c r="FE1" s="240"/>
      <c r="FF1" s="240"/>
      <c r="FG1" s="240"/>
      <c r="FH1" s="240"/>
      <c r="FI1" s="240"/>
      <c r="FJ1" s="240"/>
      <c r="FK1" s="240"/>
      <c r="FL1" s="240"/>
      <c r="FM1" s="240"/>
      <c r="FN1" s="240"/>
      <c r="FO1" s="240"/>
      <c r="FP1" s="240"/>
      <c r="FQ1" s="240"/>
      <c r="FR1" s="240"/>
      <c r="FS1" s="240"/>
      <c r="FT1" s="240"/>
      <c r="FU1" s="240"/>
      <c r="FV1" s="240"/>
      <c r="FW1" s="240"/>
      <c r="FX1" s="240"/>
      <c r="FY1" s="240"/>
      <c r="FZ1" s="240"/>
      <c r="GA1" s="240"/>
      <c r="GB1" s="240"/>
      <c r="GC1" s="240"/>
      <c r="GD1" s="240"/>
      <c r="GE1" s="240"/>
      <c r="GF1" s="240"/>
      <c r="GG1" s="240"/>
      <c r="GH1" s="240"/>
      <c r="GI1" s="240"/>
      <c r="GJ1" s="240"/>
      <c r="GK1" s="240"/>
      <c r="GL1" s="240"/>
      <c r="GM1" s="240"/>
      <c r="GN1" s="240"/>
      <c r="GO1" s="240"/>
      <c r="GP1" s="240"/>
      <c r="GQ1" s="240"/>
      <c r="GR1" s="240"/>
      <c r="GS1" s="240"/>
      <c r="GT1" s="240"/>
      <c r="GU1" s="240"/>
      <c r="GV1" s="240"/>
      <c r="GW1" s="240"/>
      <c r="GX1" s="240"/>
      <c r="GY1" s="240"/>
      <c r="GZ1" s="240"/>
      <c r="HA1" s="240"/>
      <c r="HB1" s="240"/>
      <c r="HC1" s="240"/>
      <c r="HD1" s="240"/>
      <c r="HE1" s="240"/>
      <c r="HF1" s="240"/>
      <c r="HG1" s="240"/>
      <c r="HH1" s="240"/>
      <c r="HI1" s="240"/>
      <c r="HJ1" s="240"/>
      <c r="HK1" s="240"/>
      <c r="HL1" s="240"/>
      <c r="HM1" s="240"/>
      <c r="HN1" s="240"/>
      <c r="HO1" s="240"/>
      <c r="HP1" s="240"/>
      <c r="HQ1" s="240"/>
      <c r="HR1" s="240"/>
      <c r="HS1" s="240"/>
      <c r="HT1" s="240"/>
      <c r="HU1" s="240"/>
      <c r="HV1" s="240"/>
      <c r="HW1" s="240"/>
      <c r="HX1" s="240"/>
      <c r="HY1" s="240"/>
      <c r="HZ1" s="240"/>
      <c r="IA1" s="240"/>
      <c r="IB1" s="240"/>
      <c r="IC1" s="240"/>
      <c r="ID1" s="240"/>
      <c r="IE1" s="240"/>
      <c r="IF1" s="240"/>
      <c r="IG1" s="240"/>
      <c r="IH1" s="240"/>
      <c r="II1" s="240"/>
    </row>
    <row r="2" spans="1:243" s="2" customFormat="1" ht="19.5" customHeight="1">
      <c r="B2" s="3"/>
      <c r="C2" s="199"/>
      <c r="D2" s="199"/>
      <c r="E2" s="199"/>
      <c r="F2" s="4"/>
      <c r="G2" s="199" t="s">
        <v>79</v>
      </c>
      <c r="H2" s="199"/>
      <c r="I2" s="199"/>
      <c r="J2" s="129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  <c r="BP2" s="240"/>
      <c r="BQ2" s="240"/>
      <c r="BR2" s="240"/>
      <c r="BS2" s="240"/>
      <c r="BT2" s="240"/>
      <c r="BU2" s="240"/>
      <c r="BV2" s="240"/>
      <c r="BW2" s="240"/>
      <c r="BX2" s="240"/>
      <c r="BY2" s="240"/>
      <c r="BZ2" s="240"/>
      <c r="CA2" s="240"/>
      <c r="CB2" s="240"/>
      <c r="CC2" s="240"/>
      <c r="CD2" s="240"/>
      <c r="CE2" s="240"/>
      <c r="CF2" s="240"/>
      <c r="CG2" s="240"/>
      <c r="CH2" s="240"/>
      <c r="CI2" s="240"/>
      <c r="CJ2" s="240"/>
      <c r="CK2" s="240"/>
      <c r="CL2" s="240"/>
      <c r="CM2" s="240"/>
      <c r="CN2" s="240"/>
      <c r="CO2" s="240"/>
      <c r="CP2" s="240"/>
      <c r="CQ2" s="240"/>
      <c r="CR2" s="240"/>
      <c r="CS2" s="240"/>
      <c r="CT2" s="240"/>
      <c r="CU2" s="240"/>
      <c r="CV2" s="240"/>
      <c r="CW2" s="240"/>
      <c r="CX2" s="240"/>
      <c r="CY2" s="240"/>
      <c r="CZ2" s="240"/>
      <c r="DA2" s="240"/>
      <c r="DB2" s="240"/>
      <c r="DC2" s="240"/>
      <c r="DD2" s="240"/>
      <c r="DE2" s="240"/>
      <c r="DF2" s="240"/>
      <c r="DG2" s="240"/>
      <c r="DH2" s="240"/>
      <c r="DI2" s="240"/>
      <c r="DJ2" s="240"/>
      <c r="DK2" s="240"/>
      <c r="DL2" s="240"/>
      <c r="DM2" s="240"/>
      <c r="DN2" s="240"/>
      <c r="DO2" s="240"/>
      <c r="DP2" s="240"/>
      <c r="DQ2" s="240"/>
      <c r="DR2" s="240"/>
      <c r="DS2" s="240"/>
      <c r="DT2" s="240"/>
      <c r="DU2" s="240"/>
      <c r="DV2" s="240"/>
      <c r="DW2" s="240"/>
      <c r="DX2" s="240"/>
      <c r="DY2" s="240"/>
      <c r="DZ2" s="240"/>
      <c r="EA2" s="240"/>
      <c r="EB2" s="240"/>
      <c r="EC2" s="240"/>
      <c r="ED2" s="240"/>
      <c r="EE2" s="240"/>
      <c r="EF2" s="240"/>
      <c r="EG2" s="240"/>
      <c r="EH2" s="240"/>
      <c r="EI2" s="240"/>
      <c r="EJ2" s="240"/>
      <c r="EK2" s="240"/>
      <c r="EL2" s="240"/>
      <c r="EM2" s="240"/>
      <c r="EN2" s="240"/>
      <c r="EO2" s="240"/>
      <c r="EP2" s="240"/>
      <c r="EQ2" s="240"/>
      <c r="ER2" s="240"/>
      <c r="ES2" s="240"/>
      <c r="ET2" s="240"/>
      <c r="EU2" s="240"/>
      <c r="EV2" s="240"/>
      <c r="EW2" s="240"/>
      <c r="EX2" s="240"/>
      <c r="EY2" s="240"/>
      <c r="EZ2" s="240"/>
      <c r="FA2" s="240"/>
      <c r="FB2" s="240"/>
      <c r="FC2" s="240"/>
      <c r="FD2" s="240"/>
      <c r="FE2" s="240"/>
      <c r="FF2" s="240"/>
      <c r="FG2" s="240"/>
      <c r="FH2" s="240"/>
      <c r="FI2" s="240"/>
      <c r="FJ2" s="240"/>
      <c r="FK2" s="240"/>
      <c r="FL2" s="240"/>
      <c r="FM2" s="240"/>
      <c r="FN2" s="240"/>
      <c r="FO2" s="240"/>
      <c r="FP2" s="240"/>
      <c r="FQ2" s="240"/>
      <c r="FR2" s="240"/>
      <c r="FS2" s="240"/>
      <c r="FT2" s="240"/>
      <c r="FU2" s="240"/>
      <c r="FV2" s="240"/>
      <c r="FW2" s="240"/>
      <c r="FX2" s="240"/>
      <c r="FY2" s="240"/>
      <c r="FZ2" s="240"/>
      <c r="GA2" s="240"/>
      <c r="GB2" s="240"/>
      <c r="GC2" s="240"/>
      <c r="GD2" s="240"/>
      <c r="GE2" s="240"/>
      <c r="GF2" s="240"/>
      <c r="GG2" s="240"/>
      <c r="GH2" s="240"/>
      <c r="GI2" s="240"/>
      <c r="GJ2" s="240"/>
      <c r="GK2" s="240"/>
      <c r="GL2" s="240"/>
      <c r="GM2" s="240"/>
      <c r="GN2" s="240"/>
      <c r="GO2" s="240"/>
      <c r="GP2" s="240"/>
      <c r="GQ2" s="240"/>
      <c r="GR2" s="240"/>
      <c r="GS2" s="240"/>
      <c r="GT2" s="240"/>
      <c r="GU2" s="240"/>
      <c r="GV2" s="240"/>
      <c r="GW2" s="240"/>
      <c r="GX2" s="240"/>
      <c r="GY2" s="240"/>
      <c r="GZ2" s="240"/>
      <c r="HA2" s="240"/>
      <c r="HB2" s="240"/>
      <c r="HC2" s="240"/>
      <c r="HD2" s="240"/>
      <c r="HE2" s="240"/>
      <c r="HF2" s="240"/>
      <c r="HG2" s="240"/>
      <c r="HH2" s="240"/>
      <c r="HI2" s="240"/>
      <c r="HJ2" s="240"/>
      <c r="HK2" s="240"/>
      <c r="HL2" s="240"/>
      <c r="HM2" s="240"/>
      <c r="HN2" s="240"/>
      <c r="HO2" s="240"/>
      <c r="HP2" s="240"/>
      <c r="HQ2" s="240"/>
      <c r="HR2" s="240"/>
      <c r="HS2" s="240"/>
      <c r="HT2" s="240"/>
      <c r="HU2" s="240"/>
      <c r="HV2" s="240"/>
      <c r="HW2" s="240"/>
      <c r="HX2" s="240"/>
      <c r="HY2" s="240"/>
      <c r="HZ2" s="240"/>
      <c r="IA2" s="240"/>
      <c r="IB2" s="240"/>
      <c r="IC2" s="240"/>
      <c r="ID2" s="240"/>
      <c r="IE2" s="240"/>
      <c r="IF2" s="240"/>
      <c r="IG2" s="240"/>
      <c r="IH2" s="240"/>
      <c r="II2" s="240"/>
    </row>
    <row r="3" spans="1:243" s="2" customFormat="1">
      <c r="B3" s="3"/>
      <c r="C3" s="129"/>
      <c r="D3" s="199"/>
      <c r="E3" s="199"/>
      <c r="F3" s="4" t="s">
        <v>8</v>
      </c>
      <c r="G3" s="199" t="s">
        <v>0</v>
      </c>
      <c r="H3" s="199"/>
      <c r="I3" s="199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40"/>
      <c r="BF3" s="240"/>
      <c r="BG3" s="240"/>
      <c r="BH3" s="240"/>
      <c r="BI3" s="240"/>
      <c r="BJ3" s="240"/>
      <c r="BK3" s="240"/>
      <c r="BL3" s="240"/>
      <c r="BM3" s="240"/>
      <c r="BN3" s="240"/>
      <c r="BO3" s="240"/>
      <c r="BP3" s="240"/>
      <c r="BQ3" s="240"/>
      <c r="BR3" s="240"/>
      <c r="BS3" s="240"/>
      <c r="BT3" s="240"/>
      <c r="BU3" s="240"/>
      <c r="BV3" s="240"/>
      <c r="BW3" s="240"/>
      <c r="BX3" s="240"/>
      <c r="BY3" s="240"/>
      <c r="BZ3" s="240"/>
      <c r="CA3" s="240"/>
      <c r="CB3" s="240"/>
      <c r="CC3" s="240"/>
      <c r="CD3" s="240"/>
      <c r="CE3" s="240"/>
      <c r="CF3" s="240"/>
      <c r="CG3" s="240"/>
      <c r="CH3" s="240"/>
      <c r="CI3" s="240"/>
      <c r="CJ3" s="240"/>
      <c r="CK3" s="240"/>
      <c r="CL3" s="240"/>
      <c r="CM3" s="240"/>
      <c r="CN3" s="240"/>
      <c r="CO3" s="240"/>
      <c r="CP3" s="240"/>
      <c r="CQ3" s="240"/>
      <c r="CR3" s="240"/>
      <c r="CS3" s="240"/>
      <c r="CT3" s="240"/>
      <c r="CU3" s="240"/>
      <c r="CV3" s="240"/>
      <c r="CW3" s="240"/>
      <c r="CX3" s="240"/>
      <c r="CY3" s="240"/>
      <c r="CZ3" s="240"/>
      <c r="DA3" s="240"/>
      <c r="DB3" s="240"/>
      <c r="DC3" s="240"/>
      <c r="DD3" s="240"/>
      <c r="DE3" s="240"/>
      <c r="DF3" s="240"/>
      <c r="DG3" s="240"/>
      <c r="DH3" s="240"/>
      <c r="DI3" s="240"/>
      <c r="DJ3" s="240"/>
      <c r="DK3" s="240"/>
      <c r="DL3" s="240"/>
      <c r="DM3" s="240"/>
      <c r="DN3" s="240"/>
      <c r="DO3" s="240"/>
      <c r="DP3" s="240"/>
      <c r="DQ3" s="240"/>
      <c r="DR3" s="240"/>
      <c r="DS3" s="240"/>
      <c r="DT3" s="240"/>
      <c r="DU3" s="240"/>
      <c r="DV3" s="240"/>
      <c r="DW3" s="240"/>
      <c r="DX3" s="240"/>
      <c r="DY3" s="240"/>
      <c r="DZ3" s="240"/>
      <c r="EA3" s="240"/>
      <c r="EB3" s="240"/>
      <c r="EC3" s="240"/>
      <c r="ED3" s="240"/>
      <c r="EE3" s="240"/>
      <c r="EF3" s="240"/>
      <c r="EG3" s="240"/>
      <c r="EH3" s="240"/>
      <c r="EI3" s="240"/>
      <c r="EJ3" s="240"/>
      <c r="EK3" s="240"/>
      <c r="EL3" s="240"/>
      <c r="EM3" s="240"/>
      <c r="EN3" s="240"/>
      <c r="EO3" s="240"/>
      <c r="EP3" s="240"/>
      <c r="EQ3" s="240"/>
      <c r="ER3" s="240"/>
      <c r="ES3" s="240"/>
      <c r="ET3" s="240"/>
      <c r="EU3" s="240"/>
      <c r="EV3" s="240"/>
      <c r="EW3" s="240"/>
      <c r="EX3" s="240"/>
      <c r="EY3" s="240"/>
      <c r="EZ3" s="240"/>
      <c r="FA3" s="240"/>
      <c r="FB3" s="240"/>
      <c r="FC3" s="240"/>
      <c r="FD3" s="240"/>
      <c r="FE3" s="240"/>
      <c r="FF3" s="240"/>
      <c r="FG3" s="240"/>
      <c r="FH3" s="240"/>
      <c r="FI3" s="240"/>
      <c r="FJ3" s="240"/>
      <c r="FK3" s="240"/>
      <c r="FL3" s="240"/>
      <c r="FM3" s="240"/>
      <c r="FN3" s="240"/>
      <c r="FO3" s="240"/>
      <c r="FP3" s="240"/>
      <c r="FQ3" s="240"/>
      <c r="FR3" s="240"/>
      <c r="FS3" s="240"/>
      <c r="FT3" s="240"/>
      <c r="FU3" s="240"/>
      <c r="FV3" s="240"/>
      <c r="FW3" s="240"/>
      <c r="FX3" s="240"/>
      <c r="FY3" s="240"/>
      <c r="FZ3" s="240"/>
      <c r="GA3" s="240"/>
      <c r="GB3" s="240"/>
      <c r="GC3" s="240"/>
      <c r="GD3" s="240"/>
      <c r="GE3" s="240"/>
      <c r="GF3" s="240"/>
      <c r="GG3" s="240"/>
      <c r="GH3" s="240"/>
      <c r="GI3" s="240"/>
      <c r="GJ3" s="240"/>
      <c r="GK3" s="240"/>
      <c r="GL3" s="240"/>
      <c r="GM3" s="240"/>
      <c r="GN3" s="240"/>
      <c r="GO3" s="240"/>
      <c r="GP3" s="240"/>
      <c r="GQ3" s="240"/>
      <c r="GR3" s="240"/>
      <c r="GS3" s="240"/>
      <c r="GT3" s="240"/>
      <c r="GU3" s="240"/>
      <c r="GV3" s="240"/>
      <c r="GW3" s="240"/>
      <c r="GX3" s="240"/>
      <c r="GY3" s="240"/>
      <c r="GZ3" s="240"/>
      <c r="HA3" s="240"/>
      <c r="HB3" s="240"/>
      <c r="HC3" s="240"/>
      <c r="HD3" s="240"/>
      <c r="HE3" s="240"/>
      <c r="HF3" s="240"/>
      <c r="HG3" s="240"/>
      <c r="HH3" s="240"/>
      <c r="HI3" s="240"/>
      <c r="HJ3" s="240"/>
      <c r="HK3" s="240"/>
      <c r="HL3" s="240"/>
      <c r="HM3" s="240"/>
      <c r="HN3" s="240"/>
      <c r="HO3" s="240"/>
      <c r="HP3" s="240"/>
      <c r="HQ3" s="240"/>
      <c r="HR3" s="240"/>
      <c r="HS3" s="240"/>
      <c r="HT3" s="240"/>
      <c r="HU3" s="240"/>
      <c r="HV3" s="240"/>
      <c r="HW3" s="240"/>
      <c r="HX3" s="240"/>
      <c r="HY3" s="240"/>
      <c r="HZ3" s="240"/>
      <c r="IA3" s="240"/>
      <c r="IB3" s="240"/>
      <c r="IC3" s="240"/>
      <c r="ID3" s="240"/>
      <c r="IE3" s="240"/>
      <c r="IF3" s="240"/>
      <c r="IG3" s="240"/>
      <c r="IH3" s="240"/>
      <c r="II3" s="240"/>
    </row>
    <row r="5" spans="1:243" s="79" customFormat="1" ht="40.5" customHeight="1">
      <c r="A5" s="242" t="s">
        <v>153</v>
      </c>
      <c r="B5" s="242"/>
      <c r="C5" s="242"/>
      <c r="D5" s="242"/>
      <c r="E5" s="242"/>
      <c r="F5" s="242"/>
      <c r="G5" s="242"/>
      <c r="H5" s="242"/>
      <c r="I5" s="242"/>
    </row>
    <row r="6" spans="1:243" s="79" customFormat="1" ht="25.5" customHeight="1">
      <c r="A6" s="220" t="s">
        <v>12</v>
      </c>
      <c r="B6" s="220"/>
      <c r="C6" s="220"/>
      <c r="D6" s="220"/>
      <c r="E6" s="220"/>
      <c r="F6" s="220"/>
      <c r="G6" s="220"/>
      <c r="H6" s="220"/>
      <c r="I6" s="220"/>
    </row>
    <row r="7" spans="1:243" s="79" customFormat="1" ht="24" customHeight="1">
      <c r="A7" s="221"/>
      <c r="B7" s="221"/>
      <c r="C7" s="221"/>
      <c r="D7" s="221"/>
      <c r="E7" s="221"/>
      <c r="F7" s="221"/>
      <c r="G7" s="221"/>
      <c r="H7" s="221"/>
      <c r="I7" s="221"/>
    </row>
    <row r="8" spans="1:243" s="79" customFormat="1" ht="114.75" customHeight="1">
      <c r="A8" s="219" t="s">
        <v>144</v>
      </c>
      <c r="B8" s="219" t="s">
        <v>145</v>
      </c>
      <c r="C8" s="219"/>
      <c r="D8" s="219"/>
      <c r="E8" s="219" t="s">
        <v>146</v>
      </c>
      <c r="F8" s="219" t="s">
        <v>147</v>
      </c>
      <c r="G8" s="219" t="s">
        <v>148</v>
      </c>
      <c r="H8" s="168" t="s">
        <v>91</v>
      </c>
      <c r="I8" s="168"/>
      <c r="J8" s="223"/>
    </row>
    <row r="9" spans="1:243" s="79" customFormat="1" ht="17.25" customHeight="1">
      <c r="A9" s="219"/>
      <c r="B9" s="219"/>
      <c r="C9" s="219"/>
      <c r="D9" s="219"/>
      <c r="E9" s="219"/>
      <c r="F9" s="219"/>
      <c r="G9" s="219"/>
      <c r="H9" s="219" t="s">
        <v>9</v>
      </c>
      <c r="I9" s="219" t="s">
        <v>149</v>
      </c>
      <c r="J9" s="80"/>
    </row>
    <row r="10" spans="1:243" s="79" customFormat="1">
      <c r="A10" s="219"/>
      <c r="B10" s="219"/>
      <c r="C10" s="219"/>
      <c r="D10" s="219"/>
      <c r="E10" s="219"/>
      <c r="F10" s="219"/>
      <c r="G10" s="219"/>
      <c r="H10" s="219"/>
      <c r="I10" s="219"/>
    </row>
    <row r="11" spans="1:243" s="79" customFormat="1" ht="17.25" customHeight="1">
      <c r="A11" s="224" t="s">
        <v>12</v>
      </c>
      <c r="B11" s="224"/>
      <c r="C11" s="224"/>
      <c r="D11" s="224"/>
      <c r="E11" s="224"/>
      <c r="F11" s="224"/>
      <c r="G11" s="224"/>
      <c r="H11" s="224"/>
      <c r="I11" s="226">
        <f>I12</f>
        <v>28459.494999999995</v>
      </c>
    </row>
    <row r="12" spans="1:243" s="79" customFormat="1">
      <c r="A12" s="231" t="s">
        <v>150</v>
      </c>
      <c r="B12" s="231" t="s">
        <v>151</v>
      </c>
      <c r="C12" s="231" t="s">
        <v>152</v>
      </c>
      <c r="D12" s="228" t="s">
        <v>89</v>
      </c>
      <c r="E12" s="229"/>
      <c r="F12" s="229"/>
      <c r="G12" s="229"/>
      <c r="H12" s="230"/>
      <c r="I12" s="225">
        <f>+I13+I19</f>
        <v>28459.494999999995</v>
      </c>
      <c r="K12" s="241"/>
    </row>
    <row r="13" spans="1:243" s="79" customFormat="1">
      <c r="A13" s="79" t="s">
        <v>58</v>
      </c>
      <c r="B13" s="228" t="s">
        <v>41</v>
      </c>
      <c r="C13" s="229"/>
      <c r="D13" s="229"/>
      <c r="E13" s="229"/>
      <c r="F13" s="229"/>
      <c r="G13" s="229"/>
      <c r="H13" s="230"/>
      <c r="I13" s="225">
        <f>+I14</f>
        <v>50308.824999999997</v>
      </c>
    </row>
    <row r="14" spans="1:243" s="79" customFormat="1">
      <c r="A14" s="232"/>
      <c r="B14" s="228" t="s">
        <v>81</v>
      </c>
      <c r="C14" s="229"/>
      <c r="D14" s="229"/>
      <c r="E14" s="231"/>
      <c r="F14" s="231"/>
      <c r="G14" s="231"/>
      <c r="H14" s="231"/>
      <c r="I14" s="82">
        <f>+I15+I16+I17+I18</f>
        <v>50308.824999999997</v>
      </c>
    </row>
    <row r="15" spans="1:243" s="79" customFormat="1">
      <c r="A15" s="130" t="s">
        <v>82</v>
      </c>
      <c r="B15" s="218" t="s">
        <v>59</v>
      </c>
      <c r="C15" s="218"/>
      <c r="D15" s="218"/>
      <c r="E15" s="128" t="s">
        <v>60</v>
      </c>
      <c r="F15" s="234" t="s">
        <v>61</v>
      </c>
      <c r="G15" s="235">
        <v>72.5</v>
      </c>
      <c r="H15" s="236">
        <v>-3410950</v>
      </c>
      <c r="I15" s="82">
        <v>-247293.9</v>
      </c>
    </row>
    <row r="16" spans="1:243" s="79" customFormat="1">
      <c r="A16" s="131" t="s">
        <v>83</v>
      </c>
      <c r="B16" s="222" t="s">
        <v>59</v>
      </c>
      <c r="C16" s="222"/>
      <c r="D16" s="222"/>
      <c r="E16" s="83" t="s">
        <v>84</v>
      </c>
      <c r="F16" s="83" t="s">
        <v>61</v>
      </c>
      <c r="G16" s="85">
        <v>85.5</v>
      </c>
      <c r="H16" s="237">
        <v>3410950</v>
      </c>
      <c r="I16" s="82">
        <v>291636.3</v>
      </c>
    </row>
    <row r="17" spans="1:9" s="238" customFormat="1">
      <c r="A17" s="130" t="s">
        <v>85</v>
      </c>
      <c r="B17" s="218" t="s">
        <v>59</v>
      </c>
      <c r="C17" s="218"/>
      <c r="D17" s="218"/>
      <c r="E17" s="128" t="s">
        <v>86</v>
      </c>
      <c r="F17" s="128" t="s">
        <v>61</v>
      </c>
      <c r="G17" s="86">
        <v>12.5</v>
      </c>
      <c r="H17" s="84">
        <v>-2386550</v>
      </c>
      <c r="I17" s="84">
        <v>-29831.875</v>
      </c>
    </row>
    <row r="18" spans="1:9" s="238" customFormat="1">
      <c r="A18" s="130" t="s">
        <v>87</v>
      </c>
      <c r="B18" s="218" t="s">
        <v>59</v>
      </c>
      <c r="C18" s="218"/>
      <c r="D18" s="218"/>
      <c r="E18" s="128" t="s">
        <v>84</v>
      </c>
      <c r="F18" s="128" t="s">
        <v>61</v>
      </c>
      <c r="G18" s="86">
        <v>15</v>
      </c>
      <c r="H18" s="84">
        <v>2386550</v>
      </c>
      <c r="I18" s="84">
        <v>35798.300000000003</v>
      </c>
    </row>
    <row r="19" spans="1:9" s="79" customFormat="1">
      <c r="A19" s="79" t="s">
        <v>139</v>
      </c>
      <c r="B19" s="228" t="s">
        <v>140</v>
      </c>
      <c r="C19" s="229"/>
      <c r="D19" s="229"/>
      <c r="E19" s="229"/>
      <c r="F19" s="229"/>
      <c r="G19" s="229"/>
      <c r="H19" s="230"/>
      <c r="I19" s="227">
        <f>+I20</f>
        <v>-21849.33</v>
      </c>
    </row>
    <row r="20" spans="1:9" s="79" customFormat="1">
      <c r="A20" s="232"/>
      <c r="B20" s="228" t="s">
        <v>81</v>
      </c>
      <c r="C20" s="229"/>
      <c r="D20" s="229"/>
      <c r="E20" s="231"/>
      <c r="F20" s="231"/>
      <c r="G20" s="231"/>
      <c r="H20" s="231"/>
      <c r="I20" s="82">
        <f>+I21</f>
        <v>-21849.33</v>
      </c>
    </row>
    <row r="21" spans="1:9">
      <c r="A21" s="130" t="s">
        <v>138</v>
      </c>
      <c r="B21" s="218" t="s">
        <v>141</v>
      </c>
      <c r="C21" s="218"/>
      <c r="D21" s="218"/>
      <c r="E21" s="128" t="s">
        <v>86</v>
      </c>
      <c r="F21" s="128" t="s">
        <v>142</v>
      </c>
      <c r="G21" s="128">
        <v>6060</v>
      </c>
      <c r="H21" s="239">
        <v>-3605.5</v>
      </c>
      <c r="I21" s="233">
        <f>G21*H21/1000</f>
        <v>-21849.33</v>
      </c>
    </row>
  </sheetData>
  <mergeCells count="27">
    <mergeCell ref="H8:I8"/>
    <mergeCell ref="A11:H11"/>
    <mergeCell ref="G8:G10"/>
    <mergeCell ref="F8:F10"/>
    <mergeCell ref="E8:E10"/>
    <mergeCell ref="B8:D10"/>
    <mergeCell ref="A8:A10"/>
    <mergeCell ref="B18:D18"/>
    <mergeCell ref="B17:D17"/>
    <mergeCell ref="B16:D16"/>
    <mergeCell ref="B21:D21"/>
    <mergeCell ref="B19:H19"/>
    <mergeCell ref="B20:D20"/>
    <mergeCell ref="G1:I1"/>
    <mergeCell ref="C2:E2"/>
    <mergeCell ref="D3:E3"/>
    <mergeCell ref="A6:I6"/>
    <mergeCell ref="A7:I7"/>
    <mergeCell ref="A5:I5"/>
    <mergeCell ref="G3:I3"/>
    <mergeCell ref="G2:I2"/>
    <mergeCell ref="B14:D14"/>
    <mergeCell ref="B15:D15"/>
    <mergeCell ref="I9:I10"/>
    <mergeCell ref="D12:H12"/>
    <mergeCell ref="B13:H13"/>
    <mergeCell ref="H9:H10"/>
  </mergeCells>
  <printOptions horizontalCentered="1"/>
  <pageMargins left="0.51181102362204722" right="0.51181102362204722" top="0.55118110236220474" bottom="0.55118110236220474" header="0" footer="0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havelvac1</vt:lpstr>
      <vt:lpstr>havelvac2</vt:lpstr>
      <vt:lpstr>havelvac3</vt:lpstr>
      <vt:lpstr>havelvac4</vt:lpstr>
      <vt:lpstr>havelvac5</vt:lpstr>
      <vt:lpstr>havelvac2!Print_Area</vt:lpstr>
      <vt:lpstr>havelvac5!Print_Area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Armenak Khachatryan</cp:lastModifiedBy>
  <cp:lastPrinted>2019-08-16T05:38:54Z</cp:lastPrinted>
  <dcterms:created xsi:type="dcterms:W3CDTF">2019-08-16T05:22:02Z</dcterms:created>
  <dcterms:modified xsi:type="dcterms:W3CDTF">2021-04-26T07:36:24Z</dcterms:modified>
</cp:coreProperties>
</file>