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20640" windowHeight="9945" tabRatio="753" activeTab="6"/>
  </bookViews>
  <sheets>
    <sheet name="1" sheetId="27" r:id="rId1"/>
    <sheet name="2" sheetId="42" r:id="rId2"/>
    <sheet name="3" sheetId="32" r:id="rId3"/>
    <sheet name="4" sheetId="43" r:id="rId4"/>
    <sheet name="5" sheetId="29" r:id="rId5"/>
    <sheet name="6" sheetId="41" r:id="rId6"/>
    <sheet name="7" sheetId="46" r:id="rId7"/>
  </sheets>
  <definedNames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2">#REF!</definedName>
    <definedName name="AgencyName" localSheetId="3">#REF!</definedName>
    <definedName name="AgencyName">#REF!</definedName>
    <definedName name="davit">#REF!</definedName>
    <definedName name="Functional1" localSheetId="2">#REF!</definedName>
    <definedName name="Functional1" localSheetId="3">#REF!</definedName>
    <definedName name="Functional1">#REF!</definedName>
    <definedName name="ggg">#REF!</definedName>
    <definedName name="PANature" localSheetId="2">#REF!</definedName>
    <definedName name="PANature" localSheetId="3">#REF!</definedName>
    <definedName name="PANature">#REF!</definedName>
    <definedName name="PAType" localSheetId="2">#REF!</definedName>
    <definedName name="PAType" localSheetId="3">#REF!</definedName>
    <definedName name="PAType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5">'6'!$A$1:$F$25</definedName>
    <definedName name="_xlnm.Print_Area" localSheetId="6">'7'!$A$1:$H$23</definedName>
    <definedName name="_xlnm.Print_Titles" localSheetId="1">'2'!$6:$8</definedName>
    <definedName name="_xlnm.Print_Titles" localSheetId="3">'4'!$7:$8</definedName>
    <definedName name="Հավելված">#REF!</definedName>
    <definedName name="Մաս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C41" i="29"/>
  <c r="C23" i="41" s="1"/>
  <c r="C26" i="29"/>
  <c r="D15" i="43"/>
  <c r="E15" s="1"/>
  <c r="F15" s="1"/>
  <c r="G13" i="46" l="1"/>
  <c r="G17" l="1"/>
  <c r="G18"/>
  <c r="G19"/>
  <c r="E13" i="43" l="1"/>
  <c r="G49" i="32"/>
  <c r="G48" s="1"/>
  <c r="G47" s="1"/>
  <c r="G46" s="1"/>
  <c r="G45" s="1"/>
  <c r="G43" s="1"/>
  <c r="G41" s="1"/>
  <c r="G39" s="1"/>
  <c r="G37" s="1"/>
  <c r="G35" s="1"/>
  <c r="G33" s="1"/>
  <c r="G31" s="1"/>
  <c r="G30"/>
  <c r="G29" s="1"/>
  <c r="G28" s="1"/>
  <c r="G27" s="1"/>
  <c r="G26" s="1"/>
  <c r="G24" s="1"/>
  <c r="G22" s="1"/>
  <c r="G20" s="1"/>
  <c r="G17" s="1"/>
  <c r="G15" s="1"/>
  <c r="G13" s="1"/>
  <c r="D13" i="27"/>
  <c r="D26"/>
  <c r="E33"/>
  <c r="E20"/>
  <c r="F20" l="1"/>
  <c r="D26" i="29"/>
  <c r="H49" i="32"/>
  <c r="H48" s="1"/>
  <c r="H47" s="1"/>
  <c r="H46" s="1"/>
  <c r="H45" s="1"/>
  <c r="H43" s="1"/>
  <c r="H41" s="1"/>
  <c r="H39" s="1"/>
  <c r="H37" s="1"/>
  <c r="H35" s="1"/>
  <c r="H33" s="1"/>
  <c r="H31" s="1"/>
  <c r="D41" i="29"/>
  <c r="D23" i="41" s="1"/>
  <c r="G12" i="32"/>
  <c r="G10" s="1"/>
  <c r="D12" i="27"/>
  <c r="D10" s="1"/>
  <c r="F13"/>
  <c r="H30" i="32"/>
  <c r="H29" s="1"/>
  <c r="H28" s="1"/>
  <c r="H27" s="1"/>
  <c r="H26" s="1"/>
  <c r="H24" s="1"/>
  <c r="H22" s="1"/>
  <c r="H20" s="1"/>
  <c r="H17" s="1"/>
  <c r="H15" s="1"/>
  <c r="H13" s="1"/>
  <c r="E26" i="27"/>
  <c r="F33"/>
  <c r="E41" i="29" s="1"/>
  <c r="E23" i="41" s="1"/>
  <c r="E13" i="27"/>
  <c r="E12" s="1"/>
  <c r="E10" s="1"/>
  <c r="H12" i="32" l="1"/>
  <c r="H10" s="1"/>
  <c r="I30"/>
  <c r="I29" s="1"/>
  <c r="I28" s="1"/>
  <c r="I27" s="1"/>
  <c r="I26" s="1"/>
  <c r="I24" s="1"/>
  <c r="I22" s="1"/>
  <c r="I20" s="1"/>
  <c r="E26" i="29"/>
  <c r="I49" i="32"/>
  <c r="I48" s="1"/>
  <c r="F26" i="27"/>
  <c r="F12" s="1"/>
  <c r="F10" s="1"/>
  <c r="G22" i="46"/>
  <c r="G21"/>
  <c r="G20"/>
  <c r="G15"/>
  <c r="G14"/>
  <c r="G12" s="1"/>
  <c r="G16" l="1"/>
  <c r="G11" s="1"/>
  <c r="F14" i="27"/>
  <c r="D15" i="42"/>
  <c r="D17"/>
  <c r="D21" i="43" s="1"/>
  <c r="E21" s="1"/>
  <c r="F21" s="1"/>
  <c r="D18" i="42"/>
  <c r="D22" i="43" s="1"/>
  <c r="E22" s="1"/>
  <c r="F22" s="1"/>
  <c r="G10" i="46" l="1"/>
  <c r="F14" i="42" l="1"/>
  <c r="E16"/>
  <c r="H14"/>
  <c r="G14"/>
  <c r="G11" s="1"/>
  <c r="G9" s="1"/>
  <c r="F13" i="43" l="1"/>
  <c r="H11" i="42"/>
  <c r="H9" s="1"/>
  <c r="E14"/>
  <c r="D14" s="1"/>
  <c r="D16"/>
  <c r="D20" i="43" s="1"/>
  <c r="E20" s="1"/>
  <c r="F20" s="1"/>
  <c r="F11" i="42"/>
  <c r="E18" i="43" l="1"/>
  <c r="F18"/>
  <c r="F16"/>
  <c r="F11" s="1"/>
  <c r="F9" s="1"/>
  <c r="E16"/>
  <c r="E11" s="1"/>
  <c r="E9" s="1"/>
  <c r="D16"/>
  <c r="D18"/>
  <c r="D13"/>
  <c r="E11" i="42"/>
  <c r="E9" s="1"/>
  <c r="F9"/>
  <c r="D13"/>
  <c r="D11" i="43" l="1"/>
  <c r="D9" s="1"/>
  <c r="D11" i="42"/>
  <c r="D9" s="1"/>
  <c r="I47" i="32" l="1"/>
  <c r="I46" s="1"/>
  <c r="I45" s="1"/>
  <c r="I43" s="1"/>
  <c r="I41" s="1"/>
  <c r="I17" l="1"/>
  <c r="I15" s="1"/>
  <c r="I13" s="1"/>
  <c r="I39" l="1"/>
  <c r="I37" l="1"/>
  <c r="I35" s="1"/>
  <c r="I33" s="1"/>
  <c r="I31" s="1"/>
  <c r="I12" s="1"/>
  <c r="I10" s="1"/>
</calcChain>
</file>

<file path=xl/sharedStrings.xml><?xml version="1.0" encoding="utf-8"?>
<sst xmlns="http://schemas.openxmlformats.org/spreadsheetml/2006/main" count="298" uniqueCount="162">
  <si>
    <t>Արդյունքի չափորոշիչներ</t>
  </si>
  <si>
    <t>______________ ի    ___Ն որոշման</t>
  </si>
  <si>
    <t>ՄԱՍ 2. ՊԵՏԱԿԱՆ ՄԱՐՄՆԻ ԳԾՈՎ ԱՐԴՅՈՒՆՔԱՅԻՆ (ԿԱՏԱՐՈՂԱԿԱՆ) ՑՈՒՑԱՆԻՇՆԵՐԸ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</si>
  <si>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</si>
  <si>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</si>
  <si>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</si>
  <si>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</si>
  <si>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</si>
  <si>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</si>
  <si>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</si>
  <si>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</si>
  <si>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</si>
  <si>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</si>
  <si>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</si>
  <si>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</si>
  <si>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</si>
  <si>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</si>
  <si>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</si>
  <si>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</si>
  <si>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</si>
  <si>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</si>
  <si>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</si>
  <si>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</si>
  <si>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</si>
  <si>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</si>
  <si>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 xml:space="preserve">
1192</t>
  </si>
  <si>
    <t xml:space="preserve">
11010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</si>
  <si>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</si>
  <si>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</si>
  <si>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</si>
  <si>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</si>
  <si>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ՀՀ կառավարություն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</si>
  <si>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</si>
  <si>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</si>
  <si>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>ՀՀ տարածքային կառավարման և ենթակառուցվածքների նախարարություն</t>
  </si>
  <si>
    <t>01</t>
  </si>
  <si>
    <t xml:space="preserve"> ՀՀ տարածքային կառավարման և ենթակառուցվածքների նախարարություն</t>
  </si>
  <si>
    <t xml:space="preserve">ՀՀ տարածքային կառավարման և ենթակառուցվածքների նախարարություն </t>
  </si>
  <si>
    <t>ՀՀ կառավարության 2020 թվականի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</si>
  <si>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</si>
  <si>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</si>
  <si>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</si>
  <si>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</si>
  <si>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</si>
  <si>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</si>
  <si>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</si>
  <si>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</si>
  <si>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</si>
  <si>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</si>
  <si>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 xml:space="preserve"> ՏՆՏԵՍԱԿԱՆ ՀԱՐԱԲԵՐՈՒԹՅՈՒՆՆԵՐ</t>
  </si>
  <si>
    <t>04</t>
  </si>
  <si>
    <t>05</t>
  </si>
  <si>
    <t xml:space="preserve">  Տրանսպորտ</t>
  </si>
  <si>
    <t xml:space="preserve"> Ճանապարհային ցանցի բարելավում</t>
  </si>
  <si>
    <t xml:space="preserve"> Ճանապարհային ցանցի բարելավում և անվտանգ երթևեկության ապահովում</t>
  </si>
  <si>
    <t xml:space="preserve"> Ճանապարհների ծածկի որակի և փոխադրումների արդյունավետության բարելավում՝ ճանապարհների վիճակով պայմանավորված պատահարների նվազում</t>
  </si>
  <si>
    <t xml:space="preserve"> 21001</t>
  </si>
  <si>
    <t xml:space="preserve"> Պետական նշանակության ավտոճանապարհների հիմնանորոգում</t>
  </si>
  <si>
    <t xml:space="preserve"> Միջպետական՝ հանրապետական և մարզային նշանակության ավտոճոնապարհների քայքայված ծածկի վերանորոգում՝ մաշված ծածկի փոխարինում_x000D_
</t>
  </si>
  <si>
    <t xml:space="preserve"> Հանրության կողմից անմիջականորեն օգտագործվող ակտիվների հետ կապված միջոցառումներ</t>
  </si>
  <si>
    <t xml:space="preserve"> Ջրամատակարարման ծառայությունների հասանելիության և մատչելիության ապահովում</t>
  </si>
  <si>
    <t xml:space="preserve"> Խմելու ջրի մատակարարման և ջրահեռացման համակարգի բարելավում՝ կորուստների կրճատում</t>
  </si>
  <si>
    <t xml:space="preserve"> Պետական մարմինների կողմից օգտագործվող ոչ ֆինանսական ակտիվների հետ գործառնություններ</t>
  </si>
  <si>
    <t xml:space="preserve"> Ճանապարհային տրանսպորտ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</si>
  <si>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</si>
  <si>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</si>
  <si>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</si>
  <si>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</si>
  <si>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Ջրամատակարարում</t>
  </si>
  <si>
    <t xml:space="preserve"> 03</t>
  </si>
  <si>
    <t xml:space="preserve"> 06</t>
  </si>
  <si>
    <t xml:space="preserve"> ԲՆԱԿԱՐԱՆԱՅԻՆ ՇԻՆԱՐԱՐՈՒԹՅՈՒՆ ԵՎ ԿՈՄՈՒՆԱԼ ԾԱՌԱՅՈՒԹՅՈՒՆՆԵՐ</t>
  </si>
  <si>
    <t xml:space="preserve"> 1072</t>
  </si>
  <si>
    <t xml:space="preserve"> ՀՀ  տարածքային կառավարման և ենթակառուցվածքների նախարարության ջրային կոմիտե</t>
  </si>
  <si>
    <t>Ցուցանիշների փոփոխությունը 
(ավելացումները նշված են դրական նշանով, իսկ նվազեցումները` փակագծերում)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</si>
  <si>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</si>
  <si>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</si>
  <si>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</si>
  <si>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</si>
  <si>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</si>
  <si>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</si>
  <si>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</si>
  <si>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</si>
  <si>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</si>
  <si>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</si>
  <si>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</si>
  <si>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</si>
  <si>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</si>
  <si>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</si>
  <si>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Պետական նշանակության ավտոճանապարհների հիմնանորոգում</t>
  </si>
  <si>
    <t>այդ թվում` ըստ կատարողների</t>
  </si>
  <si>
    <t>այդ թվում՝ ըստ ուղղությունների</t>
  </si>
  <si>
    <t>Հավելված N4</t>
  </si>
  <si>
    <t>Կոդը</t>
  </si>
  <si>
    <t>Անվանումը</t>
  </si>
  <si>
    <t>Գնման ձևը</t>
  </si>
  <si>
    <t>Չափման միավորը</t>
  </si>
  <si>
    <t>Միավորի գինը</t>
  </si>
  <si>
    <t>Ցուցանիշների փոփոխությունը (ավելացումները նշված են դրական նշանով, իսկ նվազեցումները` փակագծերում)</t>
  </si>
  <si>
    <t>Քանակը</t>
  </si>
  <si>
    <t>Գումարը
(հազար դրամով)</t>
  </si>
  <si>
    <t xml:space="preserve"> ՄԱՍ II. ԱՇԽԱՏԱՆՔՆԵՐ</t>
  </si>
  <si>
    <t>դրամ</t>
  </si>
  <si>
    <t xml:space="preserve"> ՄԱՍ III. ԾԱՌԱՅՈՒԹՅՈՒՆՆԵՐ</t>
  </si>
  <si>
    <t>հեղինակային հսկողության ծառայություններ</t>
  </si>
  <si>
    <t>ՄԱ</t>
  </si>
  <si>
    <t xml:space="preserve"> Ճանապարհային ցանցի բարելավում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</si>
  <si>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</si>
  <si>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</si>
  <si>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 xml:space="preserve"> Արդյունքի չափորոշիչներ </t>
  </si>
  <si>
    <t xml:space="preserve"> Հիմնանորոգվող ավտոճանապարհների երկարությունը/կիլոմետր/ այդ թվում՛ </t>
  </si>
  <si>
    <t xml:space="preserve"> Միջպետական նշանակության ավտոճանապարհներ </t>
  </si>
  <si>
    <t xml:space="preserve"> Հանրապետական նշանակության ավտոճանապարհներ </t>
  </si>
  <si>
    <t xml:space="preserve"> Մարզային նշանակության ավտոճանապարհներ </t>
  </si>
  <si>
    <t xml:space="preserve"> Բավարար վիճակում ճանապարհների և հատվածների երկարության հարաբերությունը այդ կարգի ճանապարհների ողջ երկարությանը, % </t>
  </si>
  <si>
    <t xml:space="preserve"> Աշխատանքների ավարտվածության աստիճան, % </t>
  </si>
  <si>
    <t xml:space="preserve"> Ջրամատակարարաման և ջրահեռացման բարելավում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</si>
  <si>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</si>
  <si>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անվանում(ները)՛ </t>
  </si>
  <si>
    <t xml:space="preserve"> Մասնագիտացված միավոր </t>
  </si>
  <si>
    <t>Հավելված 6</t>
  </si>
  <si>
    <t>Հավելված 5</t>
  </si>
  <si>
    <t xml:space="preserve"> Միջպետական, հանրապետական և մարզային նշանակության ավտոճոնապարհների քայքայված ծածկի վերանորոգում, մաշված ծածկի փոխարինում</t>
  </si>
  <si>
    <t>Հավելված N7</t>
  </si>
  <si>
    <t xml:space="preserve"> Ջրամատակարարման և ջրահեռացման բարելավում</t>
  </si>
  <si>
    <t xml:space="preserve"> Ջրամատակարարման և ջրահեռացման համակարգերի հիմնանորոգում</t>
  </si>
  <si>
    <t xml:space="preserve"> Ջրամատակարարման և ջրահեռացման համակարգերի հիմնանորոգման նախագծերի և աշխատանքների ձեռքբերում</t>
  </si>
  <si>
    <t xml:space="preserve"> Ջրամատակարարման և ջրահեռացման համակարգի հիմնանորոգում</t>
  </si>
  <si>
    <t xml:space="preserve"> Ջրամատակարարման և ջրահեռացման համակարգի հիմնանորոգման նախագծերի և աշխատանքների ձեռքբերում</t>
  </si>
  <si>
    <t>ՀՀ տարածքային կառավարման և ենթակառուցվածքների նախարարության ջրային կոմիտե</t>
  </si>
  <si>
    <t>Բաժին N 06, Խումբ N 03,Դաս N 01, Ծրագիր N 1072, Միջոցառում N 31010</t>
  </si>
  <si>
    <t>45231131/</t>
  </si>
  <si>
    <t>Ջրամատակարարման խողովակաշարերի հետ կապված աշխատանքներ</t>
  </si>
  <si>
    <t>ՀՄԱ</t>
  </si>
  <si>
    <t>98111140/</t>
  </si>
  <si>
    <t>Հավելված N2</t>
  </si>
  <si>
    <t>Հավելված N 3</t>
  </si>
  <si>
    <t>Ծրագիր «Ջրամատակարարման և ջրահեռացման բարելավում»
Միջոցառում «Ջրամատակարարման և ջրահեռացման համակարգերի հիմնանորոգում»</t>
  </si>
  <si>
    <t xml:space="preserve">ՀՀ կառավարության  2021 թվականի </t>
  </si>
  <si>
    <t>Առաջին կիսամյակ</t>
  </si>
  <si>
    <t>Ինն ամիս</t>
  </si>
  <si>
    <t>«ՀԱՅԱUՏԱՆԻ ՀԱՆՐԱՊԵՏՈՒԹՅԱՆ 2021 ԹՎԱԿԱՆԻ ՊԵՏԱԿԱՆ ԲՅՈՒՋԵԻ ՄԱUԻՆ» OՐԵՆՔԻ N 1 ՀԱՎԵԼՎԱԾԻ N 2 ԱՂՅՈՒՍԱԿՈՒՄ ԿԱՏԱՐՎՈՂ ՎԵՐԱԲԱՇԽՈՒՄԸ, ՓՈՓՈԽՈՒԹՅՈՒՆՆԵՐԸ ԵՎ ԼՐԱՑՈՒՄՆԵՐԸ, ՀԱՅԱՍՏԱՆԻ ՀԱՆՐԱՊԵՏՈՒԹՅԱՆ ԿԱՌԱՎԱՐՈՒԹՅԱՆ 2020 ԹՎԱԿԱՆԻ ԴԵԿՏԵՄԲԵՐԻ 30-Ի N 2215-Ն ՈՐՈՇՄԱՆ N 5 ՀԱՎԵԼՎԱԾԻ N 1 ԱՂՅՈՒՍԱԿՈՒՄ ԿԱՏԱՐՎՈՂ ՓՈՓՈԽՈՒԹՅՈՒՆՆԵՐԸ ԵՎ ԼՐԱՑՈՒՄՆԵՐԸ</t>
  </si>
  <si>
    <t>«ՀԱՅԱՍՏԱՆԻ ՀԱՆՐԱՊԵՏՈՒԹՅԱՆ 2021 ԹՎԱԿԱՆԻ ՊԵՏԱԿԱՆ ԲՅՈՒՋԵԻ ՄԱՍԻՆ» ՕՐԵՆՔԻ N 1 ՀԱՎԵԼՎԱԾԻ N 3 ԱՂՅՈՒՍԱԿՈՒՄ ԿԱՏԱՐՎՈՂ ՎԵՐԱԲԱՇԽՈՒՄԸ ԵՎ ԼՐԱՑՈՒՄՆԵՐԸ</t>
  </si>
  <si>
    <t>հազ. դրամ</t>
  </si>
  <si>
    <t>հազ.դրամ</t>
  </si>
  <si>
    <t>ՀԱՅԱՍՏԱՆԻ ՀԱՆՐԱՊԵՏՈՒԹՅԱՆ ԿԱՌԱՎԱՐՈՒԹՅԱՆ 2020 ԹՎԱԿԱՆԻ ԴԵԿՏԵՄԲԵՐԻ 30-Ի N 2215-Ն ՈՐՈՇՄԱՆ N 3 ԵՎ N 4 ՀԱՎԵԼՎԱԾՆԵՐՈՒՄ ԿԱՏԱՐՎՈՂ  ՓՈՓՈԽՈՒԹՅՈՒՆՆԵՐԸ ԵՎ ԼՐԱՑՈՒՄՆԵՐԸ</t>
  </si>
  <si>
    <t>ՀԱՅԱՍՏԱՆԻ ՀԱՆՐԱՊԵՏՈՒԹՅԱՆ ԿԱՌԱՎԱՐՈՒԹՅԱՆ 2020 ԹՎԱԿԱՆԻ ԴԵԿՏԵՄԲԵՐԻ 30-Ի  N 2215-Ն ՈՐՈՇՄԱՆ N 5 ՀԱՎԵԼՎԱԾԻ N 2 ԱՂՅՈՒՍԱԿՈՒՄ ԿԱՏԱՐՎՈՂ ՓՈՓՈԽՈՒԹՅՈՒՆՆԵՐԸ ԵՎ ԼՐԱՑՈՒՄՆԵՐԸ</t>
  </si>
  <si>
    <t>ՀՀ կառավարության 2021 թվականի</t>
  </si>
  <si>
    <t>ՀՀ կառավարության  2021 թվականի</t>
  </si>
  <si>
    <t>ՀԱՅԱՍՏԱՆԻ ՀԱՆՐԱՊԵՏՈՒԹՅԱՆ ԿԱՌԱՎԱՐՈՒԹՅԱՆ 2020 ԹՎԱԿԱՆԻ ԴԵԿՏԵՄԲԵՐԻ 30-Ի N 2215-Ն ՈՐՈՇՄԱՆ N 10 ՀԱՎԵԼՎԱԾՈՒՄ ԿԱՏԱՐՎՈՂ ԼՐԱՑՈՒՄՆԵՐԸ</t>
  </si>
  <si>
    <t>ՀԱՅԱՍՏԱՆԻ ՀԱՆՐԱՊԵՏՈՒԹՅԱՆ ԿԱՌԱՎԱՐՈՒԹՅԱՆ 2020 ԹՎԱԿԱՆԻ ԴԵԿՏԵՄԲԵՐԻ 30-Ի N 2215-Ն ՈՐՈՇՄԱՆ N 9.1 ՀԱՎԵԼՎԱԾԻ  N 9.1.26 ԱՂՅՈՒՍԱԿՈՒՄ ԿԱՏԱՐՎՈՂ ՓՈՓՈԽՈՒԹՅՈՒՆՆԵՐԸ ԵՎ ԼՐԱՑՈՒՄՆԵՐԸ</t>
  </si>
  <si>
    <t>Աղյուսակ 9.8</t>
  </si>
  <si>
    <t>ՀԱՅԱՍՏԱՆԻ ՀԱՆՐԱՊԵՏՈՒԹՅԱՆ ԿԱՌԱՎԱՐՈՒԹՅԱՆ 2020 ԹՎԱԿԱՆԻ ԴԵԿՏԵՄԲԵՐԻ 30-Ի N 2215-Ն ՈՐՈՇՄԱՆ N 9 ՀԱՎԵԼՎԱԾԻ  N 9.8 ԱՂՅՈՒՍԱԿՈՒՄ ԿԱՏԱՐՎՈՂ ՓՈՓՈԽՈՒԹՅՈՒՆՆԵՐԸ ԵՎ ԼՐԱՑՈՒՄՆԵՐԸ</t>
  </si>
  <si>
    <t>տեխնիկական հսկողության ծառայություններ</t>
  </si>
  <si>
    <t>71351540/</t>
  </si>
  <si>
    <t>ՀՀ Արագածոտնի մարզի  Թալին համայնքի Սպանդարյան, Քոթանյան, Գայի փողոցների ջրամատակարարման և ջրահեռացման ցանցի վերակառուցում (Մ-9, Մ-1-Թալին-Քարակերտ-Թուրքիայի սահմանի կմ1+300-կմ3+600)</t>
  </si>
  <si>
    <t>ՀՀ Արարատի մարզի Նոր Կյանք համայնքի  ջրամատակարարման համակարգի վերակառուցում              (Հ8, Երևան-Արտաշատ-Այգեվան կմ 26+400 - կմ 30+000)</t>
  </si>
  <si>
    <t>ՀՀ Արարատի մարզի Գ. Արարատ համայնքի ջրամատակարարման համակարգի վերակառուցում (Հ8, Երևան-Արտաշատ-Այգեվան կմ 33+500 կմ 42+600)</t>
  </si>
  <si>
    <t>ՀՀ Արարատի մարզի Նոր Կյանք համայնքի  ջրամատակարարման համակարգի վերակառուցում (Հ8, Երևան-Արտաշատ-Այգեվան կմ 26+400 - կմ 30+000)</t>
  </si>
  <si>
    <t xml:space="preserve"> Նորոգվող ջրագծերի երկարություն, գմ (Մ-9, Մ-1-Թալին-Քարակերտ-Թուրքիայի սահմանի կմ1+300-կմ3+600, Հ8, Երևան-Արտաշատ-Այգեվան կմ 26+400 - կմ 30+000, Հ8, Երևան-Արտաշատ-Այգեվան կմ 33+500 կմ 42+600)</t>
  </si>
  <si>
    <t xml:space="preserve"> Նորոգվող կոյուղագծերի երկարություն, գմ  (Մ-9, Մ-1-Թալին-Քարակերտ-Թուրքիայի սահմանի կմ1+300-կմ3+600, Հ8, Երևան-Արտաշատ-Այգեվան կմ 26+400 - կմ 30+000, Հ8, Երևան-Արտաշատ-Այգեվան կմ 33+500 կմ 42+600)</t>
  </si>
  <si>
    <t xml:space="preserve"> Նորոգվող տնային միացումներ, հատ   (Մ-9, Մ-1-Թալին-Քարակերտ-Թուրքիայի սահմանի կմ1+300-կմ3+600, Հ8, Երևան-Արտաշատ-Այգեվան կմ 26+400 - կմ 30+000, Հ8, Երևան-Արտաշատ-Այգեվան կմ 33+500 կմ 42+600)</t>
  </si>
</sst>
</file>

<file path=xl/styles.xml><?xml version="1.0" encoding="utf-8"?>
<styleSheet xmlns="http://schemas.openxmlformats.org/spreadsheetml/2006/main">
  <numFmts count="10">
    <numFmt numFmtId="43" formatCode="_-* #,##0.00\ _₽_-;\-* #,##0.00\ _₽_-;_-* &quot;-&quot;??\ _₽_-;_-@_-"/>
    <numFmt numFmtId="164" formatCode="_(* #,##0.00_);_(* \(#,##0.00\);_(* &quot;-&quot;??_);_(@_)"/>
    <numFmt numFmtId="165" formatCode="##,##0.0;\(##,##0.0\);\-"/>
    <numFmt numFmtId="166" formatCode="_(* #,##0.0_);_(* \(#,##0.0\);_(* &quot;-&quot;??_);_(@_)"/>
    <numFmt numFmtId="167" formatCode="##,##0.00;\(##,##0.00\);\-"/>
    <numFmt numFmtId="168" formatCode="0.0"/>
    <numFmt numFmtId="169" formatCode="#,##0.0"/>
    <numFmt numFmtId="170" formatCode="#,##0.0_);\(#,##0.0\)"/>
    <numFmt numFmtId="171" formatCode="_-* #,##0.00_р_._-;\-* #,##0.00_р_._-;_-* &quot;-&quot;??_р_._-;_-@_-"/>
    <numFmt numFmtId="172" formatCode="_(* #,##0_);_(* \(#,##0\);_(* &quot;-&quot;??_);_(@_)"/>
  </numFmts>
  <fonts count="9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b/>
      <sz val="12"/>
      <color indexed="8"/>
      <name val="GHEA Grapalat"/>
      <family val="3"/>
    </font>
    <font>
      <sz val="10"/>
      <color indexed="8"/>
      <name val="GHEA Grapalat"/>
      <family val="3"/>
    </font>
    <font>
      <b/>
      <sz val="10"/>
      <name val="GHEA Grapalat"/>
      <family val="2"/>
    </font>
    <font>
      <sz val="12"/>
      <name val="GHEA Grapalat"/>
      <family val="3"/>
    </font>
    <font>
      <b/>
      <u/>
      <sz val="12"/>
      <color theme="1"/>
      <name val="GHEA Grapalat"/>
      <family val="3"/>
    </font>
    <font>
      <sz val="11"/>
      <color indexed="8"/>
      <name val="Calibri"/>
      <family val="2"/>
      <charset val="1"/>
    </font>
    <font>
      <sz val="10"/>
      <color indexed="8"/>
      <name val="MS Sans Serif"/>
      <family val="2"/>
      <charset val="204"/>
    </font>
    <font>
      <b/>
      <sz val="12"/>
      <name val="GHEA Grapalat"/>
      <family val="2"/>
    </font>
    <font>
      <b/>
      <i/>
      <sz val="12"/>
      <name val="GHEA Grapalat"/>
      <family val="3"/>
    </font>
    <font>
      <sz val="12"/>
      <color theme="1"/>
      <name val="GHEA Grapalat"/>
      <family val="3"/>
    </font>
    <font>
      <sz val="10"/>
      <color rgb="FF000000"/>
      <name val="GHEA Grapalat"/>
      <family val="3"/>
    </font>
    <font>
      <b/>
      <sz val="12"/>
      <color rgb="FF000000"/>
      <name val="GHEA Grapalat"/>
      <family val="3"/>
    </font>
    <font>
      <sz val="12"/>
      <color rgb="FF000000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i/>
      <sz val="12"/>
      <name val="GHEA Grapalat"/>
      <family val="2"/>
    </font>
    <font>
      <sz val="12"/>
      <color theme="1"/>
      <name val="Calibri"/>
      <family val="2"/>
      <charset val="1"/>
      <scheme val="minor"/>
    </font>
    <font>
      <sz val="12"/>
      <name val="GHEA Grapalat"/>
      <family val="2"/>
    </font>
    <font>
      <i/>
      <sz val="12"/>
      <color theme="1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27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5" fontId="16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6" fillId="0" borderId="0">
      <alignment horizontal="left" vertical="top" wrapText="1"/>
    </xf>
    <xf numFmtId="0" fontId="19" fillId="0" borderId="0"/>
    <xf numFmtId="164" fontId="19" fillId="0" borderId="0" applyFont="0" applyFill="0" applyBorder="0" applyAlignment="0" applyProtection="0"/>
    <xf numFmtId="0" fontId="21" fillId="0" borderId="0"/>
    <xf numFmtId="0" fontId="22" fillId="0" borderId="9" applyNumberFormat="0" applyFill="0" applyAlignment="0" applyProtection="0"/>
    <xf numFmtId="0" fontId="23" fillId="0" borderId="10" applyNumberFormat="0" applyFill="0" applyAlignment="0" applyProtection="0"/>
    <xf numFmtId="0" fontId="24" fillId="0" borderId="11" applyNumberFormat="0" applyFill="0" applyAlignment="0" applyProtection="0"/>
    <xf numFmtId="0" fontId="24" fillId="0" borderId="0" applyNumberFormat="0" applyFill="0" applyBorder="0" applyAlignment="0" applyProtection="0"/>
    <xf numFmtId="0" fontId="25" fillId="3" borderId="0" applyNumberFormat="0" applyBorder="0" applyAlignment="0" applyProtection="0"/>
    <xf numFmtId="0" fontId="26" fillId="4" borderId="0" applyNumberFormat="0" applyBorder="0" applyAlignment="0" applyProtection="0"/>
    <xf numFmtId="0" fontId="27" fillId="5" borderId="0" applyNumberFormat="0" applyBorder="0" applyAlignment="0" applyProtection="0"/>
    <xf numFmtId="0" fontId="28" fillId="6" borderId="12" applyNumberFormat="0" applyAlignment="0" applyProtection="0"/>
    <xf numFmtId="0" fontId="29" fillId="7" borderId="13" applyNumberFormat="0" applyAlignment="0" applyProtection="0"/>
    <xf numFmtId="0" fontId="30" fillId="7" borderId="12" applyNumberFormat="0" applyAlignment="0" applyProtection="0"/>
    <xf numFmtId="0" fontId="31" fillId="0" borderId="14" applyNumberFormat="0" applyFill="0" applyAlignment="0" applyProtection="0"/>
    <xf numFmtId="0" fontId="32" fillId="8" borderId="15" applyNumberFormat="0" applyAlignment="0" applyProtection="0"/>
    <xf numFmtId="0" fontId="33" fillId="0" borderId="0" applyNumberFormat="0" applyFill="0" applyBorder="0" applyAlignment="0" applyProtection="0"/>
    <xf numFmtId="0" fontId="11" fillId="9" borderId="16" applyNumberFormat="0" applyFont="0" applyAlignment="0" applyProtection="0"/>
    <xf numFmtId="0" fontId="34" fillId="0" borderId="0" applyNumberFormat="0" applyFill="0" applyBorder="0" applyAlignment="0" applyProtection="0"/>
    <xf numFmtId="0" fontId="35" fillId="0" borderId="17" applyNumberFormat="0" applyFill="0" applyAlignment="0" applyProtection="0"/>
    <xf numFmtId="0" fontId="3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36" fillId="13" borderId="0" applyNumberFormat="0" applyBorder="0" applyAlignment="0" applyProtection="0"/>
    <xf numFmtId="0" fontId="3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36" fillId="17" borderId="0" applyNumberFormat="0" applyBorder="0" applyAlignment="0" applyProtection="0"/>
    <xf numFmtId="0" fontId="3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36" fillId="21" borderId="0" applyNumberFormat="0" applyBorder="0" applyAlignment="0" applyProtection="0"/>
    <xf numFmtId="0" fontId="3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36" fillId="25" borderId="0" applyNumberFormat="0" applyBorder="0" applyAlignment="0" applyProtection="0"/>
    <xf numFmtId="0" fontId="36" fillId="26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36" fillId="29" borderId="0" applyNumberFormat="0" applyBorder="0" applyAlignment="0" applyProtection="0"/>
    <xf numFmtId="0" fontId="36" fillId="30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36" fillId="33" borderId="0" applyNumberFormat="0" applyBorder="0" applyAlignment="0" applyProtection="0"/>
    <xf numFmtId="0" fontId="37" fillId="0" borderId="0" applyNumberFormat="0" applyFill="0" applyBorder="0" applyAlignment="0" applyProtection="0"/>
    <xf numFmtId="0" fontId="38" fillId="14" borderId="0" applyNumberFormat="0" applyBorder="0" applyAlignment="0" applyProtection="0"/>
    <xf numFmtId="0" fontId="6" fillId="9" borderId="16" applyNumberFormat="0" applyFont="0" applyAlignment="0" applyProtection="0"/>
    <xf numFmtId="0" fontId="38" fillId="33" borderId="0" applyNumberFormat="0" applyBorder="0" applyAlignment="0" applyProtection="0"/>
    <xf numFmtId="0" fontId="38" fillId="21" borderId="0" applyNumberFormat="0" applyBorder="0" applyAlignment="0" applyProtection="0"/>
    <xf numFmtId="0" fontId="38" fillId="10" borderId="0" applyNumberFormat="0" applyBorder="0" applyAlignment="0" applyProtection="0"/>
    <xf numFmtId="0" fontId="38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32" borderId="0" applyNumberFormat="0" applyBorder="0" applyAlignment="0" applyProtection="0"/>
    <xf numFmtId="0" fontId="11" fillId="16" borderId="0" applyNumberFormat="0" applyBorder="0" applyAlignment="0" applyProtection="0"/>
    <xf numFmtId="0" fontId="38" fillId="17" borderId="0" applyNumberFormat="0" applyBorder="0" applyAlignment="0" applyProtection="0"/>
    <xf numFmtId="0" fontId="46" fillId="0" borderId="0" applyNumberFormat="0" applyFill="0" applyBorder="0" applyAlignment="0" applyProtection="0"/>
    <xf numFmtId="0" fontId="38" fillId="13" borderId="0" applyNumberFormat="0" applyBorder="0" applyAlignment="0" applyProtection="0"/>
    <xf numFmtId="0" fontId="44" fillId="0" borderId="9" applyNumberFormat="0" applyFill="0" applyAlignment="0" applyProtection="0"/>
    <xf numFmtId="0" fontId="38" fillId="25" borderId="0" applyNumberFormat="0" applyBorder="0" applyAlignment="0" applyProtection="0"/>
    <xf numFmtId="0" fontId="46" fillId="0" borderId="11" applyNumberFormat="0" applyFill="0" applyAlignment="0" applyProtection="0"/>
    <xf numFmtId="0" fontId="53" fillId="0" borderId="0" applyNumberFormat="0" applyFill="0" applyBorder="0" applyAlignment="0" applyProtection="0"/>
    <xf numFmtId="0" fontId="11" fillId="11" borderId="0" applyNumberFormat="0" applyBorder="0" applyAlignment="0" applyProtection="0"/>
    <xf numFmtId="0" fontId="48" fillId="0" borderId="14" applyNumberFormat="0" applyFill="0" applyAlignment="0" applyProtection="0"/>
    <xf numFmtId="0" fontId="11" fillId="19" borderId="0" applyNumberFormat="0" applyBorder="0" applyAlignment="0" applyProtection="0"/>
    <xf numFmtId="0" fontId="11" fillId="15" borderId="0" applyNumberFormat="0" applyBorder="0" applyAlignment="0" applyProtection="0"/>
    <xf numFmtId="0" fontId="38" fillId="29" borderId="0" applyNumberFormat="0" applyBorder="0" applyAlignment="0" applyProtection="0"/>
    <xf numFmtId="0" fontId="42" fillId="0" borderId="0" applyNumberFormat="0" applyFill="0" applyBorder="0" applyAlignment="0" applyProtection="0"/>
    <xf numFmtId="0" fontId="38" fillId="22" borderId="0" applyNumberFormat="0" applyBorder="0" applyAlignment="0" applyProtection="0"/>
    <xf numFmtId="0" fontId="49" fillId="5" borderId="0" applyNumberFormat="0" applyBorder="0" applyAlignment="0" applyProtection="0"/>
    <xf numFmtId="0" fontId="11" fillId="28" borderId="0" applyNumberFormat="0" applyBorder="0" applyAlignment="0" applyProtection="0"/>
    <xf numFmtId="0" fontId="11" fillId="24" borderId="0" applyNumberFormat="0" applyBorder="0" applyAlignment="0" applyProtection="0"/>
    <xf numFmtId="0" fontId="40" fillId="7" borderId="12" applyNumberFormat="0" applyAlignment="0" applyProtection="0"/>
    <xf numFmtId="0" fontId="43" fillId="3" borderId="0" applyNumberFormat="0" applyBorder="0" applyAlignment="0" applyProtection="0"/>
    <xf numFmtId="0" fontId="50" fillId="7" borderId="13" applyNumberFormat="0" applyAlignment="0" applyProtection="0"/>
    <xf numFmtId="0" fontId="47" fillId="6" borderId="12" applyNumberFormat="0" applyAlignment="0" applyProtection="0"/>
    <xf numFmtId="0" fontId="45" fillId="0" borderId="10" applyNumberFormat="0" applyFill="0" applyAlignment="0" applyProtection="0"/>
    <xf numFmtId="0" fontId="51" fillId="0" borderId="0" applyNumberFormat="0" applyFill="0" applyBorder="0" applyAlignment="0" applyProtection="0"/>
    <xf numFmtId="0" fontId="38" fillId="26" borderId="0" applyNumberFormat="0" applyBorder="0" applyAlignment="0" applyProtection="0"/>
    <xf numFmtId="0" fontId="41" fillId="8" borderId="15" applyNumberFormat="0" applyAlignment="0" applyProtection="0"/>
    <xf numFmtId="0" fontId="11" fillId="20" borderId="0" applyNumberFormat="0" applyBorder="0" applyAlignment="0" applyProtection="0"/>
    <xf numFmtId="0" fontId="11" fillId="23" borderId="0" applyNumberFormat="0" applyBorder="0" applyAlignment="0" applyProtection="0"/>
    <xf numFmtId="0" fontId="52" fillId="0" borderId="17" applyNumberFormat="0" applyFill="0" applyAlignment="0" applyProtection="0"/>
    <xf numFmtId="0" fontId="38" fillId="18" borderId="0" applyNumberFormat="0" applyBorder="0" applyAlignment="0" applyProtection="0"/>
    <xf numFmtId="0" fontId="11" fillId="27" borderId="0" applyNumberFormat="0" applyBorder="0" applyAlignment="0" applyProtection="0"/>
    <xf numFmtId="0" fontId="39" fillId="4" borderId="0" applyNumberFormat="0" applyBorder="0" applyAlignment="0" applyProtection="0"/>
    <xf numFmtId="0" fontId="11" fillId="12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9" fillId="0" borderId="0"/>
    <xf numFmtId="9" fontId="19" fillId="0" borderId="0" applyFont="0" applyFill="0" applyBorder="0" applyAlignment="0" applyProtection="0"/>
    <xf numFmtId="0" fontId="21" fillId="0" borderId="0"/>
    <xf numFmtId="164" fontId="21" fillId="0" borderId="0" applyFont="0" applyFill="0" applyBorder="0" applyAlignment="0" applyProtection="0"/>
    <xf numFmtId="164" fontId="21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55" fillId="0" borderId="0"/>
    <xf numFmtId="0" fontId="56" fillId="5" borderId="0" applyNumberFormat="0" applyBorder="0" applyAlignment="0" applyProtection="0"/>
    <xf numFmtId="0" fontId="21" fillId="0" borderId="0"/>
    <xf numFmtId="0" fontId="9" fillId="0" borderId="0"/>
    <xf numFmtId="0" fontId="54" fillId="34" borderId="0" applyNumberFormat="0" applyBorder="0" applyAlignment="0" applyProtection="0"/>
    <xf numFmtId="0" fontId="54" fillId="35" borderId="0" applyNumberFormat="0" applyBorder="0" applyAlignment="0" applyProtection="0"/>
    <xf numFmtId="0" fontId="54" fillId="36" borderId="0" applyNumberFormat="0" applyBorder="0" applyAlignment="0" applyProtection="0"/>
    <xf numFmtId="0" fontId="54" fillId="37" borderId="0" applyNumberFormat="0" applyBorder="0" applyAlignment="0" applyProtection="0"/>
    <xf numFmtId="0" fontId="54" fillId="41" borderId="0" applyNumberFormat="0" applyBorder="0" applyAlignment="0" applyProtection="0"/>
    <xf numFmtId="0" fontId="54" fillId="42" borderId="0" applyNumberFormat="0" applyBorder="0" applyAlignment="0" applyProtection="0"/>
    <xf numFmtId="0" fontId="54" fillId="43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7" borderId="0" applyNumberFormat="0" applyBorder="0" applyAlignment="0" applyProtection="0"/>
    <xf numFmtId="0" fontId="54" fillId="43" borderId="0" applyNumberFormat="0" applyBorder="0" applyAlignment="0" applyProtection="0"/>
    <xf numFmtId="0" fontId="54" fillId="45" borderId="0" applyNumberFormat="0" applyBorder="0" applyAlignment="0" applyProtection="0"/>
    <xf numFmtId="0" fontId="57" fillId="46" borderId="0" applyNumberFormat="0" applyBorder="0" applyAlignment="0" applyProtection="0"/>
    <xf numFmtId="0" fontId="57" fillId="44" borderId="0" applyNumberFormat="0" applyBorder="0" applyAlignment="0" applyProtection="0"/>
    <xf numFmtId="0" fontId="57" fillId="38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40" borderId="0" applyNumberFormat="0" applyBorder="0" applyAlignment="0" applyProtection="0"/>
    <xf numFmtId="0" fontId="57" fillId="48" borderId="0" applyNumberFormat="0" applyBorder="0" applyAlignment="0" applyProtection="0"/>
    <xf numFmtId="0" fontId="57" fillId="49" borderId="0" applyNumberFormat="0" applyBorder="0" applyAlignment="0" applyProtection="0"/>
    <xf numFmtId="0" fontId="57" fillId="50" borderId="0" applyNumberFormat="0" applyBorder="0" applyAlignment="0" applyProtection="0"/>
    <xf numFmtId="0" fontId="57" fillId="39" borderId="0" applyNumberFormat="0" applyBorder="0" applyAlignment="0" applyProtection="0"/>
    <xf numFmtId="0" fontId="57" fillId="47" borderId="0" applyNumberFormat="0" applyBorder="0" applyAlignment="0" applyProtection="0"/>
    <xf numFmtId="0" fontId="57" fillId="51" borderId="0" applyNumberFormat="0" applyBorder="0" applyAlignment="0" applyProtection="0"/>
    <xf numFmtId="0" fontId="58" fillId="35" borderId="0" applyNumberFormat="0" applyBorder="0" applyAlignment="0" applyProtection="0"/>
    <xf numFmtId="0" fontId="59" fillId="52" borderId="18" applyNumberFormat="0" applyAlignment="0" applyProtection="0"/>
    <xf numFmtId="0" fontId="60" fillId="53" borderId="19" applyNumberFormat="0" applyAlignment="0" applyProtection="0"/>
    <xf numFmtId="164" fontId="19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61" fillId="0" borderId="0" applyNumberFormat="0" applyFill="0" applyBorder="0" applyAlignment="0" applyProtection="0"/>
    <xf numFmtId="0" fontId="62" fillId="36" borderId="0" applyNumberFormat="0" applyBorder="0" applyAlignment="0" applyProtection="0"/>
    <xf numFmtId="0" fontId="63" fillId="0" borderId="20" applyNumberFormat="0" applyFill="0" applyAlignment="0" applyProtection="0"/>
    <xf numFmtId="0" fontId="64" fillId="0" borderId="21" applyNumberFormat="0" applyFill="0" applyAlignment="0" applyProtection="0"/>
    <xf numFmtId="0" fontId="65" fillId="0" borderId="22" applyNumberFormat="0" applyFill="0" applyAlignment="0" applyProtection="0"/>
    <xf numFmtId="0" fontId="65" fillId="0" borderId="0" applyNumberFormat="0" applyFill="0" applyBorder="0" applyAlignment="0" applyProtection="0"/>
    <xf numFmtId="0" fontId="66" fillId="42" borderId="18" applyNumberFormat="0" applyAlignment="0" applyProtection="0"/>
    <xf numFmtId="0" fontId="67" fillId="0" borderId="23" applyNumberFormat="0" applyFill="0" applyAlignment="0" applyProtection="0"/>
    <xf numFmtId="0" fontId="68" fillId="54" borderId="0" applyNumberFormat="0" applyBorder="0" applyAlignment="0" applyProtection="0"/>
    <xf numFmtId="1" fontId="74" fillId="0" borderId="0"/>
    <xf numFmtId="1" fontId="74" fillId="0" borderId="0"/>
    <xf numFmtId="1" fontId="74" fillId="0" borderId="0"/>
    <xf numFmtId="0" fontId="5" fillId="0" borderId="0"/>
    <xf numFmtId="0" fontId="9" fillId="0" borderId="0"/>
    <xf numFmtId="0" fontId="9" fillId="0" borderId="0"/>
    <xf numFmtId="0" fontId="19" fillId="55" borderId="24" applyNumberFormat="0" applyFont="0" applyAlignment="0" applyProtection="0"/>
    <xf numFmtId="0" fontId="69" fillId="52" borderId="25" applyNumberFormat="0" applyAlignment="0" applyProtection="0"/>
    <xf numFmtId="0" fontId="73" fillId="0" borderId="0"/>
    <xf numFmtId="0" fontId="73" fillId="0" borderId="0"/>
    <xf numFmtId="0" fontId="73" fillId="0" borderId="0"/>
    <xf numFmtId="0" fontId="70" fillId="0" borderId="0" applyNumberFormat="0" applyFill="0" applyBorder="0" applyAlignment="0" applyProtection="0"/>
    <xf numFmtId="0" fontId="71" fillId="0" borderId="26" applyNumberFormat="0" applyFill="0" applyAlignment="0" applyProtection="0"/>
    <xf numFmtId="0" fontId="72" fillId="0" borderId="0" applyNumberFormat="0" applyFill="0" applyBorder="0" applyAlignment="0" applyProtection="0"/>
    <xf numFmtId="0" fontId="55" fillId="0" borderId="0"/>
    <xf numFmtId="1" fontId="74" fillId="0" borderId="0"/>
    <xf numFmtId="0" fontId="75" fillId="0" borderId="0"/>
    <xf numFmtId="0" fontId="9" fillId="0" borderId="0"/>
    <xf numFmtId="0" fontId="5" fillId="0" borderId="0"/>
    <xf numFmtId="0" fontId="16" fillId="0" borderId="0">
      <alignment horizontal="left" vertical="top" wrapText="1"/>
    </xf>
    <xf numFmtId="0" fontId="4" fillId="9" borderId="16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73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9" borderId="16" applyNumberFormat="0" applyFont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21" fillId="0" borderId="0"/>
    <xf numFmtId="43" fontId="21" fillId="0" borderId="0" applyFont="0" applyFill="0" applyBorder="0" applyAlignment="0" applyProtection="0"/>
    <xf numFmtId="171" fontId="19" fillId="0" borderId="0" applyFont="0" applyFill="0" applyBorder="0" applyAlignment="0" applyProtection="0"/>
    <xf numFmtId="171" fontId="55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164" fontId="81" fillId="0" borderId="0" applyFont="0" applyFill="0" applyBorder="0" applyAlignment="0" applyProtection="0"/>
    <xf numFmtId="164" fontId="21" fillId="0" borderId="0" applyFont="0" applyFill="0" applyBorder="0" applyAlignment="0" applyProtection="0"/>
    <xf numFmtId="1" fontId="74" fillId="0" borderId="0"/>
    <xf numFmtId="0" fontId="11" fillId="0" borderId="0"/>
    <xf numFmtId="0" fontId="55" fillId="0" borderId="0"/>
    <xf numFmtId="9" fontId="7" fillId="0" borderId="0" applyFont="0" applyFill="0" applyBorder="0" applyAlignment="0" applyProtection="0"/>
    <xf numFmtId="9" fontId="19" fillId="0" borderId="0" applyFont="0" applyFill="0" applyBorder="0" applyAlignment="0" applyProtection="0"/>
    <xf numFmtId="0" fontId="82" fillId="0" borderId="0"/>
  </cellStyleXfs>
  <cellXfs count="253">
    <xf numFmtId="0" fontId="0" fillId="0" borderId="0" xfId="0"/>
    <xf numFmtId="0" fontId="79" fillId="0" borderId="0" xfId="217" applyFont="1" applyAlignment="1">
      <alignment horizontal="center" vertical="center" wrapText="1"/>
    </xf>
    <xf numFmtId="0" fontId="78" fillId="0" borderId="0" xfId="8" applyFont="1" applyAlignment="1">
      <alignment vertical="center" wrapText="1"/>
    </xf>
    <xf numFmtId="0" fontId="78" fillId="0" borderId="0" xfId="8" applyFont="1" applyAlignment="1">
      <alignment horizontal="right" vertical="center"/>
    </xf>
    <xf numFmtId="0" fontId="79" fillId="0" borderId="0" xfId="217" applyFont="1" applyAlignment="1">
      <alignment vertical="center" wrapText="1"/>
    </xf>
    <xf numFmtId="49" fontId="14" fillId="0" borderId="0" xfId="217" applyNumberFormat="1" applyFont="1" applyFill="1" applyAlignment="1">
      <alignment horizontal="center" vertical="center" wrapText="1"/>
    </xf>
    <xf numFmtId="0" fontId="18" fillId="0" borderId="0" xfId="217" applyNumberFormat="1" applyFont="1" applyFill="1" applyAlignment="1">
      <alignment horizontal="center" vertical="center" wrapText="1"/>
    </xf>
    <xf numFmtId="170" fontId="14" fillId="0" borderId="0" xfId="217" applyNumberFormat="1" applyFont="1" applyFill="1" applyAlignment="1">
      <alignment horizontal="center" vertical="center" wrapText="1"/>
    </xf>
    <xf numFmtId="0" fontId="17" fillId="0" borderId="0" xfId="217" applyFont="1" applyAlignment="1">
      <alignment horizontal="center" vertical="center" wrapText="1"/>
    </xf>
    <xf numFmtId="49" fontId="77" fillId="0" borderId="27" xfId="217" applyNumberFormat="1" applyFont="1" applyFill="1" applyBorder="1" applyAlignment="1">
      <alignment horizontal="center" vertical="center" textRotation="90" wrapText="1"/>
    </xf>
    <xf numFmtId="170" fontId="77" fillId="0" borderId="27" xfId="217" applyNumberFormat="1" applyFont="1" applyFill="1" applyBorder="1" applyAlignment="1">
      <alignment horizontal="center" vertical="center" wrapText="1"/>
    </xf>
    <xf numFmtId="49" fontId="76" fillId="0" borderId="27" xfId="217" applyNumberFormat="1" applyFont="1" applyFill="1" applyBorder="1" applyAlignment="1">
      <alignment horizontal="center" vertical="center" textRotation="90" wrapText="1"/>
    </xf>
    <xf numFmtId="0" fontId="76" fillId="0" borderId="27" xfId="217" applyNumberFormat="1" applyFont="1" applyFill="1" applyBorder="1" applyAlignment="1">
      <alignment horizontal="center" vertical="center" wrapText="1"/>
    </xf>
    <xf numFmtId="170" fontId="76" fillId="0" borderId="3" xfId="217" applyNumberFormat="1" applyFont="1" applyFill="1" applyBorder="1" applyAlignment="1">
      <alignment horizontal="center" vertical="center" wrapText="1"/>
    </xf>
    <xf numFmtId="0" fontId="79" fillId="0" borderId="27" xfId="217" applyFont="1" applyBorder="1" applyAlignment="1">
      <alignment horizontal="center" vertical="center" wrapText="1"/>
    </xf>
    <xf numFmtId="0" fontId="80" fillId="0" borderId="27" xfId="217" applyFont="1" applyBorder="1" applyAlignment="1">
      <alignment horizontal="center" vertical="center" wrapText="1"/>
    </xf>
    <xf numFmtId="170" fontId="13" fillId="0" borderId="27" xfId="217" applyNumberFormat="1" applyFont="1" applyBorder="1" applyAlignment="1">
      <alignment horizontal="center" vertical="center" wrapText="1"/>
    </xf>
    <xf numFmtId="170" fontId="79" fillId="0" borderId="27" xfId="217" applyNumberFormat="1" applyFont="1" applyBorder="1" applyAlignment="1">
      <alignment horizontal="center" vertical="center" wrapText="1"/>
    </xf>
    <xf numFmtId="0" fontId="20" fillId="0" borderId="27" xfId="217" applyFont="1" applyBorder="1" applyAlignment="1">
      <alignment horizontal="center" vertical="center" wrapText="1"/>
    </xf>
    <xf numFmtId="0" fontId="20" fillId="0" borderId="27" xfId="217" applyFont="1" applyBorder="1" applyAlignment="1">
      <alignment horizontal="left" vertical="center" wrapText="1"/>
    </xf>
    <xf numFmtId="166" fontId="20" fillId="0" borderId="27" xfId="7" applyNumberFormat="1" applyFont="1" applyBorder="1" applyAlignment="1">
      <alignment horizontal="left" vertical="center" wrapText="1"/>
    </xf>
    <xf numFmtId="0" fontId="20" fillId="0" borderId="0" xfId="217" applyFont="1" applyAlignment="1">
      <alignment vertical="center" wrapText="1"/>
    </xf>
    <xf numFmtId="166" fontId="20" fillId="0" borderId="27" xfId="7" applyNumberFormat="1" applyFont="1" applyBorder="1" applyAlignment="1">
      <alignment horizontal="center" vertical="center" wrapText="1"/>
    </xf>
    <xf numFmtId="0" fontId="20" fillId="0" borderId="27" xfId="217" applyFont="1" applyFill="1" applyBorder="1" applyAlignment="1">
      <alignment horizontal="center" vertical="center" wrapText="1"/>
    </xf>
    <xf numFmtId="0" fontId="79" fillId="0" borderId="27" xfId="217" applyFont="1" applyFill="1" applyBorder="1" applyAlignment="1">
      <alignment horizontal="center" vertical="center" wrapText="1"/>
    </xf>
    <xf numFmtId="166" fontId="79" fillId="0" borderId="27" xfId="7" applyNumberFormat="1" applyFont="1" applyFill="1" applyBorder="1" applyAlignment="1">
      <alignment horizontal="center" vertical="center" wrapText="1"/>
    </xf>
    <xf numFmtId="170" fontId="79" fillId="0" borderId="0" xfId="217" applyNumberFormat="1" applyFont="1" applyAlignment="1">
      <alignment vertical="center" wrapText="1"/>
    </xf>
    <xf numFmtId="0" fontId="78" fillId="0" borderId="0" xfId="8" applyFont="1" applyAlignment="1">
      <alignment vertical="center"/>
    </xf>
    <xf numFmtId="0" fontId="17" fillId="0" borderId="27" xfId="217" applyFont="1" applyBorder="1" applyAlignment="1">
      <alignment horizontal="center" vertical="center" wrapText="1"/>
    </xf>
    <xf numFmtId="0" fontId="84" fillId="0" borderId="27" xfId="217" applyFont="1" applyBorder="1" applyAlignment="1">
      <alignment horizontal="center" vertical="center" wrapText="1"/>
    </xf>
    <xf numFmtId="0" fontId="15" fillId="0" borderId="27" xfId="217" applyFont="1" applyBorder="1" applyAlignment="1">
      <alignment horizontal="left" vertical="center" wrapText="1"/>
    </xf>
    <xf numFmtId="166" fontId="84" fillId="0" borderId="27" xfId="7" applyNumberFormat="1" applyFont="1" applyBorder="1" applyAlignment="1">
      <alignment vertical="center" wrapText="1"/>
    </xf>
    <xf numFmtId="0" fontId="84" fillId="0" borderId="0" xfId="217" applyFont="1" applyAlignment="1">
      <alignment vertical="center" wrapText="1"/>
    </xf>
    <xf numFmtId="0" fontId="84" fillId="0" borderId="27" xfId="217" applyFont="1" applyBorder="1" applyAlignment="1">
      <alignment vertical="center" wrapText="1"/>
    </xf>
    <xf numFmtId="0" fontId="20" fillId="0" borderId="27" xfId="217" applyFont="1" applyBorder="1" applyAlignment="1">
      <alignment vertical="center" wrapText="1"/>
    </xf>
    <xf numFmtId="166" fontId="20" fillId="0" borderId="27" xfId="7" applyNumberFormat="1" applyFont="1" applyBorder="1" applyAlignment="1">
      <alignment vertical="center" wrapText="1"/>
    </xf>
    <xf numFmtId="49" fontId="20" fillId="0" borderId="27" xfId="0" applyNumberFormat="1" applyFont="1" applyFill="1" applyBorder="1" applyAlignment="1">
      <alignment horizontal="center" vertical="center" wrapText="1"/>
    </xf>
    <xf numFmtId="0" fontId="20" fillId="0" borderId="0" xfId="8" applyFont="1" applyAlignment="1">
      <alignment horizontal="left" vertical="top" wrapText="1"/>
    </xf>
    <xf numFmtId="0" fontId="85" fillId="0" borderId="0" xfId="0" applyFont="1" applyAlignment="1">
      <alignment vertical="center" wrapText="1"/>
    </xf>
    <xf numFmtId="166" fontId="13" fillId="0" borderId="27" xfId="7" applyNumberFormat="1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166" fontId="85" fillId="0" borderId="27" xfId="7" applyNumberFormat="1" applyFont="1" applyFill="1" applyBorder="1" applyAlignment="1">
      <alignment horizontal="center" vertical="center" wrapText="1"/>
    </xf>
    <xf numFmtId="168" fontId="85" fillId="0" borderId="0" xfId="0" applyNumberFormat="1" applyFont="1" applyFill="1" applyAlignment="1">
      <alignment vertical="center" wrapText="1"/>
    </xf>
    <xf numFmtId="0" fontId="85" fillId="0" borderId="0" xfId="0" applyFont="1" applyFill="1" applyAlignment="1">
      <alignment vertical="center" wrapText="1"/>
    </xf>
    <xf numFmtId="166" fontId="13" fillId="0" borderId="27" xfId="7" applyNumberFormat="1" applyFont="1" applyFill="1" applyBorder="1" applyAlignment="1">
      <alignment horizontal="center" vertical="center" wrapText="1"/>
    </xf>
    <xf numFmtId="0" fontId="85" fillId="0" borderId="0" xfId="0" applyFont="1" applyAlignment="1">
      <alignment horizontal="right" vertical="center" wrapText="1"/>
    </xf>
    <xf numFmtId="166" fontId="85" fillId="0" borderId="0" xfId="7" applyNumberFormat="1" applyFont="1" applyAlignment="1">
      <alignment vertical="center" wrapText="1"/>
    </xf>
    <xf numFmtId="0" fontId="18" fillId="0" borderId="27" xfId="165" applyFont="1" applyBorder="1" applyAlignment="1">
      <alignment horizontal="left" vertical="top" wrapText="1"/>
    </xf>
    <xf numFmtId="166" fontId="79" fillId="0" borderId="27" xfId="7" applyNumberFormat="1" applyFont="1" applyBorder="1" applyAlignment="1">
      <alignment horizontal="left" vertical="center" wrapText="1"/>
    </xf>
    <xf numFmtId="166" fontId="86" fillId="0" borderId="27" xfId="7" applyNumberFormat="1" applyFont="1" applyBorder="1" applyAlignment="1">
      <alignment horizontal="center" vertical="center" wrapText="1"/>
    </xf>
    <xf numFmtId="0" fontId="17" fillId="0" borderId="0" xfId="217" applyFont="1" applyAlignment="1">
      <alignment horizontal="right" vertical="center" wrapText="1"/>
    </xf>
    <xf numFmtId="170" fontId="85" fillId="0" borderId="27" xfId="217" applyNumberFormat="1" applyFont="1" applyBorder="1" applyAlignment="1">
      <alignment horizontal="center" vertical="center" wrapText="1"/>
    </xf>
    <xf numFmtId="2" fontId="85" fillId="0" borderId="0" xfId="0" applyNumberFormat="1" applyFont="1" applyFill="1" applyAlignment="1">
      <alignment vertical="center" wrapText="1"/>
    </xf>
    <xf numFmtId="2" fontId="85" fillId="2" borderId="0" xfId="0" applyNumberFormat="1" applyFont="1" applyFill="1" applyAlignment="1">
      <alignment vertical="center" wrapText="1"/>
    </xf>
    <xf numFmtId="0" fontId="18" fillId="0" borderId="0" xfId="217" applyNumberFormat="1" applyFont="1" applyFill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76" fillId="0" borderId="3" xfId="217" applyNumberFormat="1" applyFont="1" applyFill="1" applyBorder="1" applyAlignment="1">
      <alignment horizontal="center" vertical="center" wrapText="1"/>
    </xf>
    <xf numFmtId="0" fontId="13" fillId="0" borderId="0" xfId="0" applyFont="1"/>
    <xf numFmtId="2" fontId="13" fillId="0" borderId="0" xfId="0" applyNumberFormat="1" applyFont="1" applyFill="1" applyAlignment="1">
      <alignment vertical="center" wrapText="1"/>
    </xf>
    <xf numFmtId="0" fontId="20" fillId="0" borderId="27" xfId="217" applyFont="1" applyFill="1" applyBorder="1" applyAlignment="1">
      <alignment horizontal="left" vertical="center" wrapText="1"/>
    </xf>
    <xf numFmtId="166" fontId="12" fillId="0" borderId="27" xfId="7" applyNumberFormat="1" applyFont="1" applyBorder="1" applyAlignment="1">
      <alignment vertical="center" wrapText="1"/>
    </xf>
    <xf numFmtId="0" fontId="88" fillId="0" borderId="27" xfId="0" applyFont="1" applyFill="1" applyBorder="1" applyAlignment="1">
      <alignment horizontal="left" vertical="center" wrapText="1"/>
    </xf>
    <xf numFmtId="0" fontId="88" fillId="0" borderId="27" xfId="0" applyFont="1" applyFill="1" applyBorder="1" applyAlignment="1">
      <alignment vertical="center" wrapText="1"/>
    </xf>
    <xf numFmtId="172" fontId="85" fillId="0" borderId="27" xfId="7" applyNumberFormat="1" applyFont="1" applyFill="1" applyBorder="1" applyAlignment="1">
      <alignment horizontal="center" vertical="center" wrapText="1"/>
    </xf>
    <xf numFmtId="0" fontId="80" fillId="2" borderId="27" xfId="217" applyFont="1" applyFill="1" applyBorder="1" applyAlignment="1">
      <alignment horizontal="center" vertical="center" wrapText="1"/>
    </xf>
    <xf numFmtId="0" fontId="79" fillId="2" borderId="27" xfId="217" applyFont="1" applyFill="1" applyBorder="1" applyAlignment="1">
      <alignment horizontal="left" vertical="center" wrapText="1"/>
    </xf>
    <xf numFmtId="0" fontId="85" fillId="2" borderId="27" xfId="217" applyFont="1" applyFill="1" applyBorder="1" applyAlignment="1">
      <alignment horizontal="left" vertical="center" wrapText="1"/>
    </xf>
    <xf numFmtId="166" fontId="20" fillId="2" borderId="27" xfId="7" applyNumberFormat="1" applyFont="1" applyFill="1" applyBorder="1" applyAlignment="1">
      <alignment horizontal="left" vertical="center" wrapText="1"/>
    </xf>
    <xf numFmtId="166" fontId="79" fillId="2" borderId="27" xfId="7" applyNumberFormat="1" applyFont="1" applyFill="1" applyBorder="1" applyAlignment="1">
      <alignment horizontal="center" vertical="center" wrapText="1"/>
    </xf>
    <xf numFmtId="170" fontId="13" fillId="2" borderId="27" xfId="217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wrapText="1"/>
    </xf>
    <xf numFmtId="0" fontId="18" fillId="0" borderId="0" xfId="217" applyNumberFormat="1" applyFont="1" applyFill="1" applyAlignment="1">
      <alignment horizontal="center" vertical="center" wrapText="1"/>
    </xf>
    <xf numFmtId="170" fontId="17" fillId="0" borderId="32" xfId="217" applyNumberFormat="1" applyFont="1" applyFill="1" applyBorder="1" applyAlignment="1">
      <alignment horizontal="right" vertical="center" wrapText="1"/>
    </xf>
    <xf numFmtId="49" fontId="77" fillId="0" borderId="27" xfId="217" applyNumberFormat="1" applyFont="1" applyFill="1" applyBorder="1" applyAlignment="1">
      <alignment horizontal="center" vertical="center" wrapText="1"/>
    </xf>
    <xf numFmtId="0" fontId="77" fillId="0" borderId="28" xfId="217" applyNumberFormat="1" applyFont="1" applyFill="1" applyBorder="1" applyAlignment="1">
      <alignment horizontal="center" vertical="center" wrapText="1"/>
    </xf>
    <xf numFmtId="0" fontId="77" fillId="0" borderId="2" xfId="217" applyNumberFormat="1" applyFont="1" applyFill="1" applyBorder="1" applyAlignment="1">
      <alignment horizontal="center" vertical="center" wrapText="1"/>
    </xf>
    <xf numFmtId="0" fontId="77" fillId="0" borderId="3" xfId="217" applyNumberFormat="1" applyFont="1" applyFill="1" applyBorder="1" applyAlignment="1">
      <alignment horizontal="center" vertical="center" wrapText="1"/>
    </xf>
    <xf numFmtId="170" fontId="77" fillId="0" borderId="30" xfId="217" applyNumberFormat="1" applyFont="1" applyFill="1" applyBorder="1" applyAlignment="1">
      <alignment horizontal="center" vertical="center" wrapText="1"/>
    </xf>
    <xf numFmtId="170" fontId="77" fillId="0" borderId="31" xfId="217" applyNumberFormat="1" applyFont="1" applyFill="1" applyBorder="1" applyAlignment="1">
      <alignment horizontal="center" vertical="center" wrapText="1"/>
    </xf>
    <xf numFmtId="170" fontId="77" fillId="0" borderId="29" xfId="217" applyNumberFormat="1" applyFont="1" applyFill="1" applyBorder="1" applyAlignment="1">
      <alignment horizontal="center" vertical="center" wrapText="1"/>
    </xf>
    <xf numFmtId="170" fontId="77" fillId="0" borderId="28" xfId="217" applyNumberFormat="1" applyFont="1" applyFill="1" applyBorder="1" applyAlignment="1">
      <alignment horizontal="center" vertical="center" wrapText="1"/>
    </xf>
    <xf numFmtId="170" fontId="77" fillId="0" borderId="3" xfId="217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wrapText="1"/>
    </xf>
    <xf numFmtId="0" fontId="12" fillId="0" borderId="27" xfId="0" applyFont="1" applyBorder="1" applyAlignment="1">
      <alignment horizontal="center" vertical="center" wrapText="1"/>
    </xf>
    <xf numFmtId="0" fontId="83" fillId="0" borderId="0" xfId="8" applyFont="1" applyAlignment="1">
      <alignment horizontal="right" vertical="center" wrapText="1"/>
    </xf>
    <xf numFmtId="0" fontId="83" fillId="0" borderId="0" xfId="8" applyFont="1" applyAlignment="1">
      <alignment horizontal="center" vertical="center" wrapText="1"/>
    </xf>
    <xf numFmtId="170" fontId="77" fillId="0" borderId="33" xfId="217" applyNumberFormat="1" applyFont="1" applyFill="1" applyBorder="1" applyAlignment="1">
      <alignment horizontal="center" vertical="center" wrapText="1"/>
    </xf>
    <xf numFmtId="170" fontId="77" fillId="0" borderId="34" xfId="217" applyNumberFormat="1" applyFont="1" applyFill="1" applyBorder="1" applyAlignment="1">
      <alignment horizontal="center" vertical="center" wrapText="1"/>
    </xf>
    <xf numFmtId="170" fontId="77" fillId="0" borderId="35" xfId="217" applyNumberFormat="1" applyFont="1" applyFill="1" applyBorder="1" applyAlignment="1">
      <alignment horizontal="center" vertical="center" wrapText="1"/>
    </xf>
    <xf numFmtId="0" fontId="83" fillId="0" borderId="0" xfId="165" applyFont="1" applyAlignment="1">
      <alignment horizontal="center" vertical="top"/>
    </xf>
    <xf numFmtId="0" fontId="87" fillId="0" borderId="27" xfId="0" applyFont="1" applyFill="1" applyBorder="1" applyAlignment="1">
      <alignment vertical="center" wrapText="1"/>
    </xf>
    <xf numFmtId="0" fontId="87" fillId="56" borderId="27" xfId="0" applyFont="1" applyFill="1" applyBorder="1" applyAlignment="1">
      <alignment vertical="center" wrapText="1"/>
    </xf>
    <xf numFmtId="0" fontId="87" fillId="0" borderId="30" xfId="0" applyFont="1" applyFill="1" applyBorder="1" applyAlignment="1">
      <alignment vertical="center" wrapText="1"/>
    </xf>
    <xf numFmtId="0" fontId="87" fillId="0" borderId="31" xfId="0" applyFont="1" applyFill="1" applyBorder="1" applyAlignment="1">
      <alignment vertical="center" wrapText="1"/>
    </xf>
    <xf numFmtId="0" fontId="87" fillId="0" borderId="29" xfId="0" applyFont="1" applyFill="1" applyBorder="1" applyAlignment="1">
      <alignment vertical="center" wrapText="1"/>
    </xf>
    <xf numFmtId="0" fontId="85" fillId="0" borderId="30" xfId="0" applyFont="1" applyBorder="1" applyAlignment="1">
      <alignment horizontal="left" vertical="center" wrapText="1"/>
    </xf>
    <xf numFmtId="0" fontId="85" fillId="0" borderId="31" xfId="0" applyFont="1" applyBorder="1" applyAlignment="1">
      <alignment horizontal="left" vertical="center" wrapText="1"/>
    </xf>
    <xf numFmtId="0" fontId="85" fillId="0" borderId="29" xfId="0" applyFont="1" applyBorder="1" applyAlignment="1">
      <alignment horizontal="left" vertical="center" wrapText="1"/>
    </xf>
    <xf numFmtId="0" fontId="88" fillId="0" borderId="30" xfId="0" applyFont="1" applyBorder="1" applyAlignment="1">
      <alignment horizontal="left" vertical="center" wrapText="1"/>
    </xf>
    <xf numFmtId="0" fontId="88" fillId="0" borderId="31" xfId="0" applyFont="1" applyBorder="1" applyAlignment="1">
      <alignment horizontal="left" vertical="center" wrapText="1"/>
    </xf>
    <xf numFmtId="0" fontId="88" fillId="0" borderId="29" xfId="0" applyFont="1" applyBorder="1" applyAlignment="1">
      <alignment horizontal="left" vertical="center" wrapText="1"/>
    </xf>
    <xf numFmtId="0" fontId="14" fillId="0" borderId="0" xfId="8" applyFont="1" applyAlignment="1">
      <alignment horizontal="right" vertical="top" wrapText="1"/>
    </xf>
    <xf numFmtId="0" fontId="13" fillId="0" borderId="0" xfId="0" applyFont="1" applyAlignment="1">
      <alignment horizontal="center" vertical="center" wrapText="1"/>
    </xf>
    <xf numFmtId="166" fontId="86" fillId="0" borderId="30" xfId="7" applyNumberFormat="1" applyFont="1" applyBorder="1" applyAlignment="1">
      <alignment horizontal="center" vertical="center" wrapText="1"/>
    </xf>
    <xf numFmtId="166" fontId="86" fillId="0" borderId="31" xfId="7" applyNumberFormat="1" applyFont="1" applyBorder="1" applyAlignment="1">
      <alignment horizontal="center" vertical="center" wrapText="1"/>
    </xf>
    <xf numFmtId="166" fontId="86" fillId="0" borderId="29" xfId="7" applyNumberFormat="1" applyFont="1" applyBorder="1" applyAlignment="1">
      <alignment horizontal="center" vertical="center" wrapText="1"/>
    </xf>
    <xf numFmtId="0" fontId="85" fillId="0" borderId="0" xfId="0" applyFont="1"/>
    <xf numFmtId="0" fontId="85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85" fillId="0" borderId="0" xfId="0" applyFont="1" applyAlignment="1">
      <alignment horizontal="center"/>
    </xf>
    <xf numFmtId="0" fontId="85" fillId="0" borderId="0" xfId="0" applyFont="1" applyBorder="1"/>
    <xf numFmtId="0" fontId="85" fillId="2" borderId="0" xfId="0" applyFont="1" applyFill="1"/>
    <xf numFmtId="0" fontId="85" fillId="0" borderId="4" xfId="0" applyFont="1" applyBorder="1" applyAlignment="1">
      <alignment horizontal="center" vertical="center" wrapText="1"/>
    </xf>
    <xf numFmtId="0" fontId="85" fillId="0" borderId="7" xfId="0" applyFont="1" applyBorder="1" applyAlignment="1">
      <alignment horizontal="center" vertical="center" wrapText="1"/>
    </xf>
    <xf numFmtId="0" fontId="85" fillId="0" borderId="8" xfId="0" applyFont="1" applyBorder="1" applyAlignment="1">
      <alignment horizontal="center" vertical="center" wrapText="1"/>
    </xf>
    <xf numFmtId="170" fontId="89" fillId="0" borderId="33" xfId="107" applyNumberFormat="1" applyFont="1" applyFill="1" applyBorder="1" applyAlignment="1">
      <alignment horizontal="center" vertical="center" wrapText="1"/>
    </xf>
    <xf numFmtId="170" fontId="89" fillId="0" borderId="34" xfId="107" applyNumberFormat="1" applyFont="1" applyFill="1" applyBorder="1" applyAlignment="1">
      <alignment horizontal="center" vertical="center" wrapText="1"/>
    </xf>
    <xf numFmtId="170" fontId="89" fillId="0" borderId="35" xfId="107" applyNumberFormat="1" applyFont="1" applyFill="1" applyBorder="1" applyAlignment="1">
      <alignment horizontal="center" vertical="center" wrapText="1"/>
    </xf>
    <xf numFmtId="170" fontId="89" fillId="0" borderId="0" xfId="107" applyNumberFormat="1" applyFont="1" applyFill="1" applyBorder="1" applyAlignment="1">
      <alignment vertical="center" wrapText="1"/>
    </xf>
    <xf numFmtId="0" fontId="85" fillId="0" borderId="0" xfId="0" applyFont="1" applyAlignment="1">
      <alignment horizontal="left" vertical="top" wrapText="1"/>
    </xf>
    <xf numFmtId="0" fontId="85" fillId="0" borderId="1" xfId="0" applyFont="1" applyBorder="1" applyAlignment="1">
      <alignment horizontal="center" vertical="top" wrapText="1"/>
    </xf>
    <xf numFmtId="0" fontId="85" fillId="0" borderId="4" xfId="0" applyFont="1" applyBorder="1" applyAlignment="1">
      <alignment horizontal="center" vertical="top" wrapText="1"/>
    </xf>
    <xf numFmtId="0" fontId="85" fillId="0" borderId="3" xfId="0" applyFont="1" applyBorder="1" applyAlignment="1">
      <alignment horizontal="center" vertical="center" wrapText="1"/>
    </xf>
    <xf numFmtId="0" fontId="85" fillId="0" borderId="27" xfId="0" applyFont="1" applyBorder="1" applyAlignment="1">
      <alignment horizontal="center" vertical="center" wrapText="1"/>
    </xf>
    <xf numFmtId="0" fontId="85" fillId="2" borderId="27" xfId="0" applyFont="1" applyFill="1" applyBorder="1" applyAlignment="1">
      <alignment horizontal="center" vertical="center" wrapText="1"/>
    </xf>
    <xf numFmtId="0" fontId="85" fillId="0" borderId="0" xfId="0" applyFont="1" applyBorder="1" applyAlignment="1">
      <alignment horizontal="left" vertical="top" wrapText="1"/>
    </xf>
    <xf numFmtId="0" fontId="13" fillId="0" borderId="4" xfId="0" applyFont="1" applyBorder="1" applyAlignment="1">
      <alignment vertical="top" wrapText="1"/>
    </xf>
    <xf numFmtId="0" fontId="85" fillId="0" borderId="7" xfId="0" applyFont="1" applyBorder="1" applyAlignment="1">
      <alignment horizontal="center" vertical="top" wrapText="1"/>
    </xf>
    <xf numFmtId="0" fontId="20" fillId="0" borderId="1" xfId="0" applyFont="1" applyBorder="1" applyAlignment="1">
      <alignment horizontal="left" vertical="top" wrapText="1"/>
    </xf>
    <xf numFmtId="165" fontId="20" fillId="2" borderId="27" xfId="6" applyNumberFormat="1" applyFont="1" applyFill="1" applyBorder="1" applyAlignment="1">
      <alignment horizontal="center" vertical="center"/>
    </xf>
    <xf numFmtId="0" fontId="79" fillId="0" borderId="1" xfId="0" applyFont="1" applyBorder="1" applyAlignment="1">
      <alignment horizontal="left" vertical="top" wrapText="1"/>
    </xf>
    <xf numFmtId="0" fontId="79" fillId="0" borderId="27" xfId="0" applyFont="1" applyBorder="1" applyAlignment="1">
      <alignment horizontal="left" vertical="top" wrapText="1"/>
    </xf>
    <xf numFmtId="167" fontId="85" fillId="2" borderId="27" xfId="0" applyNumberFormat="1" applyFont="1" applyFill="1" applyBorder="1" applyAlignment="1">
      <alignment horizontal="center" vertical="center" wrapText="1"/>
    </xf>
    <xf numFmtId="0" fontId="13" fillId="0" borderId="6" xfId="0" applyFont="1" applyBorder="1" applyAlignment="1">
      <alignment vertical="top" wrapText="1"/>
    </xf>
    <xf numFmtId="0" fontId="20" fillId="0" borderId="7" xfId="0" applyFont="1" applyBorder="1" applyAlignment="1">
      <alignment horizontal="left" vertical="top" wrapText="1"/>
    </xf>
    <xf numFmtId="0" fontId="20" fillId="0" borderId="5" xfId="0" applyFont="1" applyBorder="1" applyAlignment="1">
      <alignment horizontal="left" vertical="top" wrapText="1"/>
    </xf>
    <xf numFmtId="0" fontId="13" fillId="2" borderId="1" xfId="0" applyFont="1" applyFill="1" applyBorder="1" applyAlignment="1">
      <alignment horizontal="center" vertical="top" wrapText="1"/>
    </xf>
    <xf numFmtId="0" fontId="20" fillId="2" borderId="27" xfId="0" applyFont="1" applyFill="1" applyBorder="1" applyAlignment="1">
      <alignment horizontal="left" vertical="top" wrapText="1"/>
    </xf>
    <xf numFmtId="0" fontId="90" fillId="2" borderId="27" xfId="0" applyFont="1" applyFill="1" applyBorder="1" applyAlignment="1">
      <alignment horizontal="left" vertical="top" wrapText="1"/>
    </xf>
    <xf numFmtId="165" fontId="79" fillId="2" borderId="27" xfId="6" applyNumberFormat="1" applyFont="1" applyFill="1" applyBorder="1" applyAlignment="1">
      <alignment horizontal="center" vertical="center"/>
    </xf>
    <xf numFmtId="0" fontId="85" fillId="2" borderId="27" xfId="0" applyFont="1" applyFill="1" applyBorder="1" applyAlignment="1">
      <alignment wrapText="1"/>
    </xf>
    <xf numFmtId="0" fontId="20" fillId="2" borderId="27" xfId="0" applyFont="1" applyFill="1" applyBorder="1" applyAlignment="1">
      <alignment horizontal="left" vertical="top" wrapText="1"/>
    </xf>
    <xf numFmtId="165" fontId="20" fillId="2" borderId="27" xfId="0" applyNumberFormat="1" applyFont="1" applyFill="1" applyBorder="1" applyAlignment="1">
      <alignment horizontal="center" vertical="top" wrapText="1"/>
    </xf>
    <xf numFmtId="165" fontId="85" fillId="0" borderId="0" xfId="0" applyNumberFormat="1" applyFont="1" applyAlignment="1">
      <alignment horizontal="left" vertical="top" wrapText="1"/>
    </xf>
    <xf numFmtId="0" fontId="90" fillId="2" borderId="27" xfId="165" applyFont="1" applyFill="1" applyBorder="1">
      <alignment horizontal="left" vertical="top" wrapText="1"/>
    </xf>
    <xf numFmtId="0" fontId="79" fillId="2" borderId="27" xfId="165" applyFont="1" applyFill="1" applyBorder="1" applyAlignment="1">
      <alignment horizontal="left" vertical="top" wrapText="1"/>
    </xf>
    <xf numFmtId="0" fontId="85" fillId="2" borderId="27" xfId="0" applyFont="1" applyFill="1" applyBorder="1" applyAlignment="1">
      <alignment horizontal="center"/>
    </xf>
    <xf numFmtId="39" fontId="85" fillId="2" borderId="27" xfId="0" applyNumberFormat="1" applyFont="1" applyFill="1" applyBorder="1" applyAlignment="1">
      <alignment horizontal="center"/>
    </xf>
    <xf numFmtId="0" fontId="85" fillId="2" borderId="27" xfId="0" applyFont="1" applyFill="1" applyBorder="1" applyAlignment="1"/>
    <xf numFmtId="0" fontId="79" fillId="2" borderId="27" xfId="165" applyFont="1" applyFill="1" applyBorder="1" applyAlignment="1">
      <alignment horizontal="center" vertical="top"/>
    </xf>
    <xf numFmtId="0" fontId="13" fillId="2" borderId="27" xfId="0" applyFont="1" applyFill="1" applyBorder="1" applyAlignment="1">
      <alignment horizontal="center" vertical="top" wrapText="1"/>
    </xf>
    <xf numFmtId="0" fontId="85" fillId="2" borderId="27" xfId="0" applyFont="1" applyFill="1" applyBorder="1" applyAlignment="1">
      <alignment horizontal="center" vertical="center" wrapText="1"/>
    </xf>
    <xf numFmtId="0" fontId="20" fillId="2" borderId="27" xfId="165" applyFont="1" applyFill="1" applyBorder="1" applyAlignment="1">
      <alignment horizontal="left" vertical="top" wrapText="1"/>
    </xf>
    <xf numFmtId="39" fontId="85" fillId="0" borderId="0" xfId="0" applyNumberFormat="1" applyFont="1" applyAlignment="1">
      <alignment horizontal="left" vertical="top" wrapText="1"/>
    </xf>
    <xf numFmtId="0" fontId="13" fillId="0" borderId="28" xfId="0" applyFont="1" applyBorder="1" applyAlignment="1">
      <alignment horizontal="center" vertical="top" wrapText="1"/>
    </xf>
    <xf numFmtId="0" fontId="20" fillId="0" borderId="27" xfId="0" applyFont="1" applyBorder="1" applyAlignment="1">
      <alignment horizontal="left" vertical="top" wrapText="1"/>
    </xf>
    <xf numFmtId="0" fontId="90" fillId="0" borderId="27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85" fillId="0" borderId="27" xfId="0" applyFont="1" applyBorder="1" applyAlignment="1">
      <alignment wrapText="1"/>
    </xf>
    <xf numFmtId="0" fontId="20" fillId="0" borderId="27" xfId="0" applyFont="1" applyBorder="1" applyAlignment="1">
      <alignment horizontal="left" vertical="top" wrapText="1"/>
    </xf>
    <xf numFmtId="169" fontId="20" fillId="0" borderId="27" xfId="0" applyNumberFormat="1" applyFont="1" applyBorder="1" applyAlignment="1">
      <alignment horizontal="center" vertical="center" wrapText="1"/>
    </xf>
    <xf numFmtId="0" fontId="90" fillId="0" borderId="27" xfId="165" applyFont="1" applyBorder="1">
      <alignment horizontal="left" vertical="top" wrapText="1"/>
    </xf>
    <xf numFmtId="0" fontId="79" fillId="0" borderId="27" xfId="165" applyFont="1" applyBorder="1" applyAlignment="1">
      <alignment horizontal="left" vertical="top" wrapText="1"/>
    </xf>
    <xf numFmtId="0" fontId="13" fillId="0" borderId="3" xfId="0" applyFont="1" applyBorder="1" applyAlignment="1">
      <alignment horizontal="center" vertical="top" wrapText="1"/>
    </xf>
    <xf numFmtId="0" fontId="13" fillId="0" borderId="2" xfId="0" applyFont="1" applyBorder="1" applyAlignment="1">
      <alignment vertical="top" wrapText="1"/>
    </xf>
    <xf numFmtId="0" fontId="85" fillId="0" borderId="27" xfId="0" applyFont="1" applyBorder="1" applyAlignment="1"/>
    <xf numFmtId="0" fontId="79" fillId="0" borderId="27" xfId="165" applyFont="1" applyBorder="1" applyAlignment="1">
      <alignment horizontal="center" vertical="top"/>
    </xf>
    <xf numFmtId="165" fontId="20" fillId="0" borderId="27" xfId="6" applyNumberFormat="1" applyFont="1" applyBorder="1" applyAlignment="1">
      <alignment horizontal="center" vertical="top"/>
    </xf>
    <xf numFmtId="0" fontId="13" fillId="0" borderId="3" xfId="0" applyFont="1" applyBorder="1" applyAlignment="1">
      <alignment vertical="top" wrapText="1"/>
    </xf>
    <xf numFmtId="0" fontId="79" fillId="0" borderId="28" xfId="8" applyFont="1" applyBorder="1" applyAlignment="1">
      <alignment horizontal="left" vertical="top" wrapText="1"/>
    </xf>
    <xf numFmtId="0" fontId="85" fillId="0" borderId="27" xfId="0" applyFont="1" applyBorder="1" applyAlignment="1">
      <alignment horizontal="center" vertical="center" wrapText="1"/>
    </xf>
    <xf numFmtId="170" fontId="89" fillId="0" borderId="30" xfId="107" applyNumberFormat="1" applyFont="1" applyFill="1" applyBorder="1" applyAlignment="1">
      <alignment horizontal="center" vertical="center" wrapText="1"/>
    </xf>
    <xf numFmtId="170" fontId="89" fillId="0" borderId="31" xfId="107" applyNumberFormat="1" applyFont="1" applyFill="1" applyBorder="1" applyAlignment="1">
      <alignment horizontal="center" vertical="center" wrapText="1"/>
    </xf>
    <xf numFmtId="170" fontId="89" fillId="0" borderId="29" xfId="107" applyNumberFormat="1" applyFont="1" applyFill="1" applyBorder="1" applyAlignment="1">
      <alignment horizontal="center" vertical="center" wrapText="1"/>
    </xf>
    <xf numFmtId="0" fontId="85" fillId="0" borderId="27" xfId="0" applyFont="1" applyBorder="1" applyAlignment="1">
      <alignment horizontal="center" vertical="top" wrapText="1"/>
    </xf>
    <xf numFmtId="0" fontId="85" fillId="0" borderId="27" xfId="0" applyFont="1" applyBorder="1" applyAlignment="1">
      <alignment horizontal="left" vertical="top" wrapText="1"/>
    </xf>
    <xf numFmtId="165" fontId="20" fillId="0" borderId="27" xfId="6" applyNumberFormat="1" applyFont="1" applyBorder="1" applyAlignment="1">
      <alignment horizontal="center" vertical="center"/>
    </xf>
    <xf numFmtId="165" fontId="79" fillId="0" borderId="27" xfId="6" applyNumberFormat="1" applyFont="1" applyBorder="1" applyAlignment="1">
      <alignment horizontal="center" vertical="center"/>
    </xf>
    <xf numFmtId="49" fontId="20" fillId="2" borderId="27" xfId="0" applyNumberFormat="1" applyFont="1" applyFill="1" applyBorder="1" applyAlignment="1">
      <alignment horizontal="center" vertical="top" wrapText="1"/>
    </xf>
    <xf numFmtId="0" fontId="85" fillId="2" borderId="27" xfId="0" applyNumberFormat="1" applyFont="1" applyFill="1" applyBorder="1" applyAlignment="1">
      <alignment vertical="top" wrapText="1"/>
    </xf>
    <xf numFmtId="0" fontId="85" fillId="2" borderId="27" xfId="0" applyFont="1" applyFill="1" applyBorder="1" applyAlignment="1">
      <alignment horizontal="center" vertical="top" wrapText="1"/>
    </xf>
    <xf numFmtId="0" fontId="13" fillId="2" borderId="28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85" fillId="2" borderId="27" xfId="0" applyFont="1" applyFill="1" applyBorder="1" applyAlignment="1">
      <alignment horizontal="left" vertical="top" wrapText="1"/>
    </xf>
    <xf numFmtId="0" fontId="13" fillId="2" borderId="3" xfId="0" applyFont="1" applyFill="1" applyBorder="1" applyAlignment="1">
      <alignment horizontal="center" vertical="center" wrapText="1"/>
    </xf>
    <xf numFmtId="0" fontId="85" fillId="0" borderId="0" xfId="0" applyFont="1" applyFill="1" applyBorder="1" applyAlignment="1">
      <alignment horizontal="left" vertical="top" wrapText="1"/>
    </xf>
    <xf numFmtId="0" fontId="85" fillId="0" borderId="0" xfId="0" applyFont="1" applyFill="1" applyAlignment="1">
      <alignment horizontal="left" vertical="top" wrapText="1"/>
    </xf>
    <xf numFmtId="0" fontId="79" fillId="2" borderId="27" xfId="0" applyFont="1" applyFill="1" applyBorder="1" applyAlignment="1">
      <alignment horizontal="left" vertical="center" wrapText="1"/>
    </xf>
    <xf numFmtId="49" fontId="20" fillId="2" borderId="27" xfId="0" applyNumberFormat="1" applyFont="1" applyFill="1" applyBorder="1" applyAlignment="1">
      <alignment horizontal="left" vertical="top" wrapText="1"/>
    </xf>
    <xf numFmtId="0" fontId="85" fillId="2" borderId="28" xfId="0" applyFont="1" applyFill="1" applyBorder="1" applyAlignment="1">
      <alignment horizontal="center" vertical="top" wrapText="1"/>
    </xf>
    <xf numFmtId="0" fontId="85" fillId="2" borderId="2" xfId="0" applyFont="1" applyFill="1" applyBorder="1" applyAlignment="1">
      <alignment horizontal="center" vertical="top" wrapText="1"/>
    </xf>
    <xf numFmtId="0" fontId="90" fillId="2" borderId="27" xfId="165" applyFont="1" applyFill="1" applyBorder="1" applyAlignment="1">
      <alignment horizontal="left" vertical="top" wrapText="1"/>
    </xf>
    <xf numFmtId="0" fontId="91" fillId="0" borderId="0" xfId="0" applyFont="1" applyAlignment="1">
      <alignment horizontal="left" vertical="top" wrapText="1"/>
    </xf>
    <xf numFmtId="0" fontId="79" fillId="2" borderId="27" xfId="0" applyFont="1" applyFill="1" applyBorder="1" applyAlignment="1">
      <alignment horizontal="left" vertical="top" wrapText="1"/>
    </xf>
    <xf numFmtId="164" fontId="85" fillId="0" borderId="0" xfId="7" applyFont="1" applyAlignment="1">
      <alignment horizontal="left" vertical="top" wrapText="1"/>
    </xf>
    <xf numFmtId="49" fontId="79" fillId="2" borderId="27" xfId="0" applyNumberFormat="1" applyFont="1" applyFill="1" applyBorder="1" applyAlignment="1">
      <alignment horizontal="left" vertical="top" wrapText="1"/>
    </xf>
    <xf numFmtId="168" fontId="85" fillId="0" borderId="0" xfId="0" applyNumberFormat="1" applyFont="1" applyAlignment="1">
      <alignment horizontal="left" vertical="top" wrapText="1"/>
    </xf>
    <xf numFmtId="49" fontId="20" fillId="2" borderId="28" xfId="0" applyNumberFormat="1" applyFont="1" applyFill="1" applyBorder="1" applyAlignment="1">
      <alignment vertical="top" wrapText="1"/>
    </xf>
    <xf numFmtId="0" fontId="13" fillId="0" borderId="28" xfId="0" applyFont="1" applyBorder="1" applyAlignment="1">
      <alignment horizontal="center" vertical="center" wrapText="1"/>
    </xf>
    <xf numFmtId="0" fontId="85" fillId="0" borderId="27" xfId="0" applyFont="1" applyBorder="1" applyAlignment="1">
      <alignment horizontal="center" vertical="top" wrapText="1"/>
    </xf>
    <xf numFmtId="49" fontId="20" fillId="2" borderId="2" xfId="0" applyNumberFormat="1" applyFont="1" applyFill="1" applyBorder="1" applyAlignment="1">
      <alignment vertical="top" wrapText="1"/>
    </xf>
    <xf numFmtId="0" fontId="13" fillId="0" borderId="2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5" fillId="0" borderId="28" xfId="0" applyFont="1" applyBorder="1" applyAlignment="1">
      <alignment horizontal="center" wrapText="1"/>
    </xf>
    <xf numFmtId="0" fontId="85" fillId="0" borderId="2" xfId="0" applyFont="1" applyBorder="1" applyAlignment="1">
      <alignment horizontal="center" wrapText="1"/>
    </xf>
    <xf numFmtId="0" fontId="85" fillId="0" borderId="3" xfId="0" applyFont="1" applyBorder="1" applyAlignment="1">
      <alignment horizontal="center" wrapText="1"/>
    </xf>
    <xf numFmtId="0" fontId="13" fillId="0" borderId="28" xfId="0" applyFont="1" applyBorder="1" applyAlignment="1">
      <alignment vertical="top" wrapText="1"/>
    </xf>
    <xf numFmtId="0" fontId="13" fillId="0" borderId="27" xfId="0" applyFont="1" applyBorder="1" applyAlignment="1">
      <alignment horizontal="left" wrapText="1"/>
    </xf>
    <xf numFmtId="0" fontId="20" fillId="0" borderId="28" xfId="0" applyFont="1" applyBorder="1" applyAlignment="1">
      <alignment wrapText="1"/>
    </xf>
    <xf numFmtId="0" fontId="20" fillId="0" borderId="27" xfId="165" applyFont="1" applyBorder="1" applyAlignment="1">
      <alignment horizontal="left" vertical="top" wrapText="1"/>
    </xf>
    <xf numFmtId="49" fontId="20" fillId="2" borderId="3" xfId="0" applyNumberFormat="1" applyFont="1" applyFill="1" applyBorder="1" applyAlignment="1">
      <alignment vertical="top" wrapText="1"/>
    </xf>
    <xf numFmtId="49" fontId="79" fillId="0" borderId="27" xfId="0" applyNumberFormat="1" applyFont="1" applyBorder="1" applyAlignment="1">
      <alignment horizontal="left" vertical="top" wrapText="1"/>
    </xf>
    <xf numFmtId="0" fontId="89" fillId="0" borderId="0" xfId="1" applyFont="1" applyFill="1"/>
    <xf numFmtId="0" fontId="89" fillId="0" borderId="0" xfId="1" applyFont="1" applyFill="1" applyAlignment="1">
      <alignment horizontal="right"/>
    </xf>
    <xf numFmtId="0" fontId="76" fillId="0" borderId="0" xfId="1" applyFont="1" applyFill="1" applyAlignment="1">
      <alignment horizontal="center" wrapText="1"/>
    </xf>
    <xf numFmtId="2" fontId="76" fillId="0" borderId="0" xfId="1" applyNumberFormat="1" applyFont="1" applyFill="1" applyAlignment="1">
      <alignment horizontal="center" wrapText="1"/>
    </xf>
    <xf numFmtId="0" fontId="20" fillId="0" borderId="0" xfId="1" applyFont="1" applyFill="1"/>
    <xf numFmtId="0" fontId="76" fillId="0" borderId="27" xfId="1" applyFont="1" applyFill="1" applyBorder="1" applyAlignment="1">
      <alignment vertical="top" wrapText="1"/>
    </xf>
    <xf numFmtId="0" fontId="76" fillId="0" borderId="0" xfId="1" applyFont="1" applyFill="1" applyBorder="1" applyAlignment="1">
      <alignment vertical="top" wrapText="1"/>
    </xf>
    <xf numFmtId="0" fontId="92" fillId="0" borderId="27" xfId="1" applyFont="1" applyFill="1" applyBorder="1" applyAlignment="1">
      <alignment horizontal="left" vertical="top" wrapText="1"/>
    </xf>
    <xf numFmtId="0" fontId="92" fillId="0" borderId="29" xfId="1" applyFont="1" applyFill="1" applyBorder="1" applyAlignment="1">
      <alignment horizontal="left" vertical="top" wrapText="1"/>
    </xf>
    <xf numFmtId="0" fontId="92" fillId="0" borderId="0" xfId="1" applyFont="1" applyFill="1" applyBorder="1" applyAlignment="1">
      <alignment horizontal="left" vertical="top" wrapText="1"/>
    </xf>
    <xf numFmtId="0" fontId="93" fillId="0" borderId="0" xfId="1" applyFont="1" applyFill="1" applyAlignment="1">
      <alignment horizontal="left" vertical="top" wrapText="1"/>
    </xf>
    <xf numFmtId="0" fontId="83" fillId="0" borderId="0" xfId="1" applyFont="1" applyFill="1" applyAlignment="1">
      <alignment vertical="top"/>
    </xf>
    <xf numFmtId="0" fontId="83" fillId="0" borderId="0" xfId="1" applyFont="1" applyFill="1" applyAlignment="1">
      <alignment vertical="top" wrapText="1"/>
    </xf>
    <xf numFmtId="0" fontId="89" fillId="0" borderId="27" xfId="1" applyFont="1" applyFill="1" applyBorder="1" applyAlignment="1">
      <alignment vertical="top" wrapText="1"/>
    </xf>
    <xf numFmtId="170" fontId="89" fillId="0" borderId="0" xfId="1" applyNumberFormat="1" applyFont="1" applyFill="1"/>
    <xf numFmtId="0" fontId="85" fillId="0" borderId="27" xfId="0" applyFont="1" applyBorder="1" applyAlignment="1">
      <alignment vertical="center" wrapText="1"/>
    </xf>
    <xf numFmtId="0" fontId="89" fillId="0" borderId="27" xfId="1" applyFont="1" applyFill="1" applyBorder="1" applyAlignment="1">
      <alignment wrapText="1"/>
    </xf>
    <xf numFmtId="0" fontId="94" fillId="0" borderId="0" xfId="165" applyFont="1" applyAlignment="1">
      <alignment horizontal="center" vertical="top" wrapText="1"/>
    </xf>
    <xf numFmtId="0" fontId="94" fillId="0" borderId="0" xfId="165" applyFont="1" applyAlignment="1">
      <alignment horizontal="center" vertical="top" wrapText="1"/>
    </xf>
    <xf numFmtId="0" fontId="89" fillId="0" borderId="1" xfId="1" applyFont="1" applyFill="1" applyBorder="1" applyAlignment="1">
      <alignment horizontal="center" vertical="top" wrapText="1"/>
    </xf>
    <xf numFmtId="0" fontId="92" fillId="0" borderId="27" xfId="165" applyFont="1" applyBorder="1" applyAlignment="1">
      <alignment horizontal="left" vertical="top" wrapText="1"/>
    </xf>
    <xf numFmtId="0" fontId="92" fillId="0" borderId="27" xfId="165" applyFont="1" applyBorder="1" applyAlignment="1">
      <alignment horizontal="left" vertical="top" wrapText="1"/>
    </xf>
    <xf numFmtId="0" fontId="89" fillId="0" borderId="30" xfId="1" applyFont="1" applyFill="1" applyBorder="1" applyAlignment="1">
      <alignment horizontal="left" vertical="top"/>
    </xf>
    <xf numFmtId="0" fontId="89" fillId="0" borderId="29" xfId="1" applyFont="1" applyFill="1" applyBorder="1" applyAlignment="1">
      <alignment horizontal="left" vertical="top"/>
    </xf>
    <xf numFmtId="0" fontId="89" fillId="0" borderId="0" xfId="1" applyFont="1" applyFill="1" applyBorder="1" applyAlignment="1">
      <alignment wrapText="1"/>
    </xf>
    <xf numFmtId="0" fontId="90" fillId="0" borderId="0" xfId="0" applyFont="1" applyBorder="1" applyAlignment="1">
      <alignment horizontal="left" vertical="top" wrapText="1"/>
    </xf>
    <xf numFmtId="0" fontId="89" fillId="0" borderId="0" xfId="1" applyFont="1" applyFill="1" applyBorder="1" applyAlignment="1">
      <alignment horizontal="center" vertical="top" wrapText="1"/>
    </xf>
    <xf numFmtId="0" fontId="89" fillId="0" borderId="0" xfId="1" applyFont="1" applyFill="1" applyBorder="1"/>
    <xf numFmtId="0" fontId="94" fillId="0" borderId="27" xfId="165" applyFont="1" applyBorder="1" applyAlignment="1">
      <alignment horizontal="center" vertical="top" wrapText="1"/>
    </xf>
    <xf numFmtId="0" fontId="94" fillId="0" borderId="27" xfId="165" applyFont="1" applyBorder="1" applyAlignment="1">
      <alignment horizontal="center" vertical="top" wrapText="1"/>
    </xf>
    <xf numFmtId="0" fontId="89" fillId="0" borderId="27" xfId="1" applyFont="1" applyFill="1" applyBorder="1" applyAlignment="1">
      <alignment horizontal="center" vertical="top" wrapText="1"/>
    </xf>
    <xf numFmtId="0" fontId="95" fillId="2" borderId="30" xfId="165" applyFont="1" applyFill="1" applyBorder="1" applyAlignment="1">
      <alignment horizontal="left" vertical="top" wrapText="1"/>
    </xf>
    <xf numFmtId="0" fontId="95" fillId="2" borderId="29" xfId="165" applyFont="1" applyFill="1" applyBorder="1" applyAlignment="1">
      <alignment horizontal="left" vertical="top" wrapText="1"/>
    </xf>
    <xf numFmtId="0" fontId="89" fillId="2" borderId="27" xfId="1" applyFont="1" applyFill="1" applyBorder="1" applyAlignment="1">
      <alignment horizontal="center" vertical="center" wrapText="1"/>
    </xf>
    <xf numFmtId="0" fontId="76" fillId="0" borderId="0" xfId="1" applyFont="1" applyFill="1" applyAlignment="1">
      <alignment horizontal="center" vertical="center" wrapText="1"/>
    </xf>
    <xf numFmtId="0" fontId="76" fillId="0" borderId="0" xfId="1" applyFont="1" applyFill="1" applyAlignment="1">
      <alignment wrapText="1"/>
    </xf>
    <xf numFmtId="0" fontId="94" fillId="0" borderId="0" xfId="165" applyFont="1" applyAlignment="1">
      <alignment horizontal="left" vertical="top" wrapText="1"/>
    </xf>
    <xf numFmtId="0" fontId="89" fillId="0" borderId="30" xfId="1" applyFont="1" applyFill="1" applyBorder="1" applyAlignment="1">
      <alignment horizontal="center" wrapText="1"/>
    </xf>
    <xf numFmtId="0" fontId="89" fillId="0" borderId="29" xfId="1" applyFont="1" applyFill="1" applyBorder="1" applyAlignment="1">
      <alignment horizontal="center" wrapText="1"/>
    </xf>
    <xf numFmtId="0" fontId="89" fillId="0" borderId="36" xfId="1" applyFont="1" applyFill="1" applyBorder="1" applyAlignment="1">
      <alignment horizontal="center" wrapText="1"/>
    </xf>
    <xf numFmtId="0" fontId="89" fillId="0" borderId="3" xfId="1" applyFont="1" applyFill="1" applyBorder="1" applyAlignment="1">
      <alignment horizontal="center" vertical="top" wrapText="1"/>
    </xf>
  </cellXfs>
  <cellStyles count="227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2 4" xfId="218"/>
    <cellStyle name="Comma 2 5" xfId="219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0"/>
    <cellStyle name="Comma 4" xfId="102"/>
    <cellStyle name="Comma 5" xfId="95"/>
    <cellStyle name="Comma 5 2" xfId="180"/>
    <cellStyle name="Comma 5 3" xfId="204"/>
    <cellStyle name="Comma 6" xfId="187"/>
    <cellStyle name="Comma 6 2" xfId="210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2" xfId="1"/>
    <cellStyle name="Normal 2 2" xfId="146"/>
    <cellStyle name="Normal 2 2 2" xfId="163"/>
    <cellStyle name="Normal 2 2 3" xfId="221"/>
    <cellStyle name="Normal 2 3" xfId="147"/>
    <cellStyle name="Normal 2 4" xfId="96"/>
    <cellStyle name="Normal 2 5" xfId="222"/>
    <cellStyle name="Normal 3" xfId="3"/>
    <cellStyle name="Normal 3 2" xfId="104"/>
    <cellStyle name="Normal 3 2 2" xfId="148"/>
    <cellStyle name="Normal 3 2 3" xfId="223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17"/>
    <cellStyle name="Normal 6" xfId="150"/>
    <cellStyle name="Normal 6 2" xfId="213"/>
    <cellStyle name="Normal 7" xfId="151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3" xfId="166"/>
    <cellStyle name="Note 4" xfId="190"/>
    <cellStyle name="Output" xfId="20" builtinId="21" customBuiltin="1"/>
    <cellStyle name="Output 2" xfId="81"/>
    <cellStyle name="Output 2 2" xfId="153"/>
    <cellStyle name="Percent 2" xfId="2"/>
    <cellStyle name="Percent 2 2" xfId="97"/>
    <cellStyle name="Percent 2 3" xfId="224"/>
    <cellStyle name="Percent 3" xfId="225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  <cellStyle name="Стиль 1" xfId="226"/>
    <cellStyle name="Финансовый 2" xfId="214"/>
    <cellStyle name="Финансовый 2 2" xfId="215"/>
    <cellStyle name="Финансовый 3" xfId="2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8"/>
  <sheetViews>
    <sheetView view="pageBreakPreview" zoomScaleNormal="100" zoomScaleSheetLayoutView="100" workbookViewId="0">
      <selection activeCell="C25" sqref="C25"/>
    </sheetView>
  </sheetViews>
  <sheetFormatPr defaultColWidth="9.140625" defaultRowHeight="17.25"/>
  <cols>
    <col min="1" max="1" width="18.28515625" style="106" customWidth="1"/>
    <col min="2" max="2" width="24.7109375" style="106" customWidth="1"/>
    <col min="3" max="3" width="68.140625" style="106" customWidth="1"/>
    <col min="4" max="4" width="15.28515625" style="106" customWidth="1"/>
    <col min="5" max="5" width="13.5703125" style="106" customWidth="1"/>
    <col min="6" max="6" width="16.85546875" style="111" customWidth="1"/>
    <col min="7" max="7" width="15.85546875" style="106" customWidth="1"/>
    <col min="8" max="8" width="15.7109375" style="106" customWidth="1"/>
    <col min="9" max="9" width="13.85546875" style="106" customWidth="1"/>
    <col min="10" max="11" width="12.42578125" style="106" customWidth="1"/>
    <col min="12" max="16384" width="9.140625" style="106"/>
  </cols>
  <sheetData>
    <row r="1" spans="1:7">
      <c r="A1" s="57"/>
      <c r="C1" s="107"/>
      <c r="D1" s="107"/>
      <c r="E1" s="107"/>
      <c r="F1" s="108" t="s">
        <v>30</v>
      </c>
      <c r="G1" s="109"/>
    </row>
    <row r="2" spans="1:7">
      <c r="C2" s="107"/>
      <c r="D2" s="107"/>
      <c r="E2" s="107"/>
      <c r="F2" s="108" t="s">
        <v>138</v>
      </c>
      <c r="G2" s="109"/>
    </row>
    <row r="3" spans="1:7">
      <c r="C3" s="107"/>
      <c r="D3" s="107"/>
      <c r="E3" s="107"/>
      <c r="F3" s="108" t="s">
        <v>1</v>
      </c>
      <c r="G3" s="109"/>
    </row>
    <row r="4" spans="1:7">
      <c r="F4" s="106"/>
    </row>
    <row r="5" spans="1:7" ht="75.75" customHeight="1">
      <c r="A5" s="70" t="s">
        <v>141</v>
      </c>
      <c r="B5" s="70"/>
      <c r="C5" s="70"/>
      <c r="D5" s="70"/>
      <c r="E5" s="70"/>
      <c r="F5" s="70"/>
      <c r="G5" s="110"/>
    </row>
    <row r="6" spans="1:7">
      <c r="G6" s="110"/>
    </row>
    <row r="7" spans="1:7">
      <c r="F7" s="107" t="s">
        <v>143</v>
      </c>
      <c r="G7" s="110"/>
    </row>
    <row r="8" spans="1:7" s="119" customFormat="1" ht="66" customHeight="1">
      <c r="A8" s="112" t="s">
        <v>4</v>
      </c>
      <c r="B8" s="113"/>
      <c r="C8" s="114" t="s">
        <v>5</v>
      </c>
      <c r="D8" s="115" t="s">
        <v>74</v>
      </c>
      <c r="E8" s="116"/>
      <c r="F8" s="117"/>
      <c r="G8" s="118"/>
    </row>
    <row r="9" spans="1:7" s="119" customFormat="1" ht="43.5" customHeight="1">
      <c r="A9" s="120" t="s">
        <v>7</v>
      </c>
      <c r="B9" s="121" t="s">
        <v>8</v>
      </c>
      <c r="C9" s="122"/>
      <c r="D9" s="123" t="s">
        <v>139</v>
      </c>
      <c r="E9" s="123" t="s">
        <v>140</v>
      </c>
      <c r="F9" s="124" t="s">
        <v>6</v>
      </c>
      <c r="G9" s="125"/>
    </row>
    <row r="10" spans="1:7" s="119" customFormat="1" ht="17.25" customHeight="1">
      <c r="A10" s="126" t="s">
        <v>28</v>
      </c>
      <c r="B10" s="127"/>
      <c r="C10" s="128" t="s">
        <v>12</v>
      </c>
      <c r="D10" s="129">
        <f>D12</f>
        <v>0</v>
      </c>
      <c r="E10" s="129">
        <f t="shared" ref="E10:F10" si="0">E12</f>
        <v>0</v>
      </c>
      <c r="F10" s="129">
        <f t="shared" si="0"/>
        <v>0</v>
      </c>
    </row>
    <row r="11" spans="1:7" s="119" customFormat="1">
      <c r="A11" s="126"/>
      <c r="B11" s="127"/>
      <c r="C11" s="130" t="s">
        <v>24</v>
      </c>
      <c r="D11" s="131"/>
      <c r="E11" s="131"/>
      <c r="F11" s="132"/>
    </row>
    <row r="12" spans="1:7" s="119" customFormat="1">
      <c r="A12" s="133"/>
      <c r="B12" s="134" t="s">
        <v>37</v>
      </c>
      <c r="C12" s="135"/>
      <c r="D12" s="129">
        <f>D13+D26</f>
        <v>0</v>
      </c>
      <c r="E12" s="129">
        <f t="shared" ref="E12:F12" si="1">E13+E26</f>
        <v>0</v>
      </c>
      <c r="F12" s="129">
        <f t="shared" si="1"/>
        <v>0</v>
      </c>
    </row>
    <row r="13" spans="1:7" s="119" customFormat="1">
      <c r="A13" s="136">
        <v>1049</v>
      </c>
      <c r="B13" s="137"/>
      <c r="C13" s="138" t="s">
        <v>18</v>
      </c>
      <c r="D13" s="139">
        <f>D20</f>
        <v>-277913.5</v>
      </c>
      <c r="E13" s="139">
        <f t="shared" ref="E13:F13" si="2">E20</f>
        <v>-277913.5</v>
      </c>
      <c r="F13" s="139">
        <f t="shared" si="2"/>
        <v>-277913.5</v>
      </c>
    </row>
    <row r="14" spans="1:7" s="119" customFormat="1">
      <c r="A14" s="136"/>
      <c r="B14" s="140"/>
      <c r="C14" s="141" t="s">
        <v>53</v>
      </c>
      <c r="D14" s="141"/>
      <c r="E14" s="141"/>
      <c r="F14" s="142">
        <f>F21</f>
        <v>0</v>
      </c>
      <c r="G14" s="143"/>
    </row>
    <row r="15" spans="1:7" s="119" customFormat="1">
      <c r="A15" s="136"/>
      <c r="B15" s="140"/>
      <c r="C15" s="144" t="s">
        <v>19</v>
      </c>
      <c r="D15" s="144"/>
      <c r="E15" s="144"/>
      <c r="F15" s="142"/>
    </row>
    <row r="16" spans="1:7" s="119" customFormat="1" ht="34.5">
      <c r="A16" s="136"/>
      <c r="B16" s="140"/>
      <c r="C16" s="145" t="s">
        <v>54</v>
      </c>
      <c r="D16" s="145"/>
      <c r="E16" s="145"/>
      <c r="F16" s="146"/>
    </row>
    <row r="17" spans="1:7" s="119" customFormat="1">
      <c r="A17" s="136"/>
      <c r="B17" s="140"/>
      <c r="C17" s="144" t="s">
        <v>20</v>
      </c>
      <c r="D17" s="144"/>
      <c r="E17" s="144"/>
      <c r="F17" s="146"/>
    </row>
    <row r="18" spans="1:7" s="119" customFormat="1" ht="57.75" customHeight="1">
      <c r="A18" s="136"/>
      <c r="B18" s="140"/>
      <c r="C18" s="145" t="s">
        <v>55</v>
      </c>
      <c r="D18" s="145"/>
      <c r="E18" s="145"/>
      <c r="F18" s="147"/>
    </row>
    <row r="19" spans="1:7" s="119" customFormat="1">
      <c r="A19" s="136"/>
      <c r="B19" s="148"/>
      <c r="C19" s="149" t="s">
        <v>27</v>
      </c>
      <c r="D19" s="149"/>
      <c r="E19" s="149"/>
      <c r="F19" s="149"/>
    </row>
    <row r="20" spans="1:7" s="119" customFormat="1">
      <c r="A20" s="150"/>
      <c r="B20" s="151" t="s">
        <v>56</v>
      </c>
      <c r="C20" s="144" t="s">
        <v>21</v>
      </c>
      <c r="D20" s="139">
        <v>-277913.5</v>
      </c>
      <c r="E20" s="139">
        <f>D20</f>
        <v>-277913.5</v>
      </c>
      <c r="F20" s="139">
        <f>E20</f>
        <v>-277913.5</v>
      </c>
    </row>
    <row r="21" spans="1:7" s="119" customFormat="1" ht="34.5">
      <c r="A21" s="150"/>
      <c r="B21" s="151"/>
      <c r="C21" s="152" t="s">
        <v>57</v>
      </c>
      <c r="D21" s="129"/>
      <c r="E21" s="129"/>
      <c r="F21" s="129"/>
      <c r="G21" s="153"/>
    </row>
    <row r="22" spans="1:7" s="119" customFormat="1">
      <c r="A22" s="150"/>
      <c r="B22" s="151"/>
      <c r="C22" s="144" t="s">
        <v>22</v>
      </c>
      <c r="D22" s="144"/>
      <c r="E22" s="144"/>
      <c r="F22" s="146"/>
    </row>
    <row r="23" spans="1:7" s="119" customFormat="1" ht="69">
      <c r="A23" s="150"/>
      <c r="B23" s="151"/>
      <c r="C23" s="145" t="s">
        <v>58</v>
      </c>
      <c r="D23" s="145"/>
      <c r="E23" s="145"/>
      <c r="F23" s="146"/>
    </row>
    <row r="24" spans="1:7" s="119" customFormat="1" ht="18" customHeight="1">
      <c r="A24" s="150"/>
      <c r="B24" s="151"/>
      <c r="C24" s="144" t="s">
        <v>23</v>
      </c>
      <c r="D24" s="144"/>
      <c r="E24" s="144"/>
      <c r="F24" s="146"/>
    </row>
    <row r="25" spans="1:7" s="119" customFormat="1" ht="36" customHeight="1">
      <c r="A25" s="150"/>
      <c r="B25" s="151"/>
      <c r="C25" s="145" t="s">
        <v>59</v>
      </c>
      <c r="D25" s="145"/>
      <c r="E25" s="145"/>
      <c r="F25" s="146"/>
    </row>
    <row r="26" spans="1:7" s="119" customFormat="1">
      <c r="A26" s="154">
        <v>1072</v>
      </c>
      <c r="B26" s="155"/>
      <c r="C26" s="156" t="s">
        <v>18</v>
      </c>
      <c r="D26" s="129">
        <f>D33</f>
        <v>277913.5</v>
      </c>
      <c r="E26" s="129">
        <f t="shared" ref="E26:F26" si="3">E33</f>
        <v>277913.5</v>
      </c>
      <c r="F26" s="129">
        <f t="shared" si="3"/>
        <v>277913.5</v>
      </c>
    </row>
    <row r="27" spans="1:7" s="119" customFormat="1" ht="16.5" customHeight="1">
      <c r="A27" s="157"/>
      <c r="B27" s="158"/>
      <c r="C27" s="159" t="s">
        <v>124</v>
      </c>
      <c r="D27" s="159"/>
      <c r="E27" s="159"/>
      <c r="F27" s="160"/>
      <c r="G27" s="143"/>
    </row>
    <row r="28" spans="1:7" s="119" customFormat="1">
      <c r="A28" s="157"/>
      <c r="B28" s="158"/>
      <c r="C28" s="161" t="s">
        <v>19</v>
      </c>
      <c r="D28" s="161"/>
      <c r="E28" s="161"/>
      <c r="F28" s="142"/>
    </row>
    <row r="29" spans="1:7" s="119" customFormat="1" ht="36.75" customHeight="1">
      <c r="A29" s="157"/>
      <c r="B29" s="158"/>
      <c r="C29" s="162" t="s">
        <v>60</v>
      </c>
      <c r="D29" s="162"/>
      <c r="E29" s="162"/>
      <c r="F29" s="146"/>
    </row>
    <row r="30" spans="1:7" s="119" customFormat="1">
      <c r="A30" s="157"/>
      <c r="B30" s="158"/>
      <c r="C30" s="161" t="s">
        <v>20</v>
      </c>
      <c r="D30" s="161"/>
      <c r="E30" s="161"/>
      <c r="F30" s="146"/>
    </row>
    <row r="31" spans="1:7" s="119" customFormat="1" ht="35.25" customHeight="1">
      <c r="A31" s="163"/>
      <c r="B31" s="158"/>
      <c r="C31" s="162" t="s">
        <v>61</v>
      </c>
      <c r="D31" s="162"/>
      <c r="E31" s="162"/>
      <c r="F31" s="146"/>
    </row>
    <row r="32" spans="1:7" s="119" customFormat="1">
      <c r="A32" s="164"/>
      <c r="B32" s="165"/>
      <c r="C32" s="166" t="s">
        <v>27</v>
      </c>
      <c r="D32" s="166"/>
      <c r="E32" s="166"/>
      <c r="F32" s="149"/>
    </row>
    <row r="33" spans="1:7" s="119" customFormat="1">
      <c r="A33" s="164"/>
      <c r="B33" s="151">
        <v>31010</v>
      </c>
      <c r="C33" s="161" t="s">
        <v>21</v>
      </c>
      <c r="D33" s="139">
        <v>277913.5</v>
      </c>
      <c r="E33" s="139">
        <f>D33</f>
        <v>277913.5</v>
      </c>
      <c r="F33" s="139">
        <f>E33</f>
        <v>277913.5</v>
      </c>
    </row>
    <row r="34" spans="1:7" s="119" customFormat="1" ht="37.5" customHeight="1">
      <c r="A34" s="164"/>
      <c r="B34" s="151"/>
      <c r="C34" s="162" t="s">
        <v>125</v>
      </c>
      <c r="D34" s="162"/>
      <c r="E34" s="162"/>
      <c r="F34" s="167"/>
      <c r="G34" s="153"/>
    </row>
    <row r="35" spans="1:7" s="119" customFormat="1" ht="15" customHeight="1">
      <c r="A35" s="164"/>
      <c r="B35" s="151"/>
      <c r="C35" s="161" t="s">
        <v>22</v>
      </c>
      <c r="D35" s="161"/>
      <c r="E35" s="161"/>
      <c r="F35" s="146"/>
    </row>
    <row r="36" spans="1:7" s="119" customFormat="1" ht="47.25" customHeight="1">
      <c r="A36" s="164"/>
      <c r="B36" s="151"/>
      <c r="C36" s="162" t="s">
        <v>126</v>
      </c>
      <c r="D36" s="162"/>
      <c r="E36" s="162"/>
      <c r="F36" s="146"/>
    </row>
    <row r="37" spans="1:7" s="119" customFormat="1" ht="27.75" customHeight="1">
      <c r="A37" s="164"/>
      <c r="B37" s="151"/>
      <c r="C37" s="161" t="s">
        <v>23</v>
      </c>
      <c r="D37" s="161"/>
      <c r="E37" s="161"/>
      <c r="F37" s="146"/>
    </row>
    <row r="38" spans="1:7" s="119" customFormat="1" ht="34.5">
      <c r="A38" s="168"/>
      <c r="B38" s="151"/>
      <c r="C38" s="169" t="s">
        <v>62</v>
      </c>
      <c r="D38" s="169"/>
      <c r="E38" s="169"/>
      <c r="F38" s="146"/>
    </row>
  </sheetData>
  <mergeCells count="11">
    <mergeCell ref="B33:B38"/>
    <mergeCell ref="A26:A31"/>
    <mergeCell ref="B26:B31"/>
    <mergeCell ref="A5:F5"/>
    <mergeCell ref="A8:B8"/>
    <mergeCell ref="B12:C12"/>
    <mergeCell ref="A13:A25"/>
    <mergeCell ref="B13:B18"/>
    <mergeCell ref="B20:B25"/>
    <mergeCell ref="C8:C9"/>
    <mergeCell ref="D8:F8"/>
  </mergeCells>
  <pageMargins left="0" right="0" top="0.19685039370078741" bottom="0.19685039370078741" header="0.31496062992125984" footer="0.31496062992125984"/>
  <pageSetup paperSize="9" scale="90" orientation="landscape" r:id="rId1"/>
  <rowBreaks count="1" manualBreakCount="1">
    <brk id="2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H19"/>
  <sheetViews>
    <sheetView view="pageBreakPreview" topLeftCell="A7" zoomScaleNormal="100" zoomScaleSheetLayoutView="100" workbookViewId="0">
      <selection activeCell="C16" sqref="C16"/>
    </sheetView>
  </sheetViews>
  <sheetFormatPr defaultRowHeight="17.25"/>
  <cols>
    <col min="1" max="1" width="7.42578125" style="1" customWidth="1"/>
    <col min="2" max="2" width="8.7109375" style="1" customWidth="1"/>
    <col min="3" max="3" width="56.5703125" style="4" customWidth="1"/>
    <col min="4" max="4" width="17.28515625" style="26" customWidth="1"/>
    <col min="5" max="5" width="14.7109375" style="26" bestFit="1" customWidth="1"/>
    <col min="6" max="6" width="18.7109375" style="26" bestFit="1" customWidth="1"/>
    <col min="7" max="7" width="14.140625" style="26" bestFit="1" customWidth="1"/>
    <col min="8" max="8" width="14.28515625" style="26" bestFit="1" customWidth="1"/>
    <col min="9" max="9" width="12.5703125" style="4" customWidth="1"/>
    <col min="10" max="10" width="11" style="4" customWidth="1"/>
    <col min="11" max="11" width="9.140625" style="4"/>
    <col min="12" max="12" width="19.42578125" style="4" customWidth="1"/>
    <col min="13" max="16384" width="9.140625" style="4"/>
  </cols>
  <sheetData>
    <row r="1" spans="1:8" ht="16.5" customHeight="1">
      <c r="B1" s="2"/>
      <c r="C1" s="2"/>
      <c r="D1" s="2"/>
      <c r="E1" s="2"/>
      <c r="F1" s="2"/>
      <c r="G1" s="2"/>
      <c r="H1" s="3" t="s">
        <v>135</v>
      </c>
    </row>
    <row r="2" spans="1:8" ht="16.5" customHeight="1">
      <c r="B2" s="2"/>
      <c r="C2" s="2"/>
      <c r="D2" s="2"/>
      <c r="E2" s="2"/>
      <c r="F2" s="2"/>
      <c r="G2" s="2"/>
      <c r="H2" s="3" t="s">
        <v>138</v>
      </c>
    </row>
    <row r="3" spans="1:8" ht="16.5" customHeight="1">
      <c r="B3" s="2"/>
      <c r="C3" s="2"/>
      <c r="D3" s="2"/>
      <c r="E3" s="2"/>
      <c r="F3" s="2"/>
      <c r="G3" s="2"/>
      <c r="H3" s="3" t="s">
        <v>1</v>
      </c>
    </row>
    <row r="4" spans="1:8" ht="52.5" customHeight="1">
      <c r="A4" s="71" t="s">
        <v>142</v>
      </c>
      <c r="B4" s="71"/>
      <c r="C4" s="71"/>
      <c r="D4" s="71"/>
      <c r="E4" s="71"/>
      <c r="F4" s="71"/>
      <c r="G4" s="71"/>
      <c r="H4" s="71"/>
    </row>
    <row r="5" spans="1:8">
      <c r="A5" s="5"/>
      <c r="B5" s="5"/>
      <c r="C5" s="6"/>
      <c r="D5" s="7"/>
      <c r="E5" s="7"/>
      <c r="F5" s="7"/>
      <c r="G5" s="72" t="s">
        <v>144</v>
      </c>
      <c r="H5" s="72"/>
    </row>
    <row r="6" spans="1:8" s="8" customFormat="1" ht="31.5" customHeight="1">
      <c r="A6" s="73" t="s">
        <v>75</v>
      </c>
      <c r="B6" s="73"/>
      <c r="C6" s="74" t="s">
        <v>76</v>
      </c>
      <c r="D6" s="77" t="s">
        <v>74</v>
      </c>
      <c r="E6" s="78"/>
      <c r="F6" s="78"/>
      <c r="G6" s="78"/>
      <c r="H6" s="79"/>
    </row>
    <row r="7" spans="1:8" s="8" customFormat="1" ht="13.5">
      <c r="A7" s="73"/>
      <c r="B7" s="73"/>
      <c r="C7" s="75"/>
      <c r="D7" s="80" t="s">
        <v>77</v>
      </c>
      <c r="E7" s="77" t="s">
        <v>78</v>
      </c>
      <c r="F7" s="78"/>
      <c r="G7" s="78"/>
      <c r="H7" s="79"/>
    </row>
    <row r="8" spans="1:8" s="8" customFormat="1" ht="96" customHeight="1">
      <c r="A8" s="9" t="s">
        <v>79</v>
      </c>
      <c r="B8" s="9" t="s">
        <v>80</v>
      </c>
      <c r="C8" s="76"/>
      <c r="D8" s="81"/>
      <c r="E8" s="10" t="s">
        <v>81</v>
      </c>
      <c r="F8" s="10" t="s">
        <v>82</v>
      </c>
      <c r="G8" s="10" t="s">
        <v>83</v>
      </c>
      <c r="H8" s="10" t="s">
        <v>84</v>
      </c>
    </row>
    <row r="9" spans="1:8" s="1" customFormat="1" ht="30.75" customHeight="1">
      <c r="A9" s="11"/>
      <c r="B9" s="11"/>
      <c r="C9" s="12" t="s">
        <v>85</v>
      </c>
      <c r="D9" s="20">
        <f>D11</f>
        <v>0</v>
      </c>
      <c r="E9" s="20">
        <f t="shared" ref="E9:H9" si="0">E11</f>
        <v>0</v>
      </c>
      <c r="F9" s="20">
        <f t="shared" si="0"/>
        <v>0</v>
      </c>
      <c r="G9" s="20">
        <f t="shared" si="0"/>
        <v>0</v>
      </c>
      <c r="H9" s="20">
        <f t="shared" si="0"/>
        <v>0</v>
      </c>
    </row>
    <row r="10" spans="1:8">
      <c r="A10" s="11"/>
      <c r="B10" s="11"/>
      <c r="C10" s="12" t="s">
        <v>86</v>
      </c>
      <c r="D10" s="13"/>
      <c r="E10" s="13"/>
      <c r="F10" s="13"/>
      <c r="G10" s="13"/>
      <c r="H10" s="13"/>
    </row>
    <row r="11" spans="1:8" s="1" customFormat="1" ht="51.75">
      <c r="A11" s="14"/>
      <c r="B11" s="15"/>
      <c r="C11" s="64" t="s">
        <v>87</v>
      </c>
      <c r="D11" s="20">
        <f>+E11+F11+G11+H11</f>
        <v>0</v>
      </c>
      <c r="E11" s="20">
        <f>E13+E14</f>
        <v>0</v>
      </c>
      <c r="F11" s="20">
        <f>F13+F14</f>
        <v>0</v>
      </c>
      <c r="G11" s="20">
        <f>G13+G14</f>
        <v>0</v>
      </c>
      <c r="H11" s="20">
        <f>H13+H14</f>
        <v>0</v>
      </c>
    </row>
    <row r="12" spans="1:8" s="1" customFormat="1">
      <c r="A12" s="14"/>
      <c r="B12" s="14"/>
      <c r="C12" s="14" t="s">
        <v>88</v>
      </c>
      <c r="D12" s="17"/>
      <c r="E12" s="17"/>
      <c r="F12" s="17"/>
      <c r="G12" s="17"/>
      <c r="H12" s="17"/>
    </row>
    <row r="13" spans="1:8" s="21" customFormat="1" ht="34.5">
      <c r="A13" s="18">
        <v>1049</v>
      </c>
      <c r="B13" s="18">
        <v>21001</v>
      </c>
      <c r="C13" s="19" t="s">
        <v>89</v>
      </c>
      <c r="D13" s="20">
        <f>+E13+F13+G13+H13</f>
        <v>-277913.5</v>
      </c>
      <c r="E13" s="20">
        <v>0</v>
      </c>
      <c r="F13" s="67">
        <v>-277913.5</v>
      </c>
      <c r="G13" s="20">
        <v>0</v>
      </c>
      <c r="H13" s="20">
        <v>0</v>
      </c>
    </row>
    <row r="14" spans="1:8" ht="33">
      <c r="A14" s="18">
        <v>1072</v>
      </c>
      <c r="B14" s="18">
        <v>31010</v>
      </c>
      <c r="C14" s="47" t="s">
        <v>127</v>
      </c>
      <c r="D14" s="20">
        <f>+E14+F14+G14+H14</f>
        <v>277913.5</v>
      </c>
      <c r="E14" s="20">
        <f>+E16</f>
        <v>0</v>
      </c>
      <c r="F14" s="67">
        <f>+F16+F17+F18</f>
        <v>277913.5</v>
      </c>
      <c r="G14" s="20">
        <f>+G16</f>
        <v>0</v>
      </c>
      <c r="H14" s="20">
        <f>+H16</f>
        <v>0</v>
      </c>
    </row>
    <row r="15" spans="1:8">
      <c r="A15" s="18"/>
      <c r="B15" s="18"/>
      <c r="C15" s="14" t="s">
        <v>88</v>
      </c>
      <c r="D15" s="20">
        <f t="shared" ref="D15:D18" si="1">+E15+F15+G15+H15</f>
        <v>0</v>
      </c>
      <c r="E15" s="20"/>
      <c r="F15" s="67"/>
      <c r="G15" s="20"/>
      <c r="H15" s="20"/>
    </row>
    <row r="16" spans="1:8" ht="86.25">
      <c r="A16" s="18"/>
      <c r="B16" s="18"/>
      <c r="C16" s="65" t="s">
        <v>155</v>
      </c>
      <c r="D16" s="48">
        <f t="shared" si="1"/>
        <v>104991.8</v>
      </c>
      <c r="E16" s="22">
        <f t="shared" ref="E16" si="2">+E17</f>
        <v>0</v>
      </c>
      <c r="F16" s="68">
        <v>104991.8</v>
      </c>
      <c r="G16" s="22"/>
      <c r="H16" s="22"/>
    </row>
    <row r="17" spans="1:8" ht="69">
      <c r="A17" s="23"/>
      <c r="B17" s="24"/>
      <c r="C17" s="66" t="s">
        <v>156</v>
      </c>
      <c r="D17" s="48">
        <f t="shared" si="1"/>
        <v>32106.400000000001</v>
      </c>
      <c r="E17" s="25"/>
      <c r="F17" s="68">
        <v>32106.400000000001</v>
      </c>
      <c r="G17" s="25"/>
      <c r="H17" s="25"/>
    </row>
    <row r="18" spans="1:8" ht="69">
      <c r="A18" s="23"/>
      <c r="B18" s="24"/>
      <c r="C18" s="66" t="s">
        <v>157</v>
      </c>
      <c r="D18" s="48">
        <f t="shared" si="1"/>
        <v>140815.29999999999</v>
      </c>
      <c r="E18" s="25"/>
      <c r="F18" s="68">
        <v>140815.29999999999</v>
      </c>
      <c r="G18" s="25"/>
      <c r="H18" s="25"/>
    </row>
    <row r="19" spans="1:8">
      <c r="A19" s="4"/>
      <c r="B19" s="4"/>
      <c r="D19" s="4"/>
      <c r="E19" s="4"/>
      <c r="F19" s="4"/>
      <c r="G19" s="4"/>
      <c r="H19" s="4"/>
    </row>
  </sheetData>
  <mergeCells count="7">
    <mergeCell ref="A4:H4"/>
    <mergeCell ref="G5:H5"/>
    <mergeCell ref="A6:B7"/>
    <mergeCell ref="C6:C8"/>
    <mergeCell ref="D6:H6"/>
    <mergeCell ref="D7:D8"/>
    <mergeCell ref="E7:H7"/>
  </mergeCells>
  <printOptions horizontalCentered="1"/>
  <pageMargins left="0.17" right="0.17" top="0.19" bottom="0.24" header="0.17" footer="0.18"/>
  <pageSetup paperSize="9" scale="73" firstPageNumber="236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Q49"/>
  <sheetViews>
    <sheetView view="pageBreakPreview" zoomScaleNormal="100" zoomScaleSheetLayoutView="100" workbookViewId="0">
      <selection activeCell="A10" sqref="A10"/>
    </sheetView>
  </sheetViews>
  <sheetFormatPr defaultColWidth="9.140625" defaultRowHeight="29.25" customHeight="1"/>
  <cols>
    <col min="1" max="1" width="10" style="106" customWidth="1"/>
    <col min="2" max="2" width="9.28515625" style="106" customWidth="1"/>
    <col min="3" max="3" width="7.140625" style="106" customWidth="1"/>
    <col min="4" max="4" width="10.140625" style="106" customWidth="1"/>
    <col min="5" max="5" width="11.140625" style="106" customWidth="1"/>
    <col min="6" max="6" width="55.140625" style="106" customWidth="1"/>
    <col min="7" max="7" width="13.7109375" style="106" customWidth="1"/>
    <col min="8" max="8" width="16.5703125" style="106" customWidth="1"/>
    <col min="9" max="9" width="20" style="106" customWidth="1"/>
    <col min="10" max="10" width="18.140625" style="106" customWidth="1"/>
    <col min="11" max="11" width="49.85546875" style="106" customWidth="1"/>
    <col min="12" max="12" width="14.42578125" style="106" customWidth="1"/>
    <col min="13" max="16384" width="9.140625" style="106"/>
  </cols>
  <sheetData>
    <row r="1" spans="1:10" ht="29.25" customHeight="1">
      <c r="I1" s="107" t="s">
        <v>136</v>
      </c>
      <c r="J1" s="109"/>
    </row>
    <row r="2" spans="1:10" ht="29.25" customHeight="1">
      <c r="I2" s="107" t="s">
        <v>138</v>
      </c>
      <c r="J2" s="109"/>
    </row>
    <row r="3" spans="1:10" ht="29.25" customHeight="1">
      <c r="I3" s="107" t="s">
        <v>1</v>
      </c>
      <c r="J3" s="109"/>
    </row>
    <row r="5" spans="1:10" ht="29.25" customHeight="1">
      <c r="A5" s="82" t="s">
        <v>145</v>
      </c>
      <c r="B5" s="82"/>
      <c r="C5" s="82"/>
      <c r="D5" s="82"/>
      <c r="E5" s="82"/>
      <c r="F5" s="82"/>
      <c r="G5" s="82"/>
      <c r="H5" s="82"/>
      <c r="I5" s="82"/>
    </row>
    <row r="7" spans="1:10" ht="29.25" customHeight="1">
      <c r="I7" s="107" t="s">
        <v>143</v>
      </c>
    </row>
    <row r="8" spans="1:10" s="119" customFormat="1" ht="65.25" customHeight="1">
      <c r="A8" s="170" t="s">
        <v>13</v>
      </c>
      <c r="B8" s="170"/>
      <c r="C8" s="170"/>
      <c r="D8" s="170" t="s">
        <v>4</v>
      </c>
      <c r="E8" s="170"/>
      <c r="F8" s="170" t="s">
        <v>9</v>
      </c>
      <c r="G8" s="171" t="s">
        <v>74</v>
      </c>
      <c r="H8" s="172"/>
      <c r="I8" s="173"/>
    </row>
    <row r="9" spans="1:10" s="119" customFormat="1" ht="47.25" customHeight="1">
      <c r="A9" s="174" t="s">
        <v>14</v>
      </c>
      <c r="B9" s="174" t="s">
        <v>15</v>
      </c>
      <c r="C9" s="174" t="s">
        <v>16</v>
      </c>
      <c r="D9" s="174" t="s">
        <v>7</v>
      </c>
      <c r="E9" s="174" t="s">
        <v>8</v>
      </c>
      <c r="F9" s="170"/>
      <c r="G9" s="123" t="s">
        <v>139</v>
      </c>
      <c r="H9" s="123" t="s">
        <v>140</v>
      </c>
      <c r="I9" s="123" t="s">
        <v>6</v>
      </c>
    </row>
    <row r="10" spans="1:10" s="119" customFormat="1" ht="29.25" customHeight="1">
      <c r="A10" s="175"/>
      <c r="B10" s="175"/>
      <c r="C10" s="175"/>
      <c r="D10" s="123"/>
      <c r="E10" s="123"/>
      <c r="F10" s="159" t="s">
        <v>12</v>
      </c>
      <c r="G10" s="176">
        <f>G12</f>
        <v>0</v>
      </c>
      <c r="H10" s="176">
        <f t="shared" ref="H10:I10" si="0">H12</f>
        <v>0</v>
      </c>
      <c r="I10" s="176">
        <f t="shared" si="0"/>
        <v>0</v>
      </c>
    </row>
    <row r="11" spans="1:10" s="119" customFormat="1" ht="29.25" customHeight="1">
      <c r="A11" s="175"/>
      <c r="B11" s="175"/>
      <c r="C11" s="175"/>
      <c r="D11" s="123"/>
      <c r="E11" s="123"/>
      <c r="F11" s="131" t="s">
        <v>24</v>
      </c>
      <c r="G11" s="131"/>
      <c r="H11" s="131"/>
      <c r="I11" s="177"/>
    </row>
    <row r="12" spans="1:10" s="119" customFormat="1" ht="51" customHeight="1">
      <c r="A12" s="175"/>
      <c r="B12" s="175"/>
      <c r="C12" s="175"/>
      <c r="D12" s="123"/>
      <c r="E12" s="123"/>
      <c r="F12" s="159" t="s">
        <v>37</v>
      </c>
      <c r="G12" s="176">
        <f>G13+G31</f>
        <v>0</v>
      </c>
      <c r="H12" s="176">
        <f t="shared" ref="H12:I12" si="1">H13+H31</f>
        <v>0</v>
      </c>
      <c r="I12" s="176">
        <f t="shared" si="1"/>
        <v>0</v>
      </c>
    </row>
    <row r="13" spans="1:10" s="119" customFormat="1" ht="29.25" customHeight="1">
      <c r="A13" s="178" t="s">
        <v>50</v>
      </c>
      <c r="B13" s="179"/>
      <c r="C13" s="180"/>
      <c r="D13" s="181" t="s">
        <v>25</v>
      </c>
      <c r="E13" s="180" t="s">
        <v>26</v>
      </c>
      <c r="F13" s="141" t="s">
        <v>49</v>
      </c>
      <c r="G13" s="176">
        <f t="shared" ref="G13:I13" si="2">G15</f>
        <v>-277913.5</v>
      </c>
      <c r="H13" s="176">
        <f t="shared" si="2"/>
        <v>-277913.5</v>
      </c>
      <c r="I13" s="176">
        <f t="shared" si="2"/>
        <v>-277913.5</v>
      </c>
    </row>
    <row r="14" spans="1:10" s="119" customFormat="1" ht="29.25" customHeight="1">
      <c r="A14" s="178"/>
      <c r="B14" s="178" t="s">
        <v>51</v>
      </c>
      <c r="C14" s="180"/>
      <c r="D14" s="182"/>
      <c r="E14" s="180"/>
      <c r="F14" s="183" t="s">
        <v>10</v>
      </c>
      <c r="G14" s="183"/>
      <c r="H14" s="183"/>
      <c r="I14" s="177"/>
    </row>
    <row r="15" spans="1:10" s="119" customFormat="1" ht="29.25" customHeight="1">
      <c r="A15" s="178"/>
      <c r="B15" s="178"/>
      <c r="C15" s="180"/>
      <c r="D15" s="182"/>
      <c r="E15" s="180"/>
      <c r="F15" s="141" t="s">
        <v>52</v>
      </c>
      <c r="G15" s="176">
        <f t="shared" ref="G15:H15" si="3">G17</f>
        <v>-277913.5</v>
      </c>
      <c r="H15" s="176">
        <f t="shared" si="3"/>
        <v>-277913.5</v>
      </c>
      <c r="I15" s="176">
        <f>I17</f>
        <v>-277913.5</v>
      </c>
    </row>
    <row r="16" spans="1:10" s="119" customFormat="1" ht="29.25" customHeight="1">
      <c r="A16" s="178"/>
      <c r="B16" s="178"/>
      <c r="C16" s="180"/>
      <c r="D16" s="184"/>
      <c r="E16" s="180"/>
      <c r="F16" s="183" t="s">
        <v>10</v>
      </c>
      <c r="G16" s="183"/>
      <c r="H16" s="183"/>
      <c r="I16" s="177"/>
    </row>
    <row r="17" spans="1:17" s="186" customFormat="1" ht="29.25" customHeight="1">
      <c r="A17" s="178"/>
      <c r="B17" s="178"/>
      <c r="C17" s="178" t="s">
        <v>17</v>
      </c>
      <c r="D17" s="181"/>
      <c r="E17" s="180"/>
      <c r="F17" s="159" t="s">
        <v>63</v>
      </c>
      <c r="G17" s="176">
        <f t="shared" ref="G17:H17" si="4">+G20</f>
        <v>-277913.5</v>
      </c>
      <c r="H17" s="176">
        <f t="shared" si="4"/>
        <v>-277913.5</v>
      </c>
      <c r="I17" s="176">
        <f>+I20</f>
        <v>-277913.5</v>
      </c>
      <c r="J17" s="185"/>
      <c r="K17" s="185"/>
      <c r="L17" s="185"/>
      <c r="M17" s="185"/>
      <c r="N17" s="185"/>
      <c r="O17" s="185"/>
      <c r="P17" s="185"/>
      <c r="Q17" s="185"/>
    </row>
    <row r="18" spans="1:17" s="186" customFormat="1" ht="29.25" customHeight="1">
      <c r="A18" s="178"/>
      <c r="B18" s="178"/>
      <c r="C18" s="178"/>
      <c r="D18" s="182"/>
      <c r="E18" s="180"/>
      <c r="F18" s="175" t="s">
        <v>10</v>
      </c>
      <c r="G18" s="175"/>
      <c r="H18" s="175"/>
      <c r="I18" s="177"/>
      <c r="J18" s="185"/>
      <c r="K18" s="185"/>
      <c r="L18" s="185"/>
      <c r="M18" s="185"/>
      <c r="N18" s="185"/>
      <c r="O18" s="185"/>
      <c r="P18" s="185"/>
      <c r="Q18" s="185"/>
    </row>
    <row r="19" spans="1:17" s="186" customFormat="1" ht="44.25" customHeight="1">
      <c r="A19" s="178"/>
      <c r="B19" s="178"/>
      <c r="C19" s="178"/>
      <c r="D19" s="184"/>
      <c r="E19" s="180"/>
      <c r="F19" s="187" t="s">
        <v>34</v>
      </c>
      <c r="G19" s="187"/>
      <c r="H19" s="187"/>
      <c r="I19" s="177"/>
      <c r="J19" s="185"/>
      <c r="K19" s="185"/>
      <c r="L19" s="185"/>
      <c r="M19" s="185"/>
      <c r="N19" s="185"/>
      <c r="O19" s="185"/>
      <c r="P19" s="185"/>
      <c r="Q19" s="185"/>
    </row>
    <row r="20" spans="1:17" s="186" customFormat="1" ht="29.25" customHeight="1">
      <c r="A20" s="178"/>
      <c r="B20" s="178"/>
      <c r="C20" s="178"/>
      <c r="D20" s="150">
        <v>1049</v>
      </c>
      <c r="E20" s="188" t="s">
        <v>53</v>
      </c>
      <c r="F20" s="140"/>
      <c r="G20" s="176">
        <f>G22</f>
        <v>-277913.5</v>
      </c>
      <c r="H20" s="176">
        <f t="shared" ref="H20:I20" si="5">H22</f>
        <v>-277913.5</v>
      </c>
      <c r="I20" s="176">
        <f t="shared" si="5"/>
        <v>-277913.5</v>
      </c>
      <c r="J20" s="185"/>
      <c r="K20" s="185"/>
      <c r="L20" s="185"/>
      <c r="M20" s="185"/>
      <c r="N20" s="185"/>
      <c r="O20" s="185"/>
      <c r="P20" s="185"/>
      <c r="Q20" s="185"/>
    </row>
    <row r="21" spans="1:17" s="186" customFormat="1" ht="29.25" customHeight="1">
      <c r="A21" s="178"/>
      <c r="B21" s="178"/>
      <c r="C21" s="178"/>
      <c r="D21" s="150"/>
      <c r="E21" s="189" t="s">
        <v>56</v>
      </c>
      <c r="F21" s="183" t="s">
        <v>10</v>
      </c>
      <c r="G21" s="183"/>
      <c r="H21" s="183"/>
      <c r="I21" s="177"/>
      <c r="J21" s="185"/>
      <c r="K21" s="185"/>
      <c r="L21" s="185"/>
      <c r="M21" s="185"/>
      <c r="N21" s="185"/>
      <c r="O21" s="185"/>
      <c r="P21" s="185"/>
      <c r="Q21" s="185"/>
    </row>
    <row r="22" spans="1:17" s="186" customFormat="1" ht="48.75" customHeight="1">
      <c r="A22" s="178"/>
      <c r="B22" s="178"/>
      <c r="C22" s="178"/>
      <c r="D22" s="150"/>
      <c r="E22" s="190"/>
      <c r="F22" s="141" t="s">
        <v>57</v>
      </c>
      <c r="G22" s="176">
        <f>G24</f>
        <v>-277913.5</v>
      </c>
      <c r="H22" s="176">
        <f t="shared" ref="H22:I22" si="6">H24</f>
        <v>-277913.5</v>
      </c>
      <c r="I22" s="176">
        <f t="shared" si="6"/>
        <v>-277913.5</v>
      </c>
      <c r="J22" s="185"/>
      <c r="K22" s="185"/>
      <c r="L22" s="185"/>
      <c r="M22" s="185"/>
      <c r="N22" s="185"/>
      <c r="O22" s="185"/>
      <c r="P22" s="185"/>
      <c r="Q22" s="185"/>
    </row>
    <row r="23" spans="1:17" s="119" customFormat="1" ht="29.25" customHeight="1">
      <c r="A23" s="178"/>
      <c r="B23" s="178"/>
      <c r="C23" s="178"/>
      <c r="D23" s="150"/>
      <c r="E23" s="190"/>
      <c r="F23" s="183" t="s">
        <v>29</v>
      </c>
      <c r="G23" s="183"/>
      <c r="H23" s="183"/>
      <c r="I23" s="177"/>
    </row>
    <row r="24" spans="1:17" s="192" customFormat="1" ht="29.25" customHeight="1">
      <c r="A24" s="178"/>
      <c r="B24" s="178"/>
      <c r="C24" s="178"/>
      <c r="D24" s="150"/>
      <c r="E24" s="190"/>
      <c r="F24" s="191" t="s">
        <v>32</v>
      </c>
      <c r="G24" s="177">
        <f>G26</f>
        <v>-277913.5</v>
      </c>
      <c r="H24" s="177">
        <f t="shared" ref="H24:I24" si="7">H26</f>
        <v>-277913.5</v>
      </c>
      <c r="I24" s="177">
        <f t="shared" si="7"/>
        <v>-277913.5</v>
      </c>
    </row>
    <row r="25" spans="1:17" s="119" customFormat="1" ht="39" customHeight="1">
      <c r="A25" s="178"/>
      <c r="B25" s="178"/>
      <c r="C25" s="178"/>
      <c r="D25" s="150"/>
      <c r="E25" s="190"/>
      <c r="F25" s="193" t="s">
        <v>33</v>
      </c>
      <c r="G25" s="193"/>
      <c r="H25" s="193"/>
      <c r="I25" s="177"/>
    </row>
    <row r="26" spans="1:17" s="119" customFormat="1" ht="29.25" customHeight="1">
      <c r="A26" s="178"/>
      <c r="B26" s="178"/>
      <c r="C26" s="178"/>
      <c r="D26" s="150"/>
      <c r="E26" s="190"/>
      <c r="F26" s="193" t="s">
        <v>11</v>
      </c>
      <c r="G26" s="177">
        <f>G27</f>
        <v>-277913.5</v>
      </c>
      <c r="H26" s="177">
        <f t="shared" ref="H26:I28" si="8">H27</f>
        <v>-277913.5</v>
      </c>
      <c r="I26" s="177">
        <f t="shared" si="8"/>
        <v>-277913.5</v>
      </c>
      <c r="J26" s="194"/>
    </row>
    <row r="27" spans="1:17" s="119" customFormat="1" ht="39.75" customHeight="1">
      <c r="A27" s="178"/>
      <c r="B27" s="178"/>
      <c r="C27" s="178"/>
      <c r="D27" s="150"/>
      <c r="E27" s="190"/>
      <c r="F27" s="193" t="s">
        <v>64</v>
      </c>
      <c r="G27" s="177">
        <f>G28</f>
        <v>-277913.5</v>
      </c>
      <c r="H27" s="177">
        <f t="shared" si="8"/>
        <v>-277913.5</v>
      </c>
      <c r="I27" s="177">
        <f t="shared" si="8"/>
        <v>-277913.5</v>
      </c>
    </row>
    <row r="28" spans="1:17" s="119" customFormat="1" ht="29.25" customHeight="1">
      <c r="A28" s="178"/>
      <c r="B28" s="178"/>
      <c r="C28" s="178"/>
      <c r="D28" s="150"/>
      <c r="E28" s="190"/>
      <c r="F28" s="193" t="s">
        <v>65</v>
      </c>
      <c r="G28" s="177">
        <f>G29</f>
        <v>-277913.5</v>
      </c>
      <c r="H28" s="177">
        <f t="shared" si="8"/>
        <v>-277913.5</v>
      </c>
      <c r="I28" s="177">
        <f t="shared" si="8"/>
        <v>-277913.5</v>
      </c>
    </row>
    <row r="29" spans="1:17" s="119" customFormat="1" ht="29.25" customHeight="1">
      <c r="A29" s="178"/>
      <c r="B29" s="178"/>
      <c r="C29" s="178"/>
      <c r="D29" s="150"/>
      <c r="E29" s="190"/>
      <c r="F29" s="195" t="s">
        <v>66</v>
      </c>
      <c r="G29" s="177">
        <f>G30</f>
        <v>-277913.5</v>
      </c>
      <c r="H29" s="177">
        <f t="shared" ref="H29" si="9">H30</f>
        <v>-277913.5</v>
      </c>
      <c r="I29" s="177">
        <f t="shared" ref="I29" si="10">I30</f>
        <v>-277913.5</v>
      </c>
      <c r="J29" s="196"/>
    </row>
    <row r="30" spans="1:17" s="186" customFormat="1" ht="42.75" customHeight="1">
      <c r="A30" s="178"/>
      <c r="B30" s="178"/>
      <c r="C30" s="178"/>
      <c r="D30" s="150"/>
      <c r="E30" s="190"/>
      <c r="F30" s="183" t="s">
        <v>67</v>
      </c>
      <c r="G30" s="139">
        <f>'1'!D20</f>
        <v>-277913.5</v>
      </c>
      <c r="H30" s="139">
        <f>'1'!E20</f>
        <v>-277913.5</v>
      </c>
      <c r="I30" s="139">
        <f>'1'!F20</f>
        <v>-277913.5</v>
      </c>
      <c r="J30" s="185"/>
      <c r="K30" s="185"/>
      <c r="L30" s="185"/>
      <c r="M30" s="185"/>
      <c r="N30" s="185"/>
      <c r="O30" s="185"/>
      <c r="P30" s="185"/>
      <c r="Q30" s="185"/>
    </row>
    <row r="31" spans="1:17" s="119" customFormat="1" ht="42" customHeight="1">
      <c r="A31" s="197" t="s">
        <v>70</v>
      </c>
      <c r="B31" s="180"/>
      <c r="C31" s="180"/>
      <c r="D31" s="198"/>
      <c r="E31" s="199"/>
      <c r="F31" s="159" t="s">
        <v>71</v>
      </c>
      <c r="G31" s="176">
        <f t="shared" ref="G31:I31" si="11">G33</f>
        <v>277913.5</v>
      </c>
      <c r="H31" s="176">
        <f t="shared" si="11"/>
        <v>277913.5</v>
      </c>
      <c r="I31" s="176">
        <f t="shared" si="11"/>
        <v>277913.5</v>
      </c>
    </row>
    <row r="32" spans="1:17" s="119" customFormat="1" ht="29.25" customHeight="1">
      <c r="A32" s="200"/>
      <c r="B32" s="180"/>
      <c r="C32" s="180"/>
      <c r="D32" s="201"/>
      <c r="E32" s="199"/>
      <c r="F32" s="131" t="s">
        <v>10</v>
      </c>
      <c r="G32" s="131"/>
      <c r="H32" s="131"/>
      <c r="I32" s="177"/>
    </row>
    <row r="33" spans="1:9" s="119" customFormat="1" ht="29.25" customHeight="1">
      <c r="A33" s="200"/>
      <c r="B33" s="197" t="s">
        <v>69</v>
      </c>
      <c r="C33" s="180"/>
      <c r="D33" s="201"/>
      <c r="E33" s="199"/>
      <c r="F33" s="159" t="s">
        <v>68</v>
      </c>
      <c r="G33" s="176">
        <f t="shared" ref="G33:I33" si="12">G35</f>
        <v>277913.5</v>
      </c>
      <c r="H33" s="176">
        <f t="shared" si="12"/>
        <v>277913.5</v>
      </c>
      <c r="I33" s="176">
        <f t="shared" si="12"/>
        <v>277913.5</v>
      </c>
    </row>
    <row r="34" spans="1:9" s="119" customFormat="1" ht="29.25" customHeight="1">
      <c r="A34" s="200"/>
      <c r="B34" s="200"/>
      <c r="C34" s="180"/>
      <c r="D34" s="202"/>
      <c r="E34" s="199"/>
      <c r="F34" s="131" t="s">
        <v>10</v>
      </c>
      <c r="G34" s="131"/>
      <c r="H34" s="131"/>
      <c r="I34" s="177"/>
    </row>
    <row r="35" spans="1:9" s="119" customFormat="1" ht="29.25" customHeight="1">
      <c r="A35" s="200"/>
      <c r="B35" s="200"/>
      <c r="C35" s="197" t="s">
        <v>35</v>
      </c>
      <c r="D35" s="203"/>
      <c r="E35" s="199"/>
      <c r="F35" s="159" t="s">
        <v>68</v>
      </c>
      <c r="G35" s="176">
        <f t="shared" ref="G35:H35" si="13">+G37</f>
        <v>277913.5</v>
      </c>
      <c r="H35" s="176">
        <f t="shared" si="13"/>
        <v>277913.5</v>
      </c>
      <c r="I35" s="176">
        <f>+I37</f>
        <v>277913.5</v>
      </c>
    </row>
    <row r="36" spans="1:9" s="119" customFormat="1" ht="29.25" customHeight="1">
      <c r="A36" s="200"/>
      <c r="B36" s="200"/>
      <c r="C36" s="200"/>
      <c r="D36" s="204"/>
      <c r="E36" s="199"/>
      <c r="F36" s="131" t="s">
        <v>10</v>
      </c>
      <c r="G36" s="131"/>
      <c r="H36" s="131"/>
      <c r="I36" s="177"/>
    </row>
    <row r="37" spans="1:9" s="119" customFormat="1" ht="44.25" customHeight="1">
      <c r="A37" s="200"/>
      <c r="B37" s="200"/>
      <c r="C37" s="200"/>
      <c r="D37" s="204"/>
      <c r="E37" s="199"/>
      <c r="F37" s="131" t="s">
        <v>36</v>
      </c>
      <c r="G37" s="177">
        <f t="shared" ref="G37:H37" si="14">+G39</f>
        <v>277913.5</v>
      </c>
      <c r="H37" s="177">
        <f t="shared" si="14"/>
        <v>277913.5</v>
      </c>
      <c r="I37" s="177">
        <f>+I39</f>
        <v>277913.5</v>
      </c>
    </row>
    <row r="38" spans="1:9" s="119" customFormat="1" ht="29.25" customHeight="1">
      <c r="A38" s="200"/>
      <c r="B38" s="200"/>
      <c r="C38" s="200"/>
      <c r="D38" s="205"/>
      <c r="E38" s="199"/>
      <c r="F38" s="131" t="s">
        <v>10</v>
      </c>
      <c r="G38" s="131"/>
      <c r="H38" s="131"/>
      <c r="I38" s="177"/>
    </row>
    <row r="39" spans="1:9" s="119" customFormat="1" ht="29.25" customHeight="1">
      <c r="A39" s="200"/>
      <c r="B39" s="200"/>
      <c r="C39" s="200"/>
      <c r="D39" s="206" t="s">
        <v>72</v>
      </c>
      <c r="E39" s="207" t="s">
        <v>124</v>
      </c>
      <c r="F39" s="207"/>
      <c r="G39" s="176">
        <f t="shared" ref="G39:H39" si="15">+G41</f>
        <v>277913.5</v>
      </c>
      <c r="H39" s="176">
        <f t="shared" si="15"/>
        <v>277913.5</v>
      </c>
      <c r="I39" s="176">
        <f>+I41</f>
        <v>277913.5</v>
      </c>
    </row>
    <row r="40" spans="1:9" s="119" customFormat="1" ht="29.25" customHeight="1">
      <c r="A40" s="200"/>
      <c r="B40" s="200"/>
      <c r="C40" s="200"/>
      <c r="D40" s="164"/>
      <c r="E40" s="208"/>
      <c r="F40" s="183" t="s">
        <v>10</v>
      </c>
      <c r="G40" s="183"/>
      <c r="H40" s="183"/>
      <c r="I40" s="177"/>
    </row>
    <row r="41" spans="1:9" s="119" customFormat="1" ht="39.75" customHeight="1">
      <c r="A41" s="200"/>
      <c r="B41" s="200"/>
      <c r="C41" s="200"/>
      <c r="D41" s="164"/>
      <c r="E41" s="208">
        <v>31010</v>
      </c>
      <c r="F41" s="209" t="s">
        <v>127</v>
      </c>
      <c r="G41" s="176">
        <f t="shared" ref="G41:H41" si="16">G43</f>
        <v>277913.5</v>
      </c>
      <c r="H41" s="176">
        <f t="shared" si="16"/>
        <v>277913.5</v>
      </c>
      <c r="I41" s="176">
        <f>I43</f>
        <v>277913.5</v>
      </c>
    </row>
    <row r="42" spans="1:9" ht="29.25" customHeight="1">
      <c r="A42" s="200"/>
      <c r="B42" s="200"/>
      <c r="C42" s="200"/>
      <c r="D42" s="164"/>
      <c r="E42" s="199"/>
      <c r="F42" s="175" t="s">
        <v>29</v>
      </c>
      <c r="G42" s="175"/>
      <c r="H42" s="175"/>
      <c r="I42" s="177"/>
    </row>
    <row r="43" spans="1:9" s="192" customFormat="1" ht="62.25" customHeight="1">
      <c r="A43" s="200"/>
      <c r="B43" s="200"/>
      <c r="C43" s="200"/>
      <c r="D43" s="164"/>
      <c r="E43" s="199"/>
      <c r="F43" s="156" t="s">
        <v>73</v>
      </c>
      <c r="G43" s="177">
        <f t="shared" ref="G43:I43" si="17">G45</f>
        <v>277913.5</v>
      </c>
      <c r="H43" s="177">
        <f t="shared" si="17"/>
        <v>277913.5</v>
      </c>
      <c r="I43" s="177">
        <f t="shared" si="17"/>
        <v>277913.5</v>
      </c>
    </row>
    <row r="44" spans="1:9" ht="39.75" customHeight="1">
      <c r="A44" s="200"/>
      <c r="B44" s="200"/>
      <c r="C44" s="200"/>
      <c r="D44" s="164"/>
      <c r="E44" s="199"/>
      <c r="F44" s="175" t="s">
        <v>33</v>
      </c>
      <c r="G44" s="175"/>
      <c r="H44" s="175"/>
      <c r="I44" s="177"/>
    </row>
    <row r="45" spans="1:9" ht="29.25" customHeight="1">
      <c r="A45" s="200"/>
      <c r="B45" s="200"/>
      <c r="C45" s="200"/>
      <c r="D45" s="164"/>
      <c r="E45" s="199"/>
      <c r="F45" s="131" t="s">
        <v>11</v>
      </c>
      <c r="G45" s="177">
        <f t="shared" ref="G45:H45" si="18">+G46</f>
        <v>277913.5</v>
      </c>
      <c r="H45" s="177">
        <f t="shared" si="18"/>
        <v>277913.5</v>
      </c>
      <c r="I45" s="177">
        <f>+I46</f>
        <v>277913.5</v>
      </c>
    </row>
    <row r="46" spans="1:9" ht="38.25" customHeight="1">
      <c r="A46" s="200"/>
      <c r="B46" s="200"/>
      <c r="C46" s="200"/>
      <c r="D46" s="164"/>
      <c r="E46" s="199"/>
      <c r="F46" s="131" t="s">
        <v>64</v>
      </c>
      <c r="G46" s="177">
        <f t="shared" ref="G46:I48" si="19">G47</f>
        <v>277913.5</v>
      </c>
      <c r="H46" s="177">
        <f t="shared" si="19"/>
        <v>277913.5</v>
      </c>
      <c r="I46" s="177">
        <f t="shared" si="19"/>
        <v>277913.5</v>
      </c>
    </row>
    <row r="47" spans="1:9" ht="29.25" customHeight="1">
      <c r="A47" s="200"/>
      <c r="B47" s="200"/>
      <c r="C47" s="200"/>
      <c r="D47" s="164"/>
      <c r="E47" s="199"/>
      <c r="F47" s="131" t="s">
        <v>65</v>
      </c>
      <c r="G47" s="177">
        <f t="shared" si="19"/>
        <v>277913.5</v>
      </c>
      <c r="H47" s="177">
        <f t="shared" si="19"/>
        <v>277913.5</v>
      </c>
      <c r="I47" s="177">
        <f t="shared" si="19"/>
        <v>277913.5</v>
      </c>
    </row>
    <row r="48" spans="1:9" ht="29.25" customHeight="1">
      <c r="A48" s="200"/>
      <c r="B48" s="200"/>
      <c r="C48" s="200"/>
      <c r="D48" s="164"/>
      <c r="E48" s="199"/>
      <c r="F48" s="131" t="s">
        <v>66</v>
      </c>
      <c r="G48" s="177">
        <f t="shared" si="19"/>
        <v>277913.5</v>
      </c>
      <c r="H48" s="177">
        <f t="shared" si="19"/>
        <v>277913.5</v>
      </c>
      <c r="I48" s="177">
        <f>I49</f>
        <v>277913.5</v>
      </c>
    </row>
    <row r="49" spans="1:9" ht="45.75" customHeight="1">
      <c r="A49" s="210"/>
      <c r="B49" s="210"/>
      <c r="C49" s="210"/>
      <c r="D49" s="168"/>
      <c r="E49" s="199"/>
      <c r="F49" s="211" t="s">
        <v>67</v>
      </c>
      <c r="G49" s="139">
        <f>'1'!D33</f>
        <v>277913.5</v>
      </c>
      <c r="H49" s="139">
        <f>'1'!E33</f>
        <v>277913.5</v>
      </c>
      <c r="I49" s="139">
        <f>'1'!F33</f>
        <v>277913.5</v>
      </c>
    </row>
  </sheetData>
  <mergeCells count="22">
    <mergeCell ref="A5:I5"/>
    <mergeCell ref="A8:C8"/>
    <mergeCell ref="C13:C16"/>
    <mergeCell ref="D8:E8"/>
    <mergeCell ref="F8:F9"/>
    <mergeCell ref="G8:I8"/>
    <mergeCell ref="E42:E49"/>
    <mergeCell ref="D20:D30"/>
    <mergeCell ref="E20:F20"/>
    <mergeCell ref="B14:B30"/>
    <mergeCell ref="A13:A30"/>
    <mergeCell ref="C17:C30"/>
    <mergeCell ref="E13:E19"/>
    <mergeCell ref="D13:D16"/>
    <mergeCell ref="D17:D19"/>
    <mergeCell ref="E21:E30"/>
    <mergeCell ref="B31:B32"/>
    <mergeCell ref="C31:C34"/>
    <mergeCell ref="E31:E38"/>
    <mergeCell ref="E39:F39"/>
    <mergeCell ref="D31:D34"/>
    <mergeCell ref="D35:D38"/>
  </mergeCells>
  <pageMargins left="0.11811023622047245" right="0.11811023622047245" top="0" bottom="0" header="0.31496062992125984" footer="0.31496062992125984"/>
  <pageSetup paperSize="9" scale="93" orientation="landscape" r:id="rId1"/>
  <rowBreaks count="1" manualBreakCount="1">
    <brk id="23" max="8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F22"/>
  <sheetViews>
    <sheetView view="pageBreakPreview" topLeftCell="A4" zoomScale="90" zoomScaleNormal="100" zoomScaleSheetLayoutView="90" workbookViewId="0">
      <selection activeCell="C11" sqref="C11"/>
    </sheetView>
  </sheetViews>
  <sheetFormatPr defaultRowHeight="17.25"/>
  <cols>
    <col min="1" max="1" width="7.42578125" style="1" customWidth="1"/>
    <col min="2" max="2" width="8.7109375" style="1" customWidth="1"/>
    <col min="3" max="3" width="68.7109375" style="4" customWidth="1"/>
    <col min="4" max="5" width="19" style="4" customWidth="1"/>
    <col min="6" max="6" width="22.28515625" style="4" customWidth="1"/>
    <col min="7" max="9" width="9.5703125" style="4" customWidth="1"/>
    <col min="10" max="16384" width="9.140625" style="4"/>
  </cols>
  <sheetData>
    <row r="1" spans="1:6" ht="17.25" customHeight="1">
      <c r="B1" s="27"/>
      <c r="C1" s="27"/>
      <c r="D1" s="27"/>
      <c r="E1" s="27"/>
      <c r="F1" s="3" t="s">
        <v>92</v>
      </c>
    </row>
    <row r="2" spans="1:6" ht="17.25" customHeight="1">
      <c r="B2" s="27"/>
      <c r="C2" s="27"/>
      <c r="D2" s="27"/>
      <c r="E2" s="27"/>
      <c r="F2" s="3" t="s">
        <v>138</v>
      </c>
    </row>
    <row r="3" spans="1:6" ht="17.25" customHeight="1">
      <c r="B3" s="27"/>
      <c r="C3" s="27"/>
      <c r="D3" s="27"/>
      <c r="E3" s="27"/>
      <c r="F3" s="3" t="s">
        <v>1</v>
      </c>
    </row>
    <row r="4" spans="1:6">
      <c r="A4" s="84"/>
      <c r="B4" s="84"/>
      <c r="C4" s="84"/>
      <c r="D4" s="84"/>
      <c r="E4" s="84"/>
      <c r="F4" s="84"/>
    </row>
    <row r="5" spans="1:6" ht="48" customHeight="1">
      <c r="A5" s="85" t="s">
        <v>146</v>
      </c>
      <c r="B5" s="85"/>
      <c r="C5" s="85"/>
      <c r="D5" s="85"/>
      <c r="E5" s="85"/>
      <c r="F5" s="85"/>
    </row>
    <row r="6" spans="1:6">
      <c r="A6" s="5"/>
      <c r="B6" s="5"/>
      <c r="C6" s="6"/>
      <c r="D6" s="54"/>
      <c r="E6" s="54"/>
      <c r="F6" s="50" t="s">
        <v>144</v>
      </c>
    </row>
    <row r="7" spans="1:6" s="8" customFormat="1" ht="55.5" customHeight="1">
      <c r="A7" s="73" t="s">
        <v>75</v>
      </c>
      <c r="B7" s="73"/>
      <c r="C7" s="74" t="s">
        <v>76</v>
      </c>
      <c r="D7" s="86" t="s">
        <v>74</v>
      </c>
      <c r="E7" s="87"/>
      <c r="F7" s="88"/>
    </row>
    <row r="8" spans="1:6" s="8" customFormat="1" ht="66.75" customHeight="1">
      <c r="A8" s="9" t="s">
        <v>79</v>
      </c>
      <c r="B8" s="9" t="s">
        <v>80</v>
      </c>
      <c r="C8" s="76"/>
      <c r="D8" s="55" t="s">
        <v>139</v>
      </c>
      <c r="E8" s="55" t="s">
        <v>140</v>
      </c>
      <c r="F8" s="10" t="s">
        <v>6</v>
      </c>
    </row>
    <row r="9" spans="1:6" s="1" customFormat="1">
      <c r="A9" s="11"/>
      <c r="B9" s="11"/>
      <c r="C9" s="12" t="s">
        <v>85</v>
      </c>
      <c r="D9" s="20">
        <f t="shared" ref="D9:E9" si="0">D11</f>
        <v>0</v>
      </c>
      <c r="E9" s="20">
        <f t="shared" si="0"/>
        <v>0</v>
      </c>
      <c r="F9" s="20">
        <f>F11</f>
        <v>0</v>
      </c>
    </row>
    <row r="10" spans="1:6">
      <c r="A10" s="11"/>
      <c r="B10" s="11"/>
      <c r="C10" s="12" t="s">
        <v>86</v>
      </c>
      <c r="D10" s="56"/>
      <c r="E10" s="56"/>
      <c r="F10" s="13"/>
    </row>
    <row r="11" spans="1:6" s="1" customFormat="1" ht="34.5">
      <c r="A11" s="14"/>
      <c r="B11" s="15"/>
      <c r="C11" s="15" t="s">
        <v>87</v>
      </c>
      <c r="D11" s="20">
        <f>+D13+D16</f>
        <v>0</v>
      </c>
      <c r="E11" s="20">
        <f>+E13+E16</f>
        <v>0</v>
      </c>
      <c r="F11" s="20">
        <f>+F13+F16</f>
        <v>0</v>
      </c>
    </row>
    <row r="12" spans="1:6" s="1" customFormat="1">
      <c r="A12" s="14"/>
      <c r="B12" s="14"/>
      <c r="C12" s="28" t="s">
        <v>88</v>
      </c>
      <c r="D12" s="28"/>
      <c r="E12" s="28"/>
      <c r="F12" s="17"/>
    </row>
    <row r="13" spans="1:6" s="21" customFormat="1" ht="34.5">
      <c r="A13" s="18">
        <v>1049</v>
      </c>
      <c r="B13" s="18">
        <v>21001</v>
      </c>
      <c r="C13" s="19" t="s">
        <v>89</v>
      </c>
      <c r="D13" s="16">
        <f t="shared" ref="D13:E13" si="1">+D15</f>
        <v>-277913.5</v>
      </c>
      <c r="E13" s="16">
        <f t="shared" si="1"/>
        <v>-277913.5</v>
      </c>
      <c r="F13" s="16">
        <f>+F15</f>
        <v>-277913.5</v>
      </c>
    </row>
    <row r="14" spans="1:6" s="32" customFormat="1">
      <c r="A14" s="29"/>
      <c r="B14" s="29"/>
      <c r="C14" s="30" t="s">
        <v>90</v>
      </c>
      <c r="D14" s="30"/>
      <c r="E14" s="30"/>
      <c r="F14" s="31"/>
    </row>
    <row r="15" spans="1:6" s="32" customFormat="1">
      <c r="A15" s="33"/>
      <c r="B15" s="33"/>
      <c r="C15" s="59" t="s">
        <v>31</v>
      </c>
      <c r="D15" s="69">
        <f>'2'!F13</f>
        <v>-277913.5</v>
      </c>
      <c r="E15" s="69">
        <f>D15</f>
        <v>-277913.5</v>
      </c>
      <c r="F15" s="69">
        <f>E15</f>
        <v>-277913.5</v>
      </c>
    </row>
    <row r="16" spans="1:6" s="21" customFormat="1" ht="33">
      <c r="A16" s="18">
        <v>1072</v>
      </c>
      <c r="B16" s="18">
        <v>31010</v>
      </c>
      <c r="C16" s="47" t="s">
        <v>127</v>
      </c>
      <c r="D16" s="16">
        <f t="shared" ref="D16:E16" si="2">+D20+D21+D22</f>
        <v>277913.5</v>
      </c>
      <c r="E16" s="16">
        <f t="shared" si="2"/>
        <v>277913.5</v>
      </c>
      <c r="F16" s="16">
        <f>+F20+F21+F22</f>
        <v>277913.5</v>
      </c>
    </row>
    <row r="17" spans="1:6" s="32" customFormat="1">
      <c r="A17" s="29"/>
      <c r="B17" s="29"/>
      <c r="C17" s="30" t="s">
        <v>90</v>
      </c>
      <c r="D17" s="30"/>
      <c r="E17" s="30"/>
      <c r="F17" s="31"/>
    </row>
    <row r="18" spans="1:6" s="32" customFormat="1" ht="34.5">
      <c r="A18" s="33"/>
      <c r="B18" s="33"/>
      <c r="C18" s="18" t="s">
        <v>129</v>
      </c>
      <c r="D18" s="16">
        <f t="shared" ref="D18:E18" si="3">+D21+D20+D22</f>
        <v>277913.5</v>
      </c>
      <c r="E18" s="16">
        <f t="shared" si="3"/>
        <v>277913.5</v>
      </c>
      <c r="F18" s="16">
        <f>+F21+F20+F22</f>
        <v>277913.5</v>
      </c>
    </row>
    <row r="19" spans="1:6" s="21" customFormat="1">
      <c r="A19" s="34"/>
      <c r="B19" s="34"/>
      <c r="C19" s="30" t="s">
        <v>91</v>
      </c>
      <c r="D19" s="30"/>
      <c r="E19" s="30"/>
      <c r="F19" s="35"/>
    </row>
    <row r="20" spans="1:6" s="32" customFormat="1" ht="76.5" customHeight="1">
      <c r="A20" s="33"/>
      <c r="B20" s="33"/>
      <c r="C20" s="65" t="s">
        <v>155</v>
      </c>
      <c r="D20" s="51">
        <f>'2'!D16</f>
        <v>104991.8</v>
      </c>
      <c r="E20" s="51">
        <f t="shared" ref="E20:F22" si="4">D20</f>
        <v>104991.8</v>
      </c>
      <c r="F20" s="51">
        <f t="shared" si="4"/>
        <v>104991.8</v>
      </c>
    </row>
    <row r="21" spans="1:6" s="21" customFormat="1" ht="51.75">
      <c r="A21" s="34"/>
      <c r="B21" s="34"/>
      <c r="C21" s="66" t="s">
        <v>158</v>
      </c>
      <c r="D21" s="51">
        <f>'2'!D17</f>
        <v>32106.400000000001</v>
      </c>
      <c r="E21" s="51">
        <f t="shared" si="4"/>
        <v>32106.400000000001</v>
      </c>
      <c r="F21" s="51">
        <f t="shared" si="4"/>
        <v>32106.400000000001</v>
      </c>
    </row>
    <row r="22" spans="1:6" s="32" customFormat="1" ht="51.75">
      <c r="A22" s="29"/>
      <c r="B22" s="36"/>
      <c r="C22" s="66" t="s">
        <v>157</v>
      </c>
      <c r="D22" s="51">
        <f>'2'!D18</f>
        <v>140815.29999999999</v>
      </c>
      <c r="E22" s="51">
        <f t="shared" si="4"/>
        <v>140815.29999999999</v>
      </c>
      <c r="F22" s="51">
        <f t="shared" si="4"/>
        <v>140815.29999999999</v>
      </c>
    </row>
  </sheetData>
  <mergeCells count="5">
    <mergeCell ref="A4:F4"/>
    <mergeCell ref="A5:F5"/>
    <mergeCell ref="A7:B7"/>
    <mergeCell ref="C7:C8"/>
    <mergeCell ref="D7:F7"/>
  </mergeCells>
  <printOptions horizontalCentered="1"/>
  <pageMargins left="0.17" right="0.17" top="0.28999999999999998" bottom="0.46" header="0.17" footer="0.18"/>
  <pageSetup paperSize="9" scale="72" firstPageNumber="236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42"/>
  <sheetViews>
    <sheetView view="pageBreakPreview" topLeftCell="A40" zoomScaleNormal="100" zoomScaleSheetLayoutView="100" workbookViewId="0">
      <selection activeCell="A41" sqref="A41:XFD42"/>
    </sheetView>
  </sheetViews>
  <sheetFormatPr defaultRowHeight="17.25"/>
  <cols>
    <col min="1" max="1" width="26.140625" style="212" customWidth="1"/>
    <col min="2" max="2" width="55.5703125" style="212" customWidth="1"/>
    <col min="3" max="3" width="15.5703125" style="212" customWidth="1"/>
    <col min="4" max="4" width="16.42578125" style="212" customWidth="1"/>
    <col min="5" max="5" width="22.5703125" style="212" customWidth="1"/>
    <col min="6" max="11" width="9" style="212" customWidth="1"/>
    <col min="12" max="255" width="9.140625" style="212"/>
    <col min="256" max="256" width="4.7109375" style="212" customWidth="1"/>
    <col min="257" max="257" width="19.85546875" style="212" customWidth="1"/>
    <col min="258" max="258" width="72.140625" style="212" customWidth="1"/>
    <col min="259" max="259" width="0" style="212" hidden="1" customWidth="1"/>
    <col min="260" max="260" width="18.28515625" style="212" customWidth="1"/>
    <col min="261" max="261" width="17.5703125" style="212" customWidth="1"/>
    <col min="262" max="267" width="9" style="212" customWidth="1"/>
    <col min="268" max="511" width="9.140625" style="212"/>
    <col min="512" max="512" width="4.7109375" style="212" customWidth="1"/>
    <col min="513" max="513" width="19.85546875" style="212" customWidth="1"/>
    <col min="514" max="514" width="72.140625" style="212" customWidth="1"/>
    <col min="515" max="515" width="0" style="212" hidden="1" customWidth="1"/>
    <col min="516" max="516" width="18.28515625" style="212" customWidth="1"/>
    <col min="517" max="517" width="17.5703125" style="212" customWidth="1"/>
    <col min="518" max="523" width="9" style="212" customWidth="1"/>
    <col min="524" max="767" width="9.140625" style="212"/>
    <col min="768" max="768" width="4.7109375" style="212" customWidth="1"/>
    <col min="769" max="769" width="19.85546875" style="212" customWidth="1"/>
    <col min="770" max="770" width="72.140625" style="212" customWidth="1"/>
    <col min="771" max="771" width="0" style="212" hidden="1" customWidth="1"/>
    <col min="772" max="772" width="18.28515625" style="212" customWidth="1"/>
    <col min="773" max="773" width="17.5703125" style="212" customWidth="1"/>
    <col min="774" max="779" width="9" style="212" customWidth="1"/>
    <col min="780" max="1023" width="9.140625" style="212"/>
    <col min="1024" max="1024" width="4.7109375" style="212" customWidth="1"/>
    <col min="1025" max="1025" width="19.85546875" style="212" customWidth="1"/>
    <col min="1026" max="1026" width="72.140625" style="212" customWidth="1"/>
    <col min="1027" max="1027" width="0" style="212" hidden="1" customWidth="1"/>
    <col min="1028" max="1028" width="18.28515625" style="212" customWidth="1"/>
    <col min="1029" max="1029" width="17.5703125" style="212" customWidth="1"/>
    <col min="1030" max="1035" width="9" style="212" customWidth="1"/>
    <col min="1036" max="1279" width="9.140625" style="212"/>
    <col min="1280" max="1280" width="4.7109375" style="212" customWidth="1"/>
    <col min="1281" max="1281" width="19.85546875" style="212" customWidth="1"/>
    <col min="1282" max="1282" width="72.140625" style="212" customWidth="1"/>
    <col min="1283" max="1283" width="0" style="212" hidden="1" customWidth="1"/>
    <col min="1284" max="1284" width="18.28515625" style="212" customWidth="1"/>
    <col min="1285" max="1285" width="17.5703125" style="212" customWidth="1"/>
    <col min="1286" max="1291" width="9" style="212" customWidth="1"/>
    <col min="1292" max="1535" width="9.140625" style="212"/>
    <col min="1536" max="1536" width="4.7109375" style="212" customWidth="1"/>
    <col min="1537" max="1537" width="19.85546875" style="212" customWidth="1"/>
    <col min="1538" max="1538" width="72.140625" style="212" customWidth="1"/>
    <col min="1539" max="1539" width="0" style="212" hidden="1" customWidth="1"/>
    <col min="1540" max="1540" width="18.28515625" style="212" customWidth="1"/>
    <col min="1541" max="1541" width="17.5703125" style="212" customWidth="1"/>
    <col min="1542" max="1547" width="9" style="212" customWidth="1"/>
    <col min="1548" max="1791" width="9.140625" style="212"/>
    <col min="1792" max="1792" width="4.7109375" style="212" customWidth="1"/>
    <col min="1793" max="1793" width="19.85546875" style="212" customWidth="1"/>
    <col min="1794" max="1794" width="72.140625" style="212" customWidth="1"/>
    <col min="1795" max="1795" width="0" style="212" hidden="1" customWidth="1"/>
    <col min="1796" max="1796" width="18.28515625" style="212" customWidth="1"/>
    <col min="1797" max="1797" width="17.5703125" style="212" customWidth="1"/>
    <col min="1798" max="1803" width="9" style="212" customWidth="1"/>
    <col min="1804" max="2047" width="9.140625" style="212"/>
    <col min="2048" max="2048" width="4.7109375" style="212" customWidth="1"/>
    <col min="2049" max="2049" width="19.85546875" style="212" customWidth="1"/>
    <col min="2050" max="2050" width="72.140625" style="212" customWidth="1"/>
    <col min="2051" max="2051" width="0" style="212" hidden="1" customWidth="1"/>
    <col min="2052" max="2052" width="18.28515625" style="212" customWidth="1"/>
    <col min="2053" max="2053" width="17.5703125" style="212" customWidth="1"/>
    <col min="2054" max="2059" width="9" style="212" customWidth="1"/>
    <col min="2060" max="2303" width="9.140625" style="212"/>
    <col min="2304" max="2304" width="4.7109375" style="212" customWidth="1"/>
    <col min="2305" max="2305" width="19.85546875" style="212" customWidth="1"/>
    <col min="2306" max="2306" width="72.140625" style="212" customWidth="1"/>
    <col min="2307" max="2307" width="0" style="212" hidden="1" customWidth="1"/>
    <col min="2308" max="2308" width="18.28515625" style="212" customWidth="1"/>
    <col min="2309" max="2309" width="17.5703125" style="212" customWidth="1"/>
    <col min="2310" max="2315" width="9" style="212" customWidth="1"/>
    <col min="2316" max="2559" width="9.140625" style="212"/>
    <col min="2560" max="2560" width="4.7109375" style="212" customWidth="1"/>
    <col min="2561" max="2561" width="19.85546875" style="212" customWidth="1"/>
    <col min="2562" max="2562" width="72.140625" style="212" customWidth="1"/>
    <col min="2563" max="2563" width="0" style="212" hidden="1" customWidth="1"/>
    <col min="2564" max="2564" width="18.28515625" style="212" customWidth="1"/>
    <col min="2565" max="2565" width="17.5703125" style="212" customWidth="1"/>
    <col min="2566" max="2571" width="9" style="212" customWidth="1"/>
    <col min="2572" max="2815" width="9.140625" style="212"/>
    <col min="2816" max="2816" width="4.7109375" style="212" customWidth="1"/>
    <col min="2817" max="2817" width="19.85546875" style="212" customWidth="1"/>
    <col min="2818" max="2818" width="72.140625" style="212" customWidth="1"/>
    <col min="2819" max="2819" width="0" style="212" hidden="1" customWidth="1"/>
    <col min="2820" max="2820" width="18.28515625" style="212" customWidth="1"/>
    <col min="2821" max="2821" width="17.5703125" style="212" customWidth="1"/>
    <col min="2822" max="2827" width="9" style="212" customWidth="1"/>
    <col min="2828" max="3071" width="9.140625" style="212"/>
    <col min="3072" max="3072" width="4.7109375" style="212" customWidth="1"/>
    <col min="3073" max="3073" width="19.85546875" style="212" customWidth="1"/>
    <col min="3074" max="3074" width="72.140625" style="212" customWidth="1"/>
    <col min="3075" max="3075" width="0" style="212" hidden="1" customWidth="1"/>
    <col min="3076" max="3076" width="18.28515625" style="212" customWidth="1"/>
    <col min="3077" max="3077" width="17.5703125" style="212" customWidth="1"/>
    <col min="3078" max="3083" width="9" style="212" customWidth="1"/>
    <col min="3084" max="3327" width="9.140625" style="212"/>
    <col min="3328" max="3328" width="4.7109375" style="212" customWidth="1"/>
    <col min="3329" max="3329" width="19.85546875" style="212" customWidth="1"/>
    <col min="3330" max="3330" width="72.140625" style="212" customWidth="1"/>
    <col min="3331" max="3331" width="0" style="212" hidden="1" customWidth="1"/>
    <col min="3332" max="3332" width="18.28515625" style="212" customWidth="1"/>
    <col min="3333" max="3333" width="17.5703125" style="212" customWidth="1"/>
    <col min="3334" max="3339" width="9" style="212" customWidth="1"/>
    <col min="3340" max="3583" width="9.140625" style="212"/>
    <col min="3584" max="3584" width="4.7109375" style="212" customWidth="1"/>
    <col min="3585" max="3585" width="19.85546875" style="212" customWidth="1"/>
    <col min="3586" max="3586" width="72.140625" style="212" customWidth="1"/>
    <col min="3587" max="3587" width="0" style="212" hidden="1" customWidth="1"/>
    <col min="3588" max="3588" width="18.28515625" style="212" customWidth="1"/>
    <col min="3589" max="3589" width="17.5703125" style="212" customWidth="1"/>
    <col min="3590" max="3595" width="9" style="212" customWidth="1"/>
    <col min="3596" max="3839" width="9.140625" style="212"/>
    <col min="3840" max="3840" width="4.7109375" style="212" customWidth="1"/>
    <col min="3841" max="3841" width="19.85546875" style="212" customWidth="1"/>
    <col min="3842" max="3842" width="72.140625" style="212" customWidth="1"/>
    <col min="3843" max="3843" width="0" style="212" hidden="1" customWidth="1"/>
    <col min="3844" max="3844" width="18.28515625" style="212" customWidth="1"/>
    <col min="3845" max="3845" width="17.5703125" style="212" customWidth="1"/>
    <col min="3846" max="3851" width="9" style="212" customWidth="1"/>
    <col min="3852" max="4095" width="9.140625" style="212"/>
    <col min="4096" max="4096" width="4.7109375" style="212" customWidth="1"/>
    <col min="4097" max="4097" width="19.85546875" style="212" customWidth="1"/>
    <col min="4098" max="4098" width="72.140625" style="212" customWidth="1"/>
    <col min="4099" max="4099" width="0" style="212" hidden="1" customWidth="1"/>
    <col min="4100" max="4100" width="18.28515625" style="212" customWidth="1"/>
    <col min="4101" max="4101" width="17.5703125" style="212" customWidth="1"/>
    <col min="4102" max="4107" width="9" style="212" customWidth="1"/>
    <col min="4108" max="4351" width="9.140625" style="212"/>
    <col min="4352" max="4352" width="4.7109375" style="212" customWidth="1"/>
    <col min="4353" max="4353" width="19.85546875" style="212" customWidth="1"/>
    <col min="4354" max="4354" width="72.140625" style="212" customWidth="1"/>
    <col min="4355" max="4355" width="0" style="212" hidden="1" customWidth="1"/>
    <col min="4356" max="4356" width="18.28515625" style="212" customWidth="1"/>
    <col min="4357" max="4357" width="17.5703125" style="212" customWidth="1"/>
    <col min="4358" max="4363" width="9" style="212" customWidth="1"/>
    <col min="4364" max="4607" width="9.140625" style="212"/>
    <col min="4608" max="4608" width="4.7109375" style="212" customWidth="1"/>
    <col min="4609" max="4609" width="19.85546875" style="212" customWidth="1"/>
    <col min="4610" max="4610" width="72.140625" style="212" customWidth="1"/>
    <col min="4611" max="4611" width="0" style="212" hidden="1" customWidth="1"/>
    <col min="4612" max="4612" width="18.28515625" style="212" customWidth="1"/>
    <col min="4613" max="4613" width="17.5703125" style="212" customWidth="1"/>
    <col min="4614" max="4619" width="9" style="212" customWidth="1"/>
    <col min="4620" max="4863" width="9.140625" style="212"/>
    <col min="4864" max="4864" width="4.7109375" style="212" customWidth="1"/>
    <col min="4865" max="4865" width="19.85546875" style="212" customWidth="1"/>
    <col min="4866" max="4866" width="72.140625" style="212" customWidth="1"/>
    <col min="4867" max="4867" width="0" style="212" hidden="1" customWidth="1"/>
    <col min="4868" max="4868" width="18.28515625" style="212" customWidth="1"/>
    <col min="4869" max="4869" width="17.5703125" style="212" customWidth="1"/>
    <col min="4870" max="4875" width="9" style="212" customWidth="1"/>
    <col min="4876" max="5119" width="9.140625" style="212"/>
    <col min="5120" max="5120" width="4.7109375" style="212" customWidth="1"/>
    <col min="5121" max="5121" width="19.85546875" style="212" customWidth="1"/>
    <col min="5122" max="5122" width="72.140625" style="212" customWidth="1"/>
    <col min="5123" max="5123" width="0" style="212" hidden="1" customWidth="1"/>
    <col min="5124" max="5124" width="18.28515625" style="212" customWidth="1"/>
    <col min="5125" max="5125" width="17.5703125" style="212" customWidth="1"/>
    <col min="5126" max="5131" width="9" style="212" customWidth="1"/>
    <col min="5132" max="5375" width="9.140625" style="212"/>
    <col min="5376" max="5376" width="4.7109375" style="212" customWidth="1"/>
    <col min="5377" max="5377" width="19.85546875" style="212" customWidth="1"/>
    <col min="5378" max="5378" width="72.140625" style="212" customWidth="1"/>
    <col min="5379" max="5379" width="0" style="212" hidden="1" customWidth="1"/>
    <col min="5380" max="5380" width="18.28515625" style="212" customWidth="1"/>
    <col min="5381" max="5381" width="17.5703125" style="212" customWidth="1"/>
    <col min="5382" max="5387" width="9" style="212" customWidth="1"/>
    <col min="5388" max="5631" width="9.140625" style="212"/>
    <col min="5632" max="5632" width="4.7109375" style="212" customWidth="1"/>
    <col min="5633" max="5633" width="19.85546875" style="212" customWidth="1"/>
    <col min="5634" max="5634" width="72.140625" style="212" customWidth="1"/>
    <col min="5635" max="5635" width="0" style="212" hidden="1" customWidth="1"/>
    <col min="5636" max="5636" width="18.28515625" style="212" customWidth="1"/>
    <col min="5637" max="5637" width="17.5703125" style="212" customWidth="1"/>
    <col min="5638" max="5643" width="9" style="212" customWidth="1"/>
    <col min="5644" max="5887" width="9.140625" style="212"/>
    <col min="5888" max="5888" width="4.7109375" style="212" customWidth="1"/>
    <col min="5889" max="5889" width="19.85546875" style="212" customWidth="1"/>
    <col min="5890" max="5890" width="72.140625" style="212" customWidth="1"/>
    <col min="5891" max="5891" width="0" style="212" hidden="1" customWidth="1"/>
    <col min="5892" max="5892" width="18.28515625" style="212" customWidth="1"/>
    <col min="5893" max="5893" width="17.5703125" style="212" customWidth="1"/>
    <col min="5894" max="5899" width="9" style="212" customWidth="1"/>
    <col min="5900" max="6143" width="9.140625" style="212"/>
    <col min="6144" max="6144" width="4.7109375" style="212" customWidth="1"/>
    <col min="6145" max="6145" width="19.85546875" style="212" customWidth="1"/>
    <col min="6146" max="6146" width="72.140625" style="212" customWidth="1"/>
    <col min="6147" max="6147" width="0" style="212" hidden="1" customWidth="1"/>
    <col min="6148" max="6148" width="18.28515625" style="212" customWidth="1"/>
    <col min="6149" max="6149" width="17.5703125" style="212" customWidth="1"/>
    <col min="6150" max="6155" width="9" style="212" customWidth="1"/>
    <col min="6156" max="6399" width="9.140625" style="212"/>
    <col min="6400" max="6400" width="4.7109375" style="212" customWidth="1"/>
    <col min="6401" max="6401" width="19.85546875" style="212" customWidth="1"/>
    <col min="6402" max="6402" width="72.140625" style="212" customWidth="1"/>
    <col min="6403" max="6403" width="0" style="212" hidden="1" customWidth="1"/>
    <col min="6404" max="6404" width="18.28515625" style="212" customWidth="1"/>
    <col min="6405" max="6405" width="17.5703125" style="212" customWidth="1"/>
    <col min="6406" max="6411" width="9" style="212" customWidth="1"/>
    <col min="6412" max="6655" width="9.140625" style="212"/>
    <col min="6656" max="6656" width="4.7109375" style="212" customWidth="1"/>
    <col min="6657" max="6657" width="19.85546875" style="212" customWidth="1"/>
    <col min="6658" max="6658" width="72.140625" style="212" customWidth="1"/>
    <col min="6659" max="6659" width="0" style="212" hidden="1" customWidth="1"/>
    <col min="6660" max="6660" width="18.28515625" style="212" customWidth="1"/>
    <col min="6661" max="6661" width="17.5703125" style="212" customWidth="1"/>
    <col min="6662" max="6667" width="9" style="212" customWidth="1"/>
    <col min="6668" max="6911" width="9.140625" style="212"/>
    <col min="6912" max="6912" width="4.7109375" style="212" customWidth="1"/>
    <col min="6913" max="6913" width="19.85546875" style="212" customWidth="1"/>
    <col min="6914" max="6914" width="72.140625" style="212" customWidth="1"/>
    <col min="6915" max="6915" width="0" style="212" hidden="1" customWidth="1"/>
    <col min="6916" max="6916" width="18.28515625" style="212" customWidth="1"/>
    <col min="6917" max="6917" width="17.5703125" style="212" customWidth="1"/>
    <col min="6918" max="6923" width="9" style="212" customWidth="1"/>
    <col min="6924" max="7167" width="9.140625" style="212"/>
    <col min="7168" max="7168" width="4.7109375" style="212" customWidth="1"/>
    <col min="7169" max="7169" width="19.85546875" style="212" customWidth="1"/>
    <col min="7170" max="7170" width="72.140625" style="212" customWidth="1"/>
    <col min="7171" max="7171" width="0" style="212" hidden="1" customWidth="1"/>
    <col min="7172" max="7172" width="18.28515625" style="212" customWidth="1"/>
    <col min="7173" max="7173" width="17.5703125" style="212" customWidth="1"/>
    <col min="7174" max="7179" width="9" style="212" customWidth="1"/>
    <col min="7180" max="7423" width="9.140625" style="212"/>
    <col min="7424" max="7424" width="4.7109375" style="212" customWidth="1"/>
    <col min="7425" max="7425" width="19.85546875" style="212" customWidth="1"/>
    <col min="7426" max="7426" width="72.140625" style="212" customWidth="1"/>
    <col min="7427" max="7427" width="0" style="212" hidden="1" customWidth="1"/>
    <col min="7428" max="7428" width="18.28515625" style="212" customWidth="1"/>
    <col min="7429" max="7429" width="17.5703125" style="212" customWidth="1"/>
    <col min="7430" max="7435" width="9" style="212" customWidth="1"/>
    <col min="7436" max="7679" width="9.140625" style="212"/>
    <col min="7680" max="7680" width="4.7109375" style="212" customWidth="1"/>
    <col min="7681" max="7681" width="19.85546875" style="212" customWidth="1"/>
    <col min="7682" max="7682" width="72.140625" style="212" customWidth="1"/>
    <col min="7683" max="7683" width="0" style="212" hidden="1" customWidth="1"/>
    <col min="7684" max="7684" width="18.28515625" style="212" customWidth="1"/>
    <col min="7685" max="7685" width="17.5703125" style="212" customWidth="1"/>
    <col min="7686" max="7691" width="9" style="212" customWidth="1"/>
    <col min="7692" max="7935" width="9.140625" style="212"/>
    <col min="7936" max="7936" width="4.7109375" style="212" customWidth="1"/>
    <col min="7937" max="7937" width="19.85546875" style="212" customWidth="1"/>
    <col min="7938" max="7938" width="72.140625" style="212" customWidth="1"/>
    <col min="7939" max="7939" width="0" style="212" hidden="1" customWidth="1"/>
    <col min="7940" max="7940" width="18.28515625" style="212" customWidth="1"/>
    <col min="7941" max="7941" width="17.5703125" style="212" customWidth="1"/>
    <col min="7942" max="7947" width="9" style="212" customWidth="1"/>
    <col min="7948" max="8191" width="9.140625" style="212"/>
    <col min="8192" max="8192" width="4.7109375" style="212" customWidth="1"/>
    <col min="8193" max="8193" width="19.85546875" style="212" customWidth="1"/>
    <col min="8194" max="8194" width="72.140625" style="212" customWidth="1"/>
    <col min="8195" max="8195" width="0" style="212" hidden="1" customWidth="1"/>
    <col min="8196" max="8196" width="18.28515625" style="212" customWidth="1"/>
    <col min="8197" max="8197" width="17.5703125" style="212" customWidth="1"/>
    <col min="8198" max="8203" width="9" style="212" customWidth="1"/>
    <col min="8204" max="8447" width="9.140625" style="212"/>
    <col min="8448" max="8448" width="4.7109375" style="212" customWidth="1"/>
    <col min="8449" max="8449" width="19.85546875" style="212" customWidth="1"/>
    <col min="8450" max="8450" width="72.140625" style="212" customWidth="1"/>
    <col min="8451" max="8451" width="0" style="212" hidden="1" customWidth="1"/>
    <col min="8452" max="8452" width="18.28515625" style="212" customWidth="1"/>
    <col min="8453" max="8453" width="17.5703125" style="212" customWidth="1"/>
    <col min="8454" max="8459" width="9" style="212" customWidth="1"/>
    <col min="8460" max="8703" width="9.140625" style="212"/>
    <col min="8704" max="8704" width="4.7109375" style="212" customWidth="1"/>
    <col min="8705" max="8705" width="19.85546875" style="212" customWidth="1"/>
    <col min="8706" max="8706" width="72.140625" style="212" customWidth="1"/>
    <col min="8707" max="8707" width="0" style="212" hidden="1" customWidth="1"/>
    <col min="8708" max="8708" width="18.28515625" style="212" customWidth="1"/>
    <col min="8709" max="8709" width="17.5703125" style="212" customWidth="1"/>
    <col min="8710" max="8715" width="9" style="212" customWidth="1"/>
    <col min="8716" max="8959" width="9.140625" style="212"/>
    <col min="8960" max="8960" width="4.7109375" style="212" customWidth="1"/>
    <col min="8961" max="8961" width="19.85546875" style="212" customWidth="1"/>
    <col min="8962" max="8962" width="72.140625" style="212" customWidth="1"/>
    <col min="8963" max="8963" width="0" style="212" hidden="1" customWidth="1"/>
    <col min="8964" max="8964" width="18.28515625" style="212" customWidth="1"/>
    <col min="8965" max="8965" width="17.5703125" style="212" customWidth="1"/>
    <col min="8966" max="8971" width="9" style="212" customWidth="1"/>
    <col min="8972" max="9215" width="9.140625" style="212"/>
    <col min="9216" max="9216" width="4.7109375" style="212" customWidth="1"/>
    <col min="9217" max="9217" width="19.85546875" style="212" customWidth="1"/>
    <col min="9218" max="9218" width="72.140625" style="212" customWidth="1"/>
    <col min="9219" max="9219" width="0" style="212" hidden="1" customWidth="1"/>
    <col min="9220" max="9220" width="18.28515625" style="212" customWidth="1"/>
    <col min="9221" max="9221" width="17.5703125" style="212" customWidth="1"/>
    <col min="9222" max="9227" width="9" style="212" customWidth="1"/>
    <col min="9228" max="9471" width="9.140625" style="212"/>
    <col min="9472" max="9472" width="4.7109375" style="212" customWidth="1"/>
    <col min="9473" max="9473" width="19.85546875" style="212" customWidth="1"/>
    <col min="9474" max="9474" width="72.140625" style="212" customWidth="1"/>
    <col min="9475" max="9475" width="0" style="212" hidden="1" customWidth="1"/>
    <col min="9476" max="9476" width="18.28515625" style="212" customWidth="1"/>
    <col min="9477" max="9477" width="17.5703125" style="212" customWidth="1"/>
    <col min="9478" max="9483" width="9" style="212" customWidth="1"/>
    <col min="9484" max="9727" width="9.140625" style="212"/>
    <col min="9728" max="9728" width="4.7109375" style="212" customWidth="1"/>
    <col min="9729" max="9729" width="19.85546875" style="212" customWidth="1"/>
    <col min="9730" max="9730" width="72.140625" style="212" customWidth="1"/>
    <col min="9731" max="9731" width="0" style="212" hidden="1" customWidth="1"/>
    <col min="9732" max="9732" width="18.28515625" style="212" customWidth="1"/>
    <col min="9733" max="9733" width="17.5703125" style="212" customWidth="1"/>
    <col min="9734" max="9739" width="9" style="212" customWidth="1"/>
    <col min="9740" max="9983" width="9.140625" style="212"/>
    <col min="9984" max="9984" width="4.7109375" style="212" customWidth="1"/>
    <col min="9985" max="9985" width="19.85546875" style="212" customWidth="1"/>
    <col min="9986" max="9986" width="72.140625" style="212" customWidth="1"/>
    <col min="9987" max="9987" width="0" style="212" hidden="1" customWidth="1"/>
    <col min="9988" max="9988" width="18.28515625" style="212" customWidth="1"/>
    <col min="9989" max="9989" width="17.5703125" style="212" customWidth="1"/>
    <col min="9990" max="9995" width="9" style="212" customWidth="1"/>
    <col min="9996" max="10239" width="9.140625" style="212"/>
    <col min="10240" max="10240" width="4.7109375" style="212" customWidth="1"/>
    <col min="10241" max="10241" width="19.85546875" style="212" customWidth="1"/>
    <col min="10242" max="10242" width="72.140625" style="212" customWidth="1"/>
    <col min="10243" max="10243" width="0" style="212" hidden="1" customWidth="1"/>
    <col min="10244" max="10244" width="18.28515625" style="212" customWidth="1"/>
    <col min="10245" max="10245" width="17.5703125" style="212" customWidth="1"/>
    <col min="10246" max="10251" width="9" style="212" customWidth="1"/>
    <col min="10252" max="10495" width="9.140625" style="212"/>
    <col min="10496" max="10496" width="4.7109375" style="212" customWidth="1"/>
    <col min="10497" max="10497" width="19.85546875" style="212" customWidth="1"/>
    <col min="10498" max="10498" width="72.140625" style="212" customWidth="1"/>
    <col min="10499" max="10499" width="0" style="212" hidden="1" customWidth="1"/>
    <col min="10500" max="10500" width="18.28515625" style="212" customWidth="1"/>
    <col min="10501" max="10501" width="17.5703125" style="212" customWidth="1"/>
    <col min="10502" max="10507" width="9" style="212" customWidth="1"/>
    <col min="10508" max="10751" width="9.140625" style="212"/>
    <col min="10752" max="10752" width="4.7109375" style="212" customWidth="1"/>
    <col min="10753" max="10753" width="19.85546875" style="212" customWidth="1"/>
    <col min="10754" max="10754" width="72.140625" style="212" customWidth="1"/>
    <col min="10755" max="10755" width="0" style="212" hidden="1" customWidth="1"/>
    <col min="10756" max="10756" width="18.28515625" style="212" customWidth="1"/>
    <col min="10757" max="10757" width="17.5703125" style="212" customWidth="1"/>
    <col min="10758" max="10763" width="9" style="212" customWidth="1"/>
    <col min="10764" max="11007" width="9.140625" style="212"/>
    <col min="11008" max="11008" width="4.7109375" style="212" customWidth="1"/>
    <col min="11009" max="11009" width="19.85546875" style="212" customWidth="1"/>
    <col min="11010" max="11010" width="72.140625" style="212" customWidth="1"/>
    <col min="11011" max="11011" width="0" style="212" hidden="1" customWidth="1"/>
    <col min="11012" max="11012" width="18.28515625" style="212" customWidth="1"/>
    <col min="11013" max="11013" width="17.5703125" style="212" customWidth="1"/>
    <col min="11014" max="11019" width="9" style="212" customWidth="1"/>
    <col min="11020" max="11263" width="9.140625" style="212"/>
    <col min="11264" max="11264" width="4.7109375" style="212" customWidth="1"/>
    <col min="11265" max="11265" width="19.85546875" style="212" customWidth="1"/>
    <col min="11266" max="11266" width="72.140625" style="212" customWidth="1"/>
    <col min="11267" max="11267" width="0" style="212" hidden="1" customWidth="1"/>
    <col min="11268" max="11268" width="18.28515625" style="212" customWidth="1"/>
    <col min="11269" max="11269" width="17.5703125" style="212" customWidth="1"/>
    <col min="11270" max="11275" width="9" style="212" customWidth="1"/>
    <col min="11276" max="11519" width="9.140625" style="212"/>
    <col min="11520" max="11520" width="4.7109375" style="212" customWidth="1"/>
    <col min="11521" max="11521" width="19.85546875" style="212" customWidth="1"/>
    <col min="11522" max="11522" width="72.140625" style="212" customWidth="1"/>
    <col min="11523" max="11523" width="0" style="212" hidden="1" customWidth="1"/>
    <col min="11524" max="11524" width="18.28515625" style="212" customWidth="1"/>
    <col min="11525" max="11525" width="17.5703125" style="212" customWidth="1"/>
    <col min="11526" max="11531" width="9" style="212" customWidth="1"/>
    <col min="11532" max="11775" width="9.140625" style="212"/>
    <col min="11776" max="11776" width="4.7109375" style="212" customWidth="1"/>
    <col min="11777" max="11777" width="19.85546875" style="212" customWidth="1"/>
    <col min="11778" max="11778" width="72.140625" style="212" customWidth="1"/>
    <col min="11779" max="11779" width="0" style="212" hidden="1" customWidth="1"/>
    <col min="11780" max="11780" width="18.28515625" style="212" customWidth="1"/>
    <col min="11781" max="11781" width="17.5703125" style="212" customWidth="1"/>
    <col min="11782" max="11787" width="9" style="212" customWidth="1"/>
    <col min="11788" max="12031" width="9.140625" style="212"/>
    <col min="12032" max="12032" width="4.7109375" style="212" customWidth="1"/>
    <col min="12033" max="12033" width="19.85546875" style="212" customWidth="1"/>
    <col min="12034" max="12034" width="72.140625" style="212" customWidth="1"/>
    <col min="12035" max="12035" width="0" style="212" hidden="1" customWidth="1"/>
    <col min="12036" max="12036" width="18.28515625" style="212" customWidth="1"/>
    <col min="12037" max="12037" width="17.5703125" style="212" customWidth="1"/>
    <col min="12038" max="12043" width="9" style="212" customWidth="1"/>
    <col min="12044" max="12287" width="9.140625" style="212"/>
    <col min="12288" max="12288" width="4.7109375" style="212" customWidth="1"/>
    <col min="12289" max="12289" width="19.85546875" style="212" customWidth="1"/>
    <col min="12290" max="12290" width="72.140625" style="212" customWidth="1"/>
    <col min="12291" max="12291" width="0" style="212" hidden="1" customWidth="1"/>
    <col min="12292" max="12292" width="18.28515625" style="212" customWidth="1"/>
    <col min="12293" max="12293" width="17.5703125" style="212" customWidth="1"/>
    <col min="12294" max="12299" width="9" style="212" customWidth="1"/>
    <col min="12300" max="12543" width="9.140625" style="212"/>
    <col min="12544" max="12544" width="4.7109375" style="212" customWidth="1"/>
    <col min="12545" max="12545" width="19.85546875" style="212" customWidth="1"/>
    <col min="12546" max="12546" width="72.140625" style="212" customWidth="1"/>
    <col min="12547" max="12547" width="0" style="212" hidden="1" customWidth="1"/>
    <col min="12548" max="12548" width="18.28515625" style="212" customWidth="1"/>
    <col min="12549" max="12549" width="17.5703125" style="212" customWidth="1"/>
    <col min="12550" max="12555" width="9" style="212" customWidth="1"/>
    <col min="12556" max="12799" width="9.140625" style="212"/>
    <col min="12800" max="12800" width="4.7109375" style="212" customWidth="1"/>
    <col min="12801" max="12801" width="19.85546875" style="212" customWidth="1"/>
    <col min="12802" max="12802" width="72.140625" style="212" customWidth="1"/>
    <col min="12803" max="12803" width="0" style="212" hidden="1" customWidth="1"/>
    <col min="12804" max="12804" width="18.28515625" style="212" customWidth="1"/>
    <col min="12805" max="12805" width="17.5703125" style="212" customWidth="1"/>
    <col min="12806" max="12811" width="9" style="212" customWidth="1"/>
    <col min="12812" max="13055" width="9.140625" style="212"/>
    <col min="13056" max="13056" width="4.7109375" style="212" customWidth="1"/>
    <col min="13057" max="13057" width="19.85546875" style="212" customWidth="1"/>
    <col min="13058" max="13058" width="72.140625" style="212" customWidth="1"/>
    <col min="13059" max="13059" width="0" style="212" hidden="1" customWidth="1"/>
    <col min="13060" max="13060" width="18.28515625" style="212" customWidth="1"/>
    <col min="13061" max="13061" width="17.5703125" style="212" customWidth="1"/>
    <col min="13062" max="13067" width="9" style="212" customWidth="1"/>
    <col min="13068" max="13311" width="9.140625" style="212"/>
    <col min="13312" max="13312" width="4.7109375" style="212" customWidth="1"/>
    <col min="13313" max="13313" width="19.85546875" style="212" customWidth="1"/>
    <col min="13314" max="13314" width="72.140625" style="212" customWidth="1"/>
    <col min="13315" max="13315" width="0" style="212" hidden="1" customWidth="1"/>
    <col min="13316" max="13316" width="18.28515625" style="212" customWidth="1"/>
    <col min="13317" max="13317" width="17.5703125" style="212" customWidth="1"/>
    <col min="13318" max="13323" width="9" style="212" customWidth="1"/>
    <col min="13324" max="13567" width="9.140625" style="212"/>
    <col min="13568" max="13568" width="4.7109375" style="212" customWidth="1"/>
    <col min="13569" max="13569" width="19.85546875" style="212" customWidth="1"/>
    <col min="13570" max="13570" width="72.140625" style="212" customWidth="1"/>
    <col min="13571" max="13571" width="0" style="212" hidden="1" customWidth="1"/>
    <col min="13572" max="13572" width="18.28515625" style="212" customWidth="1"/>
    <col min="13573" max="13573" width="17.5703125" style="212" customWidth="1"/>
    <col min="13574" max="13579" width="9" style="212" customWidth="1"/>
    <col min="13580" max="13823" width="9.140625" style="212"/>
    <col min="13824" max="13824" width="4.7109375" style="212" customWidth="1"/>
    <col min="13825" max="13825" width="19.85546875" style="212" customWidth="1"/>
    <col min="13826" max="13826" width="72.140625" style="212" customWidth="1"/>
    <col min="13827" max="13827" width="0" style="212" hidden="1" customWidth="1"/>
    <col min="13828" max="13828" width="18.28515625" style="212" customWidth="1"/>
    <col min="13829" max="13829" width="17.5703125" style="212" customWidth="1"/>
    <col min="13830" max="13835" width="9" style="212" customWidth="1"/>
    <col min="13836" max="14079" width="9.140625" style="212"/>
    <col min="14080" max="14080" width="4.7109375" style="212" customWidth="1"/>
    <col min="14081" max="14081" width="19.85546875" style="212" customWidth="1"/>
    <col min="14082" max="14082" width="72.140625" style="212" customWidth="1"/>
    <col min="14083" max="14083" width="0" style="212" hidden="1" customWidth="1"/>
    <col min="14084" max="14084" width="18.28515625" style="212" customWidth="1"/>
    <col min="14085" max="14085" width="17.5703125" style="212" customWidth="1"/>
    <col min="14086" max="14091" width="9" style="212" customWidth="1"/>
    <col min="14092" max="14335" width="9.140625" style="212"/>
    <col min="14336" max="14336" width="4.7109375" style="212" customWidth="1"/>
    <col min="14337" max="14337" width="19.85546875" style="212" customWidth="1"/>
    <col min="14338" max="14338" width="72.140625" style="212" customWidth="1"/>
    <col min="14339" max="14339" width="0" style="212" hidden="1" customWidth="1"/>
    <col min="14340" max="14340" width="18.28515625" style="212" customWidth="1"/>
    <col min="14341" max="14341" width="17.5703125" style="212" customWidth="1"/>
    <col min="14342" max="14347" width="9" style="212" customWidth="1"/>
    <col min="14348" max="14591" width="9.140625" style="212"/>
    <col min="14592" max="14592" width="4.7109375" style="212" customWidth="1"/>
    <col min="14593" max="14593" width="19.85546875" style="212" customWidth="1"/>
    <col min="14594" max="14594" width="72.140625" style="212" customWidth="1"/>
    <col min="14595" max="14595" width="0" style="212" hidden="1" customWidth="1"/>
    <col min="14596" max="14596" width="18.28515625" style="212" customWidth="1"/>
    <col min="14597" max="14597" width="17.5703125" style="212" customWidth="1"/>
    <col min="14598" max="14603" width="9" style="212" customWidth="1"/>
    <col min="14604" max="14847" width="9.140625" style="212"/>
    <col min="14848" max="14848" width="4.7109375" style="212" customWidth="1"/>
    <col min="14849" max="14849" width="19.85546875" style="212" customWidth="1"/>
    <col min="14850" max="14850" width="72.140625" style="212" customWidth="1"/>
    <col min="14851" max="14851" width="0" style="212" hidden="1" customWidth="1"/>
    <col min="14852" max="14852" width="18.28515625" style="212" customWidth="1"/>
    <col min="14853" max="14853" width="17.5703125" style="212" customWidth="1"/>
    <col min="14854" max="14859" width="9" style="212" customWidth="1"/>
    <col min="14860" max="15103" width="9.140625" style="212"/>
    <col min="15104" max="15104" width="4.7109375" style="212" customWidth="1"/>
    <col min="15105" max="15105" width="19.85546875" style="212" customWidth="1"/>
    <col min="15106" max="15106" width="72.140625" style="212" customWidth="1"/>
    <col min="15107" max="15107" width="0" style="212" hidden="1" customWidth="1"/>
    <col min="15108" max="15108" width="18.28515625" style="212" customWidth="1"/>
    <col min="15109" max="15109" width="17.5703125" style="212" customWidth="1"/>
    <col min="15110" max="15115" width="9" style="212" customWidth="1"/>
    <col min="15116" max="15359" width="9.140625" style="212"/>
    <col min="15360" max="15360" width="4.7109375" style="212" customWidth="1"/>
    <col min="15361" max="15361" width="19.85546875" style="212" customWidth="1"/>
    <col min="15362" max="15362" width="72.140625" style="212" customWidth="1"/>
    <col min="15363" max="15363" width="0" style="212" hidden="1" customWidth="1"/>
    <col min="15364" max="15364" width="18.28515625" style="212" customWidth="1"/>
    <col min="15365" max="15365" width="17.5703125" style="212" customWidth="1"/>
    <col min="15366" max="15371" width="9" style="212" customWidth="1"/>
    <col min="15372" max="15615" width="9.140625" style="212"/>
    <col min="15616" max="15616" width="4.7109375" style="212" customWidth="1"/>
    <col min="15617" max="15617" width="19.85546875" style="212" customWidth="1"/>
    <col min="15618" max="15618" width="72.140625" style="212" customWidth="1"/>
    <col min="15619" max="15619" width="0" style="212" hidden="1" customWidth="1"/>
    <col min="15620" max="15620" width="18.28515625" style="212" customWidth="1"/>
    <col min="15621" max="15621" width="17.5703125" style="212" customWidth="1"/>
    <col min="15622" max="15627" width="9" style="212" customWidth="1"/>
    <col min="15628" max="15871" width="9.140625" style="212"/>
    <col min="15872" max="15872" width="4.7109375" style="212" customWidth="1"/>
    <col min="15873" max="15873" width="19.85546875" style="212" customWidth="1"/>
    <col min="15874" max="15874" width="72.140625" style="212" customWidth="1"/>
    <col min="15875" max="15875" width="0" style="212" hidden="1" customWidth="1"/>
    <col min="15876" max="15876" width="18.28515625" style="212" customWidth="1"/>
    <col min="15877" max="15877" width="17.5703125" style="212" customWidth="1"/>
    <col min="15878" max="15883" width="9" style="212" customWidth="1"/>
    <col min="15884" max="16127" width="9.140625" style="212"/>
    <col min="16128" max="16128" width="4.7109375" style="212" customWidth="1"/>
    <col min="16129" max="16129" width="19.85546875" style="212" customWidth="1"/>
    <col min="16130" max="16130" width="72.140625" style="212" customWidth="1"/>
    <col min="16131" max="16131" width="0" style="212" hidden="1" customWidth="1"/>
    <col min="16132" max="16132" width="18.28515625" style="212" customWidth="1"/>
    <col min="16133" max="16133" width="17.5703125" style="212" customWidth="1"/>
    <col min="16134" max="16139" width="9" style="212" customWidth="1"/>
    <col min="16140" max="16384" width="9.140625" style="212"/>
  </cols>
  <sheetData>
    <row r="1" spans="1:6" s="212" customFormat="1" ht="15.75" customHeight="1">
      <c r="E1" s="213" t="s">
        <v>121</v>
      </c>
    </row>
    <row r="2" spans="1:6" s="212" customFormat="1">
      <c r="E2" s="213" t="s">
        <v>147</v>
      </c>
    </row>
    <row r="3" spans="1:6" s="212" customFormat="1">
      <c r="E3" s="213" t="s">
        <v>1</v>
      </c>
    </row>
    <row r="5" spans="1:6" s="212" customFormat="1" ht="52.5" customHeight="1">
      <c r="A5" s="214" t="s">
        <v>152</v>
      </c>
      <c r="B5" s="214"/>
      <c r="C5" s="214"/>
      <c r="D5" s="214"/>
      <c r="E5" s="214"/>
    </row>
    <row r="6" spans="1:6" s="212" customFormat="1" ht="23.25" customHeight="1"/>
    <row r="7" spans="1:6" s="212" customFormat="1">
      <c r="A7" s="215" t="s">
        <v>34</v>
      </c>
      <c r="B7" s="215"/>
      <c r="C7" s="215"/>
      <c r="D7" s="215"/>
      <c r="E7" s="215"/>
    </row>
    <row r="8" spans="1:6" s="212" customFormat="1">
      <c r="A8" s="216" t="s">
        <v>2</v>
      </c>
      <c r="E8" s="212" t="s">
        <v>151</v>
      </c>
    </row>
    <row r="10" spans="1:6" s="212" customFormat="1">
      <c r="A10" s="217" t="s">
        <v>39</v>
      </c>
      <c r="B10" s="217" t="s">
        <v>40</v>
      </c>
      <c r="C10" s="218"/>
      <c r="D10" s="218"/>
    </row>
    <row r="11" spans="1:6" s="212" customFormat="1">
      <c r="A11" s="219">
        <v>1049</v>
      </c>
      <c r="B11" s="220" t="s">
        <v>106</v>
      </c>
      <c r="C11" s="221"/>
      <c r="D11" s="221"/>
    </row>
    <row r="12" spans="1:6" s="212" customFormat="1">
      <c r="A12" s="222"/>
      <c r="B12" s="222"/>
      <c r="C12" s="222"/>
      <c r="D12" s="222"/>
    </row>
    <row r="13" spans="1:6" s="212" customFormat="1" ht="16.5" customHeight="1">
      <c r="A13" s="223" t="s">
        <v>41</v>
      </c>
      <c r="B13" s="224"/>
      <c r="C13" s="224"/>
      <c r="D13" s="224"/>
    </row>
    <row r="14" spans="1:6" s="212" customFormat="1" ht="69" customHeight="1">
      <c r="A14" s="225" t="s">
        <v>42</v>
      </c>
      <c r="B14" s="156">
        <v>1049</v>
      </c>
      <c r="C14" s="171" t="s">
        <v>74</v>
      </c>
      <c r="D14" s="172"/>
      <c r="E14" s="173"/>
      <c r="F14" s="226"/>
    </row>
    <row r="15" spans="1:6" s="212" customFormat="1" ht="42" customHeight="1">
      <c r="A15" s="225" t="s">
        <v>43</v>
      </c>
      <c r="B15" s="156">
        <v>21001</v>
      </c>
      <c r="C15" s="123" t="s">
        <v>139</v>
      </c>
      <c r="D15" s="123" t="s">
        <v>140</v>
      </c>
      <c r="E15" s="123" t="s">
        <v>3</v>
      </c>
      <c r="F15" s="226"/>
    </row>
    <row r="16" spans="1:6" s="212" customFormat="1" ht="38.25" customHeight="1">
      <c r="A16" s="225" t="s">
        <v>44</v>
      </c>
      <c r="B16" s="156" t="s">
        <v>107</v>
      </c>
      <c r="C16" s="227"/>
      <c r="D16" s="227"/>
      <c r="E16" s="227"/>
    </row>
    <row r="17" spans="1:6" s="212" customFormat="1" ht="82.5" customHeight="1">
      <c r="A17" s="228" t="s">
        <v>45</v>
      </c>
      <c r="B17" s="156" t="s">
        <v>122</v>
      </c>
      <c r="C17" s="227"/>
      <c r="D17" s="227"/>
      <c r="E17" s="227"/>
    </row>
    <row r="18" spans="1:6" s="212" customFormat="1" ht="60" customHeight="1">
      <c r="A18" s="228" t="s">
        <v>46</v>
      </c>
      <c r="B18" s="156" t="s">
        <v>108</v>
      </c>
      <c r="C18" s="227"/>
      <c r="D18" s="227"/>
      <c r="E18" s="227"/>
    </row>
    <row r="19" spans="1:6" s="212" customFormat="1">
      <c r="A19" s="229" t="s">
        <v>109</v>
      </c>
      <c r="B19" s="229"/>
      <c r="C19" s="230"/>
      <c r="D19" s="230"/>
      <c r="E19" s="231"/>
    </row>
    <row r="20" spans="1:6" s="212" customFormat="1">
      <c r="A20" s="232" t="s">
        <v>110</v>
      </c>
      <c r="B20" s="232"/>
      <c r="C20" s="233"/>
      <c r="D20" s="233"/>
      <c r="E20" s="231"/>
    </row>
    <row r="21" spans="1:6" s="212" customFormat="1">
      <c r="A21" s="232" t="s">
        <v>111</v>
      </c>
      <c r="B21" s="232"/>
      <c r="C21" s="233"/>
      <c r="D21" s="233"/>
      <c r="E21" s="231"/>
    </row>
    <row r="22" spans="1:6" s="212" customFormat="1">
      <c r="A22" s="232" t="s">
        <v>112</v>
      </c>
      <c r="B22" s="232"/>
      <c r="C22" s="233"/>
      <c r="D22" s="233"/>
      <c r="E22" s="231"/>
    </row>
    <row r="23" spans="1:6" s="212" customFormat="1">
      <c r="A23" s="232" t="s">
        <v>113</v>
      </c>
      <c r="B23" s="232"/>
      <c r="C23" s="233"/>
      <c r="D23" s="233"/>
      <c r="E23" s="231"/>
    </row>
    <row r="24" spans="1:6" s="212" customFormat="1">
      <c r="A24" s="232" t="s">
        <v>114</v>
      </c>
      <c r="B24" s="232"/>
      <c r="C24" s="233"/>
      <c r="D24" s="233"/>
      <c r="E24" s="231"/>
    </row>
    <row r="25" spans="1:6" s="212" customFormat="1">
      <c r="A25" s="232" t="s">
        <v>115</v>
      </c>
      <c r="B25" s="232"/>
      <c r="C25" s="233"/>
      <c r="D25" s="233"/>
      <c r="E25" s="231"/>
    </row>
    <row r="26" spans="1:6" s="212" customFormat="1">
      <c r="A26" s="234" t="s">
        <v>47</v>
      </c>
      <c r="B26" s="235"/>
      <c r="C26" s="139">
        <f>'1'!D20</f>
        <v>-277913.5</v>
      </c>
      <c r="D26" s="139">
        <f>'1'!E20</f>
        <v>-277913.5</v>
      </c>
      <c r="E26" s="139">
        <f>'1'!F20</f>
        <v>-277913.5</v>
      </c>
    </row>
    <row r="27" spans="1:6" s="239" customFormat="1" ht="22.5" customHeight="1">
      <c r="A27" s="236"/>
      <c r="B27" s="237"/>
      <c r="C27" s="237"/>
      <c r="D27" s="237"/>
      <c r="E27" s="238"/>
    </row>
    <row r="28" spans="1:6" s="212" customFormat="1">
      <c r="A28" s="217" t="s">
        <v>39</v>
      </c>
      <c r="B28" s="217" t="s">
        <v>40</v>
      </c>
      <c r="C28" s="218"/>
      <c r="D28" s="218"/>
    </row>
    <row r="29" spans="1:6" s="212" customFormat="1" ht="34.5">
      <c r="A29" s="219">
        <v>1072</v>
      </c>
      <c r="B29" s="220" t="s">
        <v>116</v>
      </c>
      <c r="C29" s="221"/>
      <c r="D29" s="221"/>
    </row>
    <row r="30" spans="1:6" s="212" customFormat="1">
      <c r="A30" s="222"/>
      <c r="B30" s="222"/>
      <c r="C30" s="222"/>
      <c r="D30" s="222"/>
    </row>
    <row r="31" spans="1:6" s="212" customFormat="1" ht="16.5" customHeight="1">
      <c r="A31" s="223" t="s">
        <v>41</v>
      </c>
      <c r="B31" s="224"/>
      <c r="C31" s="224"/>
      <c r="D31" s="224"/>
    </row>
    <row r="32" spans="1:6" s="212" customFormat="1" ht="68.25" customHeight="1">
      <c r="A32" s="225" t="s">
        <v>42</v>
      </c>
      <c r="B32" s="156">
        <v>1072</v>
      </c>
      <c r="C32" s="171" t="s">
        <v>74</v>
      </c>
      <c r="D32" s="172"/>
      <c r="E32" s="173"/>
      <c r="F32" s="226"/>
    </row>
    <row r="33" spans="1:6" s="212" customFormat="1" ht="42.75" customHeight="1">
      <c r="A33" s="225" t="s">
        <v>43</v>
      </c>
      <c r="B33" s="156">
        <v>31010</v>
      </c>
      <c r="C33" s="123" t="s">
        <v>139</v>
      </c>
      <c r="D33" s="123" t="s">
        <v>140</v>
      </c>
      <c r="E33" s="123" t="s">
        <v>3</v>
      </c>
      <c r="F33" s="226"/>
    </row>
    <row r="34" spans="1:6" s="212" customFormat="1" ht="54" customHeight="1">
      <c r="A34" s="225" t="s">
        <v>44</v>
      </c>
      <c r="B34" s="162" t="s">
        <v>127</v>
      </c>
      <c r="C34" s="227"/>
      <c r="D34" s="227"/>
      <c r="E34" s="227"/>
    </row>
    <row r="35" spans="1:6" s="212" customFormat="1" ht="52.5" customHeight="1">
      <c r="A35" s="225" t="s">
        <v>45</v>
      </c>
      <c r="B35" s="162" t="s">
        <v>128</v>
      </c>
      <c r="C35" s="227"/>
      <c r="D35" s="227"/>
      <c r="E35" s="227"/>
    </row>
    <row r="36" spans="1:6" s="212" customFormat="1" ht="54.75" customHeight="1">
      <c r="A36" s="225" t="s">
        <v>46</v>
      </c>
      <c r="B36" s="156" t="s">
        <v>117</v>
      </c>
      <c r="C36" s="227"/>
      <c r="D36" s="227"/>
      <c r="E36" s="227"/>
    </row>
    <row r="37" spans="1:6" s="212" customFormat="1">
      <c r="A37" s="240" t="s">
        <v>109</v>
      </c>
      <c r="B37" s="240"/>
      <c r="C37" s="241"/>
      <c r="D37" s="241"/>
      <c r="E37" s="242"/>
    </row>
    <row r="38" spans="1:6" s="212" customFormat="1" ht="39" customHeight="1">
      <c r="A38" s="243" t="s">
        <v>159</v>
      </c>
      <c r="B38" s="244"/>
      <c r="C38" s="245">
        <v>8161</v>
      </c>
      <c r="D38" s="245">
        <v>8161</v>
      </c>
      <c r="E38" s="245">
        <v>8161</v>
      </c>
    </row>
    <row r="39" spans="1:6" s="212" customFormat="1" ht="72.75" customHeight="1">
      <c r="A39" s="243" t="s">
        <v>160</v>
      </c>
      <c r="B39" s="244"/>
      <c r="C39" s="245">
        <v>1905</v>
      </c>
      <c r="D39" s="245">
        <v>1905</v>
      </c>
      <c r="E39" s="245">
        <v>1905</v>
      </c>
    </row>
    <row r="40" spans="1:6" s="212" customFormat="1" ht="79.5" customHeight="1">
      <c r="A40" s="243" t="s">
        <v>161</v>
      </c>
      <c r="B40" s="244"/>
      <c r="C40" s="245">
        <v>200</v>
      </c>
      <c r="D40" s="245">
        <v>200</v>
      </c>
      <c r="E40" s="245">
        <v>200</v>
      </c>
    </row>
    <row r="41" spans="1:6" s="212" customFormat="1">
      <c r="A41" s="234" t="s">
        <v>47</v>
      </c>
      <c r="B41" s="235"/>
      <c r="C41" s="139">
        <f>'1'!D33</f>
        <v>277913.5</v>
      </c>
      <c r="D41" s="139">
        <f>'1'!E33</f>
        <v>277913.5</v>
      </c>
      <c r="E41" s="139">
        <f>'1'!F33</f>
        <v>277913.5</v>
      </c>
    </row>
    <row r="42" spans="1:6" s="212" customFormat="1" ht="29.25" customHeight="1"/>
  </sheetData>
  <mergeCells count="15">
    <mergeCell ref="C32:E32"/>
    <mergeCell ref="A37:B37"/>
    <mergeCell ref="A38:B38"/>
    <mergeCell ref="A39:B39"/>
    <mergeCell ref="A40:B40"/>
    <mergeCell ref="A21:B21"/>
    <mergeCell ref="A22:B22"/>
    <mergeCell ref="A23:B23"/>
    <mergeCell ref="A24:B24"/>
    <mergeCell ref="A25:B25"/>
    <mergeCell ref="A5:E5"/>
    <mergeCell ref="A7:E7"/>
    <mergeCell ref="A19:B19"/>
    <mergeCell ref="A20:B20"/>
    <mergeCell ref="C14:E14"/>
  </mergeCells>
  <pageMargins left="0.70866141732283472" right="0.70866141732283472" top="0.74803149606299213" bottom="0.74803149606299213" header="0.31496062992125984" footer="0.31496062992125984"/>
  <pageSetup paperSize="9" scale="9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G23"/>
  <sheetViews>
    <sheetView view="pageBreakPreview" topLeftCell="A19" zoomScaleNormal="100" zoomScaleSheetLayoutView="100" workbookViewId="0">
      <selection activeCell="A21" sqref="A21:XFD21"/>
    </sheetView>
  </sheetViews>
  <sheetFormatPr defaultRowHeight="17.25"/>
  <cols>
    <col min="1" max="1" width="26.140625" style="212" customWidth="1"/>
    <col min="2" max="2" width="65.42578125" style="212" customWidth="1"/>
    <col min="3" max="4" width="19.42578125" style="212" customWidth="1"/>
    <col min="5" max="5" width="21.140625" style="212" customWidth="1"/>
    <col min="6" max="6" width="18.28515625" style="212" customWidth="1"/>
    <col min="7" max="11" width="9" style="212" customWidth="1"/>
    <col min="12" max="255" width="9.140625" style="212"/>
    <col min="256" max="256" width="4.7109375" style="212" customWidth="1"/>
    <col min="257" max="257" width="19.85546875" style="212" customWidth="1"/>
    <col min="258" max="258" width="72.140625" style="212" customWidth="1"/>
    <col min="259" max="259" width="0" style="212" hidden="1" customWidth="1"/>
    <col min="260" max="260" width="18.28515625" style="212" customWidth="1"/>
    <col min="261" max="261" width="17.5703125" style="212" customWidth="1"/>
    <col min="262" max="267" width="9" style="212" customWidth="1"/>
    <col min="268" max="511" width="9.140625" style="212"/>
    <col min="512" max="512" width="4.7109375" style="212" customWidth="1"/>
    <col min="513" max="513" width="19.85546875" style="212" customWidth="1"/>
    <col min="514" max="514" width="72.140625" style="212" customWidth="1"/>
    <col min="515" max="515" width="0" style="212" hidden="1" customWidth="1"/>
    <col min="516" max="516" width="18.28515625" style="212" customWidth="1"/>
    <col min="517" max="517" width="17.5703125" style="212" customWidth="1"/>
    <col min="518" max="523" width="9" style="212" customWidth="1"/>
    <col min="524" max="767" width="9.140625" style="212"/>
    <col min="768" max="768" width="4.7109375" style="212" customWidth="1"/>
    <col min="769" max="769" width="19.85546875" style="212" customWidth="1"/>
    <col min="770" max="770" width="72.140625" style="212" customWidth="1"/>
    <col min="771" max="771" width="0" style="212" hidden="1" customWidth="1"/>
    <col min="772" max="772" width="18.28515625" style="212" customWidth="1"/>
    <col min="773" max="773" width="17.5703125" style="212" customWidth="1"/>
    <col min="774" max="779" width="9" style="212" customWidth="1"/>
    <col min="780" max="1023" width="9.140625" style="212"/>
    <col min="1024" max="1024" width="4.7109375" style="212" customWidth="1"/>
    <col min="1025" max="1025" width="19.85546875" style="212" customWidth="1"/>
    <col min="1026" max="1026" width="72.140625" style="212" customWidth="1"/>
    <col min="1027" max="1027" width="0" style="212" hidden="1" customWidth="1"/>
    <col min="1028" max="1028" width="18.28515625" style="212" customWidth="1"/>
    <col min="1029" max="1029" width="17.5703125" style="212" customWidth="1"/>
    <col min="1030" max="1035" width="9" style="212" customWidth="1"/>
    <col min="1036" max="1279" width="9.140625" style="212"/>
    <col min="1280" max="1280" width="4.7109375" style="212" customWidth="1"/>
    <col min="1281" max="1281" width="19.85546875" style="212" customWidth="1"/>
    <col min="1282" max="1282" width="72.140625" style="212" customWidth="1"/>
    <col min="1283" max="1283" width="0" style="212" hidden="1" customWidth="1"/>
    <col min="1284" max="1284" width="18.28515625" style="212" customWidth="1"/>
    <col min="1285" max="1285" width="17.5703125" style="212" customWidth="1"/>
    <col min="1286" max="1291" width="9" style="212" customWidth="1"/>
    <col min="1292" max="1535" width="9.140625" style="212"/>
    <col min="1536" max="1536" width="4.7109375" style="212" customWidth="1"/>
    <col min="1537" max="1537" width="19.85546875" style="212" customWidth="1"/>
    <col min="1538" max="1538" width="72.140625" style="212" customWidth="1"/>
    <col min="1539" max="1539" width="0" style="212" hidden="1" customWidth="1"/>
    <col min="1540" max="1540" width="18.28515625" style="212" customWidth="1"/>
    <col min="1541" max="1541" width="17.5703125" style="212" customWidth="1"/>
    <col min="1542" max="1547" width="9" style="212" customWidth="1"/>
    <col min="1548" max="1791" width="9.140625" style="212"/>
    <col min="1792" max="1792" width="4.7109375" style="212" customWidth="1"/>
    <col min="1793" max="1793" width="19.85546875" style="212" customWidth="1"/>
    <col min="1794" max="1794" width="72.140625" style="212" customWidth="1"/>
    <col min="1795" max="1795" width="0" style="212" hidden="1" customWidth="1"/>
    <col min="1796" max="1796" width="18.28515625" style="212" customWidth="1"/>
    <col min="1797" max="1797" width="17.5703125" style="212" customWidth="1"/>
    <col min="1798" max="1803" width="9" style="212" customWidth="1"/>
    <col min="1804" max="2047" width="9.140625" style="212"/>
    <col min="2048" max="2048" width="4.7109375" style="212" customWidth="1"/>
    <col min="2049" max="2049" width="19.85546875" style="212" customWidth="1"/>
    <col min="2050" max="2050" width="72.140625" style="212" customWidth="1"/>
    <col min="2051" max="2051" width="0" style="212" hidden="1" customWidth="1"/>
    <col min="2052" max="2052" width="18.28515625" style="212" customWidth="1"/>
    <col min="2053" max="2053" width="17.5703125" style="212" customWidth="1"/>
    <col min="2054" max="2059" width="9" style="212" customWidth="1"/>
    <col min="2060" max="2303" width="9.140625" style="212"/>
    <col min="2304" max="2304" width="4.7109375" style="212" customWidth="1"/>
    <col min="2305" max="2305" width="19.85546875" style="212" customWidth="1"/>
    <col min="2306" max="2306" width="72.140625" style="212" customWidth="1"/>
    <col min="2307" max="2307" width="0" style="212" hidden="1" customWidth="1"/>
    <col min="2308" max="2308" width="18.28515625" style="212" customWidth="1"/>
    <col min="2309" max="2309" width="17.5703125" style="212" customWidth="1"/>
    <col min="2310" max="2315" width="9" style="212" customWidth="1"/>
    <col min="2316" max="2559" width="9.140625" style="212"/>
    <col min="2560" max="2560" width="4.7109375" style="212" customWidth="1"/>
    <col min="2561" max="2561" width="19.85546875" style="212" customWidth="1"/>
    <col min="2562" max="2562" width="72.140625" style="212" customWidth="1"/>
    <col min="2563" max="2563" width="0" style="212" hidden="1" customWidth="1"/>
    <col min="2564" max="2564" width="18.28515625" style="212" customWidth="1"/>
    <col min="2565" max="2565" width="17.5703125" style="212" customWidth="1"/>
    <col min="2566" max="2571" width="9" style="212" customWidth="1"/>
    <col min="2572" max="2815" width="9.140625" style="212"/>
    <col min="2816" max="2816" width="4.7109375" style="212" customWidth="1"/>
    <col min="2817" max="2817" width="19.85546875" style="212" customWidth="1"/>
    <col min="2818" max="2818" width="72.140625" style="212" customWidth="1"/>
    <col min="2819" max="2819" width="0" style="212" hidden="1" customWidth="1"/>
    <col min="2820" max="2820" width="18.28515625" style="212" customWidth="1"/>
    <col min="2821" max="2821" width="17.5703125" style="212" customWidth="1"/>
    <col min="2822" max="2827" width="9" style="212" customWidth="1"/>
    <col min="2828" max="3071" width="9.140625" style="212"/>
    <col min="3072" max="3072" width="4.7109375" style="212" customWidth="1"/>
    <col min="3073" max="3073" width="19.85546875" style="212" customWidth="1"/>
    <col min="3074" max="3074" width="72.140625" style="212" customWidth="1"/>
    <col min="3075" max="3075" width="0" style="212" hidden="1" customWidth="1"/>
    <col min="3076" max="3076" width="18.28515625" style="212" customWidth="1"/>
    <col min="3077" max="3077" width="17.5703125" style="212" customWidth="1"/>
    <col min="3078" max="3083" width="9" style="212" customWidth="1"/>
    <col min="3084" max="3327" width="9.140625" style="212"/>
    <col min="3328" max="3328" width="4.7109375" style="212" customWidth="1"/>
    <col min="3329" max="3329" width="19.85546875" style="212" customWidth="1"/>
    <col min="3330" max="3330" width="72.140625" style="212" customWidth="1"/>
    <col min="3331" max="3331" width="0" style="212" hidden="1" customWidth="1"/>
    <col min="3332" max="3332" width="18.28515625" style="212" customWidth="1"/>
    <col min="3333" max="3333" width="17.5703125" style="212" customWidth="1"/>
    <col min="3334" max="3339" width="9" style="212" customWidth="1"/>
    <col min="3340" max="3583" width="9.140625" style="212"/>
    <col min="3584" max="3584" width="4.7109375" style="212" customWidth="1"/>
    <col min="3585" max="3585" width="19.85546875" style="212" customWidth="1"/>
    <col min="3586" max="3586" width="72.140625" style="212" customWidth="1"/>
    <col min="3587" max="3587" width="0" style="212" hidden="1" customWidth="1"/>
    <col min="3588" max="3588" width="18.28515625" style="212" customWidth="1"/>
    <col min="3589" max="3589" width="17.5703125" style="212" customWidth="1"/>
    <col min="3590" max="3595" width="9" style="212" customWidth="1"/>
    <col min="3596" max="3839" width="9.140625" style="212"/>
    <col min="3840" max="3840" width="4.7109375" style="212" customWidth="1"/>
    <col min="3841" max="3841" width="19.85546875" style="212" customWidth="1"/>
    <col min="3842" max="3842" width="72.140625" style="212" customWidth="1"/>
    <col min="3843" max="3843" width="0" style="212" hidden="1" customWidth="1"/>
    <col min="3844" max="3844" width="18.28515625" style="212" customWidth="1"/>
    <col min="3845" max="3845" width="17.5703125" style="212" customWidth="1"/>
    <col min="3846" max="3851" width="9" style="212" customWidth="1"/>
    <col min="3852" max="4095" width="9.140625" style="212"/>
    <col min="4096" max="4096" width="4.7109375" style="212" customWidth="1"/>
    <col min="4097" max="4097" width="19.85546875" style="212" customWidth="1"/>
    <col min="4098" max="4098" width="72.140625" style="212" customWidth="1"/>
    <col min="4099" max="4099" width="0" style="212" hidden="1" customWidth="1"/>
    <col min="4100" max="4100" width="18.28515625" style="212" customWidth="1"/>
    <col min="4101" max="4101" width="17.5703125" style="212" customWidth="1"/>
    <col min="4102" max="4107" width="9" style="212" customWidth="1"/>
    <col min="4108" max="4351" width="9.140625" style="212"/>
    <col min="4352" max="4352" width="4.7109375" style="212" customWidth="1"/>
    <col min="4353" max="4353" width="19.85546875" style="212" customWidth="1"/>
    <col min="4354" max="4354" width="72.140625" style="212" customWidth="1"/>
    <col min="4355" max="4355" width="0" style="212" hidden="1" customWidth="1"/>
    <col min="4356" max="4356" width="18.28515625" style="212" customWidth="1"/>
    <col min="4357" max="4357" width="17.5703125" style="212" customWidth="1"/>
    <col min="4358" max="4363" width="9" style="212" customWidth="1"/>
    <col min="4364" max="4607" width="9.140625" style="212"/>
    <col min="4608" max="4608" width="4.7109375" style="212" customWidth="1"/>
    <col min="4609" max="4609" width="19.85546875" style="212" customWidth="1"/>
    <col min="4610" max="4610" width="72.140625" style="212" customWidth="1"/>
    <col min="4611" max="4611" width="0" style="212" hidden="1" customWidth="1"/>
    <col min="4612" max="4612" width="18.28515625" style="212" customWidth="1"/>
    <col min="4613" max="4613" width="17.5703125" style="212" customWidth="1"/>
    <col min="4614" max="4619" width="9" style="212" customWidth="1"/>
    <col min="4620" max="4863" width="9.140625" style="212"/>
    <col min="4864" max="4864" width="4.7109375" style="212" customWidth="1"/>
    <col min="4865" max="4865" width="19.85546875" style="212" customWidth="1"/>
    <col min="4866" max="4866" width="72.140625" style="212" customWidth="1"/>
    <col min="4867" max="4867" width="0" style="212" hidden="1" customWidth="1"/>
    <col min="4868" max="4868" width="18.28515625" style="212" customWidth="1"/>
    <col min="4869" max="4869" width="17.5703125" style="212" customWidth="1"/>
    <col min="4870" max="4875" width="9" style="212" customWidth="1"/>
    <col min="4876" max="5119" width="9.140625" style="212"/>
    <col min="5120" max="5120" width="4.7109375" style="212" customWidth="1"/>
    <col min="5121" max="5121" width="19.85546875" style="212" customWidth="1"/>
    <col min="5122" max="5122" width="72.140625" style="212" customWidth="1"/>
    <col min="5123" max="5123" width="0" style="212" hidden="1" customWidth="1"/>
    <col min="5124" max="5124" width="18.28515625" style="212" customWidth="1"/>
    <col min="5125" max="5125" width="17.5703125" style="212" customWidth="1"/>
    <col min="5126" max="5131" width="9" style="212" customWidth="1"/>
    <col min="5132" max="5375" width="9.140625" style="212"/>
    <col min="5376" max="5376" width="4.7109375" style="212" customWidth="1"/>
    <col min="5377" max="5377" width="19.85546875" style="212" customWidth="1"/>
    <col min="5378" max="5378" width="72.140625" style="212" customWidth="1"/>
    <col min="5379" max="5379" width="0" style="212" hidden="1" customWidth="1"/>
    <col min="5380" max="5380" width="18.28515625" style="212" customWidth="1"/>
    <col min="5381" max="5381" width="17.5703125" style="212" customWidth="1"/>
    <col min="5382" max="5387" width="9" style="212" customWidth="1"/>
    <col min="5388" max="5631" width="9.140625" style="212"/>
    <col min="5632" max="5632" width="4.7109375" style="212" customWidth="1"/>
    <col min="5633" max="5633" width="19.85546875" style="212" customWidth="1"/>
    <col min="5634" max="5634" width="72.140625" style="212" customWidth="1"/>
    <col min="5635" max="5635" width="0" style="212" hidden="1" customWidth="1"/>
    <col min="5636" max="5636" width="18.28515625" style="212" customWidth="1"/>
    <col min="5637" max="5637" width="17.5703125" style="212" customWidth="1"/>
    <col min="5638" max="5643" width="9" style="212" customWidth="1"/>
    <col min="5644" max="5887" width="9.140625" style="212"/>
    <col min="5888" max="5888" width="4.7109375" style="212" customWidth="1"/>
    <col min="5889" max="5889" width="19.85546875" style="212" customWidth="1"/>
    <col min="5890" max="5890" width="72.140625" style="212" customWidth="1"/>
    <col min="5891" max="5891" width="0" style="212" hidden="1" customWidth="1"/>
    <col min="5892" max="5892" width="18.28515625" style="212" customWidth="1"/>
    <col min="5893" max="5893" width="17.5703125" style="212" customWidth="1"/>
    <col min="5894" max="5899" width="9" style="212" customWidth="1"/>
    <col min="5900" max="6143" width="9.140625" style="212"/>
    <col min="6144" max="6144" width="4.7109375" style="212" customWidth="1"/>
    <col min="6145" max="6145" width="19.85546875" style="212" customWidth="1"/>
    <col min="6146" max="6146" width="72.140625" style="212" customWidth="1"/>
    <col min="6147" max="6147" width="0" style="212" hidden="1" customWidth="1"/>
    <col min="6148" max="6148" width="18.28515625" style="212" customWidth="1"/>
    <col min="6149" max="6149" width="17.5703125" style="212" customWidth="1"/>
    <col min="6150" max="6155" width="9" style="212" customWidth="1"/>
    <col min="6156" max="6399" width="9.140625" style="212"/>
    <col min="6400" max="6400" width="4.7109375" style="212" customWidth="1"/>
    <col min="6401" max="6401" width="19.85546875" style="212" customWidth="1"/>
    <col min="6402" max="6402" width="72.140625" style="212" customWidth="1"/>
    <col min="6403" max="6403" width="0" style="212" hidden="1" customWidth="1"/>
    <col min="6404" max="6404" width="18.28515625" style="212" customWidth="1"/>
    <col min="6405" max="6405" width="17.5703125" style="212" customWidth="1"/>
    <col min="6406" max="6411" width="9" style="212" customWidth="1"/>
    <col min="6412" max="6655" width="9.140625" style="212"/>
    <col min="6656" max="6656" width="4.7109375" style="212" customWidth="1"/>
    <col min="6657" max="6657" width="19.85546875" style="212" customWidth="1"/>
    <col min="6658" max="6658" width="72.140625" style="212" customWidth="1"/>
    <col min="6659" max="6659" width="0" style="212" hidden="1" customWidth="1"/>
    <col min="6660" max="6660" width="18.28515625" style="212" customWidth="1"/>
    <col min="6661" max="6661" width="17.5703125" style="212" customWidth="1"/>
    <col min="6662" max="6667" width="9" style="212" customWidth="1"/>
    <col min="6668" max="6911" width="9.140625" style="212"/>
    <col min="6912" max="6912" width="4.7109375" style="212" customWidth="1"/>
    <col min="6913" max="6913" width="19.85546875" style="212" customWidth="1"/>
    <col min="6914" max="6914" width="72.140625" style="212" customWidth="1"/>
    <col min="6915" max="6915" width="0" style="212" hidden="1" customWidth="1"/>
    <col min="6916" max="6916" width="18.28515625" style="212" customWidth="1"/>
    <col min="6917" max="6917" width="17.5703125" style="212" customWidth="1"/>
    <col min="6918" max="6923" width="9" style="212" customWidth="1"/>
    <col min="6924" max="7167" width="9.140625" style="212"/>
    <col min="7168" max="7168" width="4.7109375" style="212" customWidth="1"/>
    <col min="7169" max="7169" width="19.85546875" style="212" customWidth="1"/>
    <col min="7170" max="7170" width="72.140625" style="212" customWidth="1"/>
    <col min="7171" max="7171" width="0" style="212" hidden="1" customWidth="1"/>
    <col min="7172" max="7172" width="18.28515625" style="212" customWidth="1"/>
    <col min="7173" max="7173" width="17.5703125" style="212" customWidth="1"/>
    <col min="7174" max="7179" width="9" style="212" customWidth="1"/>
    <col min="7180" max="7423" width="9.140625" style="212"/>
    <col min="7424" max="7424" width="4.7109375" style="212" customWidth="1"/>
    <col min="7425" max="7425" width="19.85546875" style="212" customWidth="1"/>
    <col min="7426" max="7426" width="72.140625" style="212" customWidth="1"/>
    <col min="7427" max="7427" width="0" style="212" hidden="1" customWidth="1"/>
    <col min="7428" max="7428" width="18.28515625" style="212" customWidth="1"/>
    <col min="7429" max="7429" width="17.5703125" style="212" customWidth="1"/>
    <col min="7430" max="7435" width="9" style="212" customWidth="1"/>
    <col min="7436" max="7679" width="9.140625" style="212"/>
    <col min="7680" max="7680" width="4.7109375" style="212" customWidth="1"/>
    <col min="7681" max="7681" width="19.85546875" style="212" customWidth="1"/>
    <col min="7682" max="7682" width="72.140625" style="212" customWidth="1"/>
    <col min="7683" max="7683" width="0" style="212" hidden="1" customWidth="1"/>
    <col min="7684" max="7684" width="18.28515625" style="212" customWidth="1"/>
    <col min="7685" max="7685" width="17.5703125" style="212" customWidth="1"/>
    <col min="7686" max="7691" width="9" style="212" customWidth="1"/>
    <col min="7692" max="7935" width="9.140625" style="212"/>
    <col min="7936" max="7936" width="4.7109375" style="212" customWidth="1"/>
    <col min="7937" max="7937" width="19.85546875" style="212" customWidth="1"/>
    <col min="7938" max="7938" width="72.140625" style="212" customWidth="1"/>
    <col min="7939" max="7939" width="0" style="212" hidden="1" customWidth="1"/>
    <col min="7940" max="7940" width="18.28515625" style="212" customWidth="1"/>
    <col min="7941" max="7941" width="17.5703125" style="212" customWidth="1"/>
    <col min="7942" max="7947" width="9" style="212" customWidth="1"/>
    <col min="7948" max="8191" width="9.140625" style="212"/>
    <col min="8192" max="8192" width="4.7109375" style="212" customWidth="1"/>
    <col min="8193" max="8193" width="19.85546875" style="212" customWidth="1"/>
    <col min="8194" max="8194" width="72.140625" style="212" customWidth="1"/>
    <col min="8195" max="8195" width="0" style="212" hidden="1" customWidth="1"/>
    <col min="8196" max="8196" width="18.28515625" style="212" customWidth="1"/>
    <col min="8197" max="8197" width="17.5703125" style="212" customWidth="1"/>
    <col min="8198" max="8203" width="9" style="212" customWidth="1"/>
    <col min="8204" max="8447" width="9.140625" style="212"/>
    <col min="8448" max="8448" width="4.7109375" style="212" customWidth="1"/>
    <col min="8449" max="8449" width="19.85546875" style="212" customWidth="1"/>
    <col min="8450" max="8450" width="72.140625" style="212" customWidth="1"/>
    <col min="8451" max="8451" width="0" style="212" hidden="1" customWidth="1"/>
    <col min="8452" max="8452" width="18.28515625" style="212" customWidth="1"/>
    <col min="8453" max="8453" width="17.5703125" style="212" customWidth="1"/>
    <col min="8454" max="8459" width="9" style="212" customWidth="1"/>
    <col min="8460" max="8703" width="9.140625" style="212"/>
    <col min="8704" max="8704" width="4.7109375" style="212" customWidth="1"/>
    <col min="8705" max="8705" width="19.85546875" style="212" customWidth="1"/>
    <col min="8706" max="8706" width="72.140625" style="212" customWidth="1"/>
    <col min="8707" max="8707" width="0" style="212" hidden="1" customWidth="1"/>
    <col min="8708" max="8708" width="18.28515625" style="212" customWidth="1"/>
    <col min="8709" max="8709" width="17.5703125" style="212" customWidth="1"/>
    <col min="8710" max="8715" width="9" style="212" customWidth="1"/>
    <col min="8716" max="8959" width="9.140625" style="212"/>
    <col min="8960" max="8960" width="4.7109375" style="212" customWidth="1"/>
    <col min="8961" max="8961" width="19.85546875" style="212" customWidth="1"/>
    <col min="8962" max="8962" width="72.140625" style="212" customWidth="1"/>
    <col min="8963" max="8963" width="0" style="212" hidden="1" customWidth="1"/>
    <col min="8964" max="8964" width="18.28515625" style="212" customWidth="1"/>
    <col min="8965" max="8965" width="17.5703125" style="212" customWidth="1"/>
    <col min="8966" max="8971" width="9" style="212" customWidth="1"/>
    <col min="8972" max="9215" width="9.140625" style="212"/>
    <col min="9216" max="9216" width="4.7109375" style="212" customWidth="1"/>
    <col min="9217" max="9217" width="19.85546875" style="212" customWidth="1"/>
    <col min="9218" max="9218" width="72.140625" style="212" customWidth="1"/>
    <col min="9219" max="9219" width="0" style="212" hidden="1" customWidth="1"/>
    <col min="9220" max="9220" width="18.28515625" style="212" customWidth="1"/>
    <col min="9221" max="9221" width="17.5703125" style="212" customWidth="1"/>
    <col min="9222" max="9227" width="9" style="212" customWidth="1"/>
    <col min="9228" max="9471" width="9.140625" style="212"/>
    <col min="9472" max="9472" width="4.7109375" style="212" customWidth="1"/>
    <col min="9473" max="9473" width="19.85546875" style="212" customWidth="1"/>
    <col min="9474" max="9474" width="72.140625" style="212" customWidth="1"/>
    <col min="9475" max="9475" width="0" style="212" hidden="1" customWidth="1"/>
    <col min="9476" max="9476" width="18.28515625" style="212" customWidth="1"/>
    <col min="9477" max="9477" width="17.5703125" style="212" customWidth="1"/>
    <col min="9478" max="9483" width="9" style="212" customWidth="1"/>
    <col min="9484" max="9727" width="9.140625" style="212"/>
    <col min="9728" max="9728" width="4.7109375" style="212" customWidth="1"/>
    <col min="9729" max="9729" width="19.85546875" style="212" customWidth="1"/>
    <col min="9730" max="9730" width="72.140625" style="212" customWidth="1"/>
    <col min="9731" max="9731" width="0" style="212" hidden="1" customWidth="1"/>
    <col min="9732" max="9732" width="18.28515625" style="212" customWidth="1"/>
    <col min="9733" max="9733" width="17.5703125" style="212" customWidth="1"/>
    <col min="9734" max="9739" width="9" style="212" customWidth="1"/>
    <col min="9740" max="9983" width="9.140625" style="212"/>
    <col min="9984" max="9984" width="4.7109375" style="212" customWidth="1"/>
    <col min="9985" max="9985" width="19.85546875" style="212" customWidth="1"/>
    <col min="9986" max="9986" width="72.140625" style="212" customWidth="1"/>
    <col min="9987" max="9987" width="0" style="212" hidden="1" customWidth="1"/>
    <col min="9988" max="9988" width="18.28515625" style="212" customWidth="1"/>
    <col min="9989" max="9989" width="17.5703125" style="212" customWidth="1"/>
    <col min="9990" max="9995" width="9" style="212" customWidth="1"/>
    <col min="9996" max="10239" width="9.140625" style="212"/>
    <col min="10240" max="10240" width="4.7109375" style="212" customWidth="1"/>
    <col min="10241" max="10241" width="19.85546875" style="212" customWidth="1"/>
    <col min="10242" max="10242" width="72.140625" style="212" customWidth="1"/>
    <col min="10243" max="10243" width="0" style="212" hidden="1" customWidth="1"/>
    <col min="10244" max="10244" width="18.28515625" style="212" customWidth="1"/>
    <col min="10245" max="10245" width="17.5703125" style="212" customWidth="1"/>
    <col min="10246" max="10251" width="9" style="212" customWidth="1"/>
    <col min="10252" max="10495" width="9.140625" style="212"/>
    <col min="10496" max="10496" width="4.7109375" style="212" customWidth="1"/>
    <col min="10497" max="10497" width="19.85546875" style="212" customWidth="1"/>
    <col min="10498" max="10498" width="72.140625" style="212" customWidth="1"/>
    <col min="10499" max="10499" width="0" style="212" hidden="1" customWidth="1"/>
    <col min="10500" max="10500" width="18.28515625" style="212" customWidth="1"/>
    <col min="10501" max="10501" width="17.5703125" style="212" customWidth="1"/>
    <col min="10502" max="10507" width="9" style="212" customWidth="1"/>
    <col min="10508" max="10751" width="9.140625" style="212"/>
    <col min="10752" max="10752" width="4.7109375" style="212" customWidth="1"/>
    <col min="10753" max="10753" width="19.85546875" style="212" customWidth="1"/>
    <col min="10754" max="10754" width="72.140625" style="212" customWidth="1"/>
    <col min="10755" max="10755" width="0" style="212" hidden="1" customWidth="1"/>
    <col min="10756" max="10756" width="18.28515625" style="212" customWidth="1"/>
    <col min="10757" max="10757" width="17.5703125" style="212" customWidth="1"/>
    <col min="10758" max="10763" width="9" style="212" customWidth="1"/>
    <col min="10764" max="11007" width="9.140625" style="212"/>
    <col min="11008" max="11008" width="4.7109375" style="212" customWidth="1"/>
    <col min="11009" max="11009" width="19.85546875" style="212" customWidth="1"/>
    <col min="11010" max="11010" width="72.140625" style="212" customWidth="1"/>
    <col min="11011" max="11011" width="0" style="212" hidden="1" customWidth="1"/>
    <col min="11012" max="11012" width="18.28515625" style="212" customWidth="1"/>
    <col min="11013" max="11013" width="17.5703125" style="212" customWidth="1"/>
    <col min="11014" max="11019" width="9" style="212" customWidth="1"/>
    <col min="11020" max="11263" width="9.140625" style="212"/>
    <col min="11264" max="11264" width="4.7109375" style="212" customWidth="1"/>
    <col min="11265" max="11265" width="19.85546875" style="212" customWidth="1"/>
    <col min="11266" max="11266" width="72.140625" style="212" customWidth="1"/>
    <col min="11267" max="11267" width="0" style="212" hidden="1" customWidth="1"/>
    <col min="11268" max="11268" width="18.28515625" style="212" customWidth="1"/>
    <col min="11269" max="11269" width="17.5703125" style="212" customWidth="1"/>
    <col min="11270" max="11275" width="9" style="212" customWidth="1"/>
    <col min="11276" max="11519" width="9.140625" style="212"/>
    <col min="11520" max="11520" width="4.7109375" style="212" customWidth="1"/>
    <col min="11521" max="11521" width="19.85546875" style="212" customWidth="1"/>
    <col min="11522" max="11522" width="72.140625" style="212" customWidth="1"/>
    <col min="11523" max="11523" width="0" style="212" hidden="1" customWidth="1"/>
    <col min="11524" max="11524" width="18.28515625" style="212" customWidth="1"/>
    <col min="11525" max="11525" width="17.5703125" style="212" customWidth="1"/>
    <col min="11526" max="11531" width="9" style="212" customWidth="1"/>
    <col min="11532" max="11775" width="9.140625" style="212"/>
    <col min="11776" max="11776" width="4.7109375" style="212" customWidth="1"/>
    <col min="11777" max="11777" width="19.85546875" style="212" customWidth="1"/>
    <col min="11778" max="11778" width="72.140625" style="212" customWidth="1"/>
    <col min="11779" max="11779" width="0" style="212" hidden="1" customWidth="1"/>
    <col min="11780" max="11780" width="18.28515625" style="212" customWidth="1"/>
    <col min="11781" max="11781" width="17.5703125" style="212" customWidth="1"/>
    <col min="11782" max="11787" width="9" style="212" customWidth="1"/>
    <col min="11788" max="12031" width="9.140625" style="212"/>
    <col min="12032" max="12032" width="4.7109375" style="212" customWidth="1"/>
    <col min="12033" max="12033" width="19.85546875" style="212" customWidth="1"/>
    <col min="12034" max="12034" width="72.140625" style="212" customWidth="1"/>
    <col min="12035" max="12035" width="0" style="212" hidden="1" customWidth="1"/>
    <col min="12036" max="12036" width="18.28515625" style="212" customWidth="1"/>
    <col min="12037" max="12037" width="17.5703125" style="212" customWidth="1"/>
    <col min="12038" max="12043" width="9" style="212" customWidth="1"/>
    <col min="12044" max="12287" width="9.140625" style="212"/>
    <col min="12288" max="12288" width="4.7109375" style="212" customWidth="1"/>
    <col min="12289" max="12289" width="19.85546875" style="212" customWidth="1"/>
    <col min="12290" max="12290" width="72.140625" style="212" customWidth="1"/>
    <col min="12291" max="12291" width="0" style="212" hidden="1" customWidth="1"/>
    <col min="12292" max="12292" width="18.28515625" style="212" customWidth="1"/>
    <col min="12293" max="12293" width="17.5703125" style="212" customWidth="1"/>
    <col min="12294" max="12299" width="9" style="212" customWidth="1"/>
    <col min="12300" max="12543" width="9.140625" style="212"/>
    <col min="12544" max="12544" width="4.7109375" style="212" customWidth="1"/>
    <col min="12545" max="12545" width="19.85546875" style="212" customWidth="1"/>
    <col min="12546" max="12546" width="72.140625" style="212" customWidth="1"/>
    <col min="12547" max="12547" width="0" style="212" hidden="1" customWidth="1"/>
    <col min="12548" max="12548" width="18.28515625" style="212" customWidth="1"/>
    <col min="12549" max="12549" width="17.5703125" style="212" customWidth="1"/>
    <col min="12550" max="12555" width="9" style="212" customWidth="1"/>
    <col min="12556" max="12799" width="9.140625" style="212"/>
    <col min="12800" max="12800" width="4.7109375" style="212" customWidth="1"/>
    <col min="12801" max="12801" width="19.85546875" style="212" customWidth="1"/>
    <col min="12802" max="12802" width="72.140625" style="212" customWidth="1"/>
    <col min="12803" max="12803" width="0" style="212" hidden="1" customWidth="1"/>
    <col min="12804" max="12804" width="18.28515625" style="212" customWidth="1"/>
    <col min="12805" max="12805" width="17.5703125" style="212" customWidth="1"/>
    <col min="12806" max="12811" width="9" style="212" customWidth="1"/>
    <col min="12812" max="13055" width="9.140625" style="212"/>
    <col min="13056" max="13056" width="4.7109375" style="212" customWidth="1"/>
    <col min="13057" max="13057" width="19.85546875" style="212" customWidth="1"/>
    <col min="13058" max="13058" width="72.140625" style="212" customWidth="1"/>
    <col min="13059" max="13059" width="0" style="212" hidden="1" customWidth="1"/>
    <col min="13060" max="13060" width="18.28515625" style="212" customWidth="1"/>
    <col min="13061" max="13061" width="17.5703125" style="212" customWidth="1"/>
    <col min="13062" max="13067" width="9" style="212" customWidth="1"/>
    <col min="13068" max="13311" width="9.140625" style="212"/>
    <col min="13312" max="13312" width="4.7109375" style="212" customWidth="1"/>
    <col min="13313" max="13313" width="19.85546875" style="212" customWidth="1"/>
    <col min="13314" max="13314" width="72.140625" style="212" customWidth="1"/>
    <col min="13315" max="13315" width="0" style="212" hidden="1" customWidth="1"/>
    <col min="13316" max="13316" width="18.28515625" style="212" customWidth="1"/>
    <col min="13317" max="13317" width="17.5703125" style="212" customWidth="1"/>
    <col min="13318" max="13323" width="9" style="212" customWidth="1"/>
    <col min="13324" max="13567" width="9.140625" style="212"/>
    <col min="13568" max="13568" width="4.7109375" style="212" customWidth="1"/>
    <col min="13569" max="13569" width="19.85546875" style="212" customWidth="1"/>
    <col min="13570" max="13570" width="72.140625" style="212" customWidth="1"/>
    <col min="13571" max="13571" width="0" style="212" hidden="1" customWidth="1"/>
    <col min="13572" max="13572" width="18.28515625" style="212" customWidth="1"/>
    <col min="13573" max="13573" width="17.5703125" style="212" customWidth="1"/>
    <col min="13574" max="13579" width="9" style="212" customWidth="1"/>
    <col min="13580" max="13823" width="9.140625" style="212"/>
    <col min="13824" max="13824" width="4.7109375" style="212" customWidth="1"/>
    <col min="13825" max="13825" width="19.85546875" style="212" customWidth="1"/>
    <col min="13826" max="13826" width="72.140625" style="212" customWidth="1"/>
    <col min="13827" max="13827" width="0" style="212" hidden="1" customWidth="1"/>
    <col min="13828" max="13828" width="18.28515625" style="212" customWidth="1"/>
    <col min="13829" max="13829" width="17.5703125" style="212" customWidth="1"/>
    <col min="13830" max="13835" width="9" style="212" customWidth="1"/>
    <col min="13836" max="14079" width="9.140625" style="212"/>
    <col min="14080" max="14080" width="4.7109375" style="212" customWidth="1"/>
    <col min="14081" max="14081" width="19.85546875" style="212" customWidth="1"/>
    <col min="14082" max="14082" width="72.140625" style="212" customWidth="1"/>
    <col min="14083" max="14083" width="0" style="212" hidden="1" customWidth="1"/>
    <col min="14084" max="14084" width="18.28515625" style="212" customWidth="1"/>
    <col min="14085" max="14085" width="17.5703125" style="212" customWidth="1"/>
    <col min="14086" max="14091" width="9" style="212" customWidth="1"/>
    <col min="14092" max="14335" width="9.140625" style="212"/>
    <col min="14336" max="14336" width="4.7109375" style="212" customWidth="1"/>
    <col min="14337" max="14337" width="19.85546875" style="212" customWidth="1"/>
    <col min="14338" max="14338" width="72.140625" style="212" customWidth="1"/>
    <col min="14339" max="14339" width="0" style="212" hidden="1" customWidth="1"/>
    <col min="14340" max="14340" width="18.28515625" style="212" customWidth="1"/>
    <col min="14341" max="14341" width="17.5703125" style="212" customWidth="1"/>
    <col min="14342" max="14347" width="9" style="212" customWidth="1"/>
    <col min="14348" max="14591" width="9.140625" style="212"/>
    <col min="14592" max="14592" width="4.7109375" style="212" customWidth="1"/>
    <col min="14593" max="14593" width="19.85546875" style="212" customWidth="1"/>
    <col min="14594" max="14594" width="72.140625" style="212" customWidth="1"/>
    <col min="14595" max="14595" width="0" style="212" hidden="1" customWidth="1"/>
    <col min="14596" max="14596" width="18.28515625" style="212" customWidth="1"/>
    <col min="14597" max="14597" width="17.5703125" style="212" customWidth="1"/>
    <col min="14598" max="14603" width="9" style="212" customWidth="1"/>
    <col min="14604" max="14847" width="9.140625" style="212"/>
    <col min="14848" max="14848" width="4.7109375" style="212" customWidth="1"/>
    <col min="14849" max="14849" width="19.85546875" style="212" customWidth="1"/>
    <col min="14850" max="14850" width="72.140625" style="212" customWidth="1"/>
    <col min="14851" max="14851" width="0" style="212" hidden="1" customWidth="1"/>
    <col min="14852" max="14852" width="18.28515625" style="212" customWidth="1"/>
    <col min="14853" max="14853" width="17.5703125" style="212" customWidth="1"/>
    <col min="14854" max="14859" width="9" style="212" customWidth="1"/>
    <col min="14860" max="15103" width="9.140625" style="212"/>
    <col min="15104" max="15104" width="4.7109375" style="212" customWidth="1"/>
    <col min="15105" max="15105" width="19.85546875" style="212" customWidth="1"/>
    <col min="15106" max="15106" width="72.140625" style="212" customWidth="1"/>
    <col min="15107" max="15107" width="0" style="212" hidden="1" customWidth="1"/>
    <col min="15108" max="15108" width="18.28515625" style="212" customWidth="1"/>
    <col min="15109" max="15109" width="17.5703125" style="212" customWidth="1"/>
    <col min="15110" max="15115" width="9" style="212" customWidth="1"/>
    <col min="15116" max="15359" width="9.140625" style="212"/>
    <col min="15360" max="15360" width="4.7109375" style="212" customWidth="1"/>
    <col min="15361" max="15361" width="19.85546875" style="212" customWidth="1"/>
    <col min="15362" max="15362" width="72.140625" style="212" customWidth="1"/>
    <col min="15363" max="15363" width="0" style="212" hidden="1" customWidth="1"/>
    <col min="15364" max="15364" width="18.28515625" style="212" customWidth="1"/>
    <col min="15365" max="15365" width="17.5703125" style="212" customWidth="1"/>
    <col min="15366" max="15371" width="9" style="212" customWidth="1"/>
    <col min="15372" max="15615" width="9.140625" style="212"/>
    <col min="15616" max="15616" width="4.7109375" style="212" customWidth="1"/>
    <col min="15617" max="15617" width="19.85546875" style="212" customWidth="1"/>
    <col min="15618" max="15618" width="72.140625" style="212" customWidth="1"/>
    <col min="15619" max="15619" width="0" style="212" hidden="1" customWidth="1"/>
    <col min="15620" max="15620" width="18.28515625" style="212" customWidth="1"/>
    <col min="15621" max="15621" width="17.5703125" style="212" customWidth="1"/>
    <col min="15622" max="15627" width="9" style="212" customWidth="1"/>
    <col min="15628" max="15871" width="9.140625" style="212"/>
    <col min="15872" max="15872" width="4.7109375" style="212" customWidth="1"/>
    <col min="15873" max="15873" width="19.85546875" style="212" customWidth="1"/>
    <col min="15874" max="15874" width="72.140625" style="212" customWidth="1"/>
    <col min="15875" max="15875" width="0" style="212" hidden="1" customWidth="1"/>
    <col min="15876" max="15876" width="18.28515625" style="212" customWidth="1"/>
    <col min="15877" max="15877" width="17.5703125" style="212" customWidth="1"/>
    <col min="15878" max="15883" width="9" style="212" customWidth="1"/>
    <col min="15884" max="16127" width="9.140625" style="212"/>
    <col min="16128" max="16128" width="4.7109375" style="212" customWidth="1"/>
    <col min="16129" max="16129" width="19.85546875" style="212" customWidth="1"/>
    <col min="16130" max="16130" width="72.140625" style="212" customWidth="1"/>
    <col min="16131" max="16131" width="0" style="212" hidden="1" customWidth="1"/>
    <col min="16132" max="16132" width="18.28515625" style="212" customWidth="1"/>
    <col min="16133" max="16133" width="17.5703125" style="212" customWidth="1"/>
    <col min="16134" max="16139" width="9" style="212" customWidth="1"/>
    <col min="16140" max="16384" width="9.140625" style="212"/>
  </cols>
  <sheetData>
    <row r="1" spans="1:7" s="212" customFormat="1">
      <c r="E1" s="213"/>
      <c r="F1" s="213" t="s">
        <v>120</v>
      </c>
    </row>
    <row r="2" spans="1:7" s="212" customFormat="1" ht="13.5" customHeight="1">
      <c r="F2" s="213" t="s">
        <v>38</v>
      </c>
    </row>
    <row r="3" spans="1:7" s="212" customFormat="1" ht="13.5" customHeight="1">
      <c r="F3" s="213" t="s">
        <v>1</v>
      </c>
    </row>
    <row r="4" spans="1:7" s="212" customFormat="1" ht="13.5" customHeight="1"/>
    <row r="5" spans="1:7" s="212" customFormat="1" ht="59.25" customHeight="1">
      <c r="A5" s="246" t="s">
        <v>150</v>
      </c>
      <c r="B5" s="246"/>
      <c r="C5" s="246"/>
      <c r="D5" s="246"/>
      <c r="E5" s="246"/>
      <c r="F5" s="246"/>
      <c r="G5" s="247"/>
    </row>
    <row r="6" spans="1:7" s="212" customFormat="1">
      <c r="A6" s="89" t="s">
        <v>73</v>
      </c>
      <c r="B6" s="89"/>
      <c r="C6" s="89"/>
      <c r="D6" s="89"/>
      <c r="E6" s="89"/>
      <c r="F6" s="89"/>
      <c r="G6" s="89"/>
    </row>
    <row r="7" spans="1:7" s="212" customFormat="1">
      <c r="A7" s="212" t="s">
        <v>48</v>
      </c>
    </row>
    <row r="8" spans="1:7" s="212" customFormat="1" ht="16.5" customHeight="1">
      <c r="E8" s="248"/>
    </row>
    <row r="9" spans="1:7" s="212" customFormat="1" ht="15" customHeight="1">
      <c r="A9" s="217" t="s">
        <v>39</v>
      </c>
      <c r="B9" s="217" t="s">
        <v>40</v>
      </c>
      <c r="C9" s="218"/>
      <c r="D9" s="218"/>
    </row>
    <row r="10" spans="1:7" s="212" customFormat="1" ht="15" customHeight="1">
      <c r="A10" s="219">
        <v>1072</v>
      </c>
      <c r="B10" s="220" t="s">
        <v>116</v>
      </c>
      <c r="C10" s="221"/>
      <c r="D10" s="221"/>
    </row>
    <row r="11" spans="1:7" s="212" customFormat="1" ht="17.25" customHeight="1">
      <c r="A11" s="222"/>
      <c r="B11" s="222"/>
      <c r="C11" s="222"/>
      <c r="D11" s="222"/>
    </row>
    <row r="12" spans="1:7" s="212" customFormat="1" ht="13.5" customHeight="1">
      <c r="A12" s="223" t="s">
        <v>41</v>
      </c>
      <c r="B12" s="224"/>
      <c r="C12" s="224"/>
      <c r="D12" s="224"/>
    </row>
    <row r="13" spans="1:7" s="212" customFormat="1" ht="66.75" customHeight="1">
      <c r="A13" s="225" t="s">
        <v>42</v>
      </c>
      <c r="B13" s="156">
        <v>1072</v>
      </c>
      <c r="C13" s="171" t="s">
        <v>74</v>
      </c>
      <c r="D13" s="172"/>
      <c r="E13" s="173"/>
      <c r="F13" s="226"/>
    </row>
    <row r="14" spans="1:7" s="212" customFormat="1" ht="34.5">
      <c r="A14" s="225" t="s">
        <v>43</v>
      </c>
      <c r="B14" s="156">
        <v>31010</v>
      </c>
      <c r="C14" s="123" t="s">
        <v>139</v>
      </c>
      <c r="D14" s="123" t="s">
        <v>140</v>
      </c>
      <c r="E14" s="242" t="s">
        <v>3</v>
      </c>
      <c r="F14" s="226"/>
    </row>
    <row r="15" spans="1:7" s="212" customFormat="1" ht="39.75" customHeight="1">
      <c r="A15" s="225" t="s">
        <v>44</v>
      </c>
      <c r="B15" s="162" t="s">
        <v>127</v>
      </c>
      <c r="C15" s="162"/>
      <c r="D15" s="162"/>
      <c r="E15" s="225"/>
    </row>
    <row r="16" spans="1:7" s="212" customFormat="1" ht="54" customHeight="1">
      <c r="A16" s="228" t="s">
        <v>45</v>
      </c>
      <c r="B16" s="162" t="s">
        <v>128</v>
      </c>
      <c r="C16" s="162"/>
      <c r="D16" s="162"/>
      <c r="E16" s="225"/>
    </row>
    <row r="17" spans="1:5" s="212" customFormat="1" ht="42.75" customHeight="1">
      <c r="A17" s="228" t="s">
        <v>46</v>
      </c>
      <c r="B17" s="156" t="s">
        <v>117</v>
      </c>
      <c r="C17" s="156"/>
      <c r="D17" s="156"/>
      <c r="E17" s="225"/>
    </row>
    <row r="18" spans="1:5" s="212" customFormat="1" ht="51.75">
      <c r="A18" s="228" t="s">
        <v>118</v>
      </c>
      <c r="B18" s="156" t="s">
        <v>119</v>
      </c>
      <c r="C18" s="156"/>
      <c r="D18" s="156"/>
      <c r="E18" s="225"/>
    </row>
    <row r="19" spans="1:5" s="212" customFormat="1">
      <c r="A19" s="249" t="s">
        <v>0</v>
      </c>
      <c r="B19" s="250"/>
      <c r="C19" s="251"/>
      <c r="D19" s="251"/>
      <c r="E19" s="252"/>
    </row>
    <row r="20" spans="1:5" s="212" customFormat="1" ht="57.75" customHeight="1">
      <c r="A20" s="243" t="s">
        <v>159</v>
      </c>
      <c r="B20" s="244"/>
      <c r="C20" s="245">
        <v>8161</v>
      </c>
      <c r="D20" s="245">
        <v>8161</v>
      </c>
      <c r="E20" s="245">
        <v>8161</v>
      </c>
    </row>
    <row r="21" spans="1:5" s="212" customFormat="1" ht="60.75" customHeight="1">
      <c r="A21" s="243" t="s">
        <v>160</v>
      </c>
      <c r="B21" s="244"/>
      <c r="C21" s="245">
        <v>1905</v>
      </c>
      <c r="D21" s="245">
        <v>1905</v>
      </c>
      <c r="E21" s="245">
        <v>1905</v>
      </c>
    </row>
    <row r="22" spans="1:5" s="212" customFormat="1" ht="61.5" customHeight="1">
      <c r="A22" s="243" t="s">
        <v>161</v>
      </c>
      <c r="B22" s="244"/>
      <c r="C22" s="245">
        <v>200</v>
      </c>
      <c r="D22" s="245">
        <v>200</v>
      </c>
      <c r="E22" s="245">
        <v>200</v>
      </c>
    </row>
    <row r="23" spans="1:5" s="212" customFormat="1" ht="27.75" customHeight="1">
      <c r="A23" s="234" t="s">
        <v>47</v>
      </c>
      <c r="B23" s="235"/>
      <c r="C23" s="139">
        <f>'5'!C41</f>
        <v>277913.5</v>
      </c>
      <c r="D23" s="139">
        <f>'5'!D41</f>
        <v>277913.5</v>
      </c>
      <c r="E23" s="139">
        <f>'5'!E41</f>
        <v>277913.5</v>
      </c>
    </row>
  </sheetData>
  <mergeCells count="7">
    <mergeCell ref="A22:B22"/>
    <mergeCell ref="A6:G6"/>
    <mergeCell ref="A5:F5"/>
    <mergeCell ref="C13:E13"/>
    <mergeCell ref="A19:B19"/>
    <mergeCell ref="A20:B20"/>
    <mergeCell ref="A21:B21"/>
  </mergeCells>
  <pageMargins left="0.23622047244094491" right="0.23622047244094491" top="0.74803149606299213" bottom="0.74803149606299213" header="0.31496062992125984" footer="0.31496062992125984"/>
  <pageSetup paperSize="9" scale="76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H22"/>
  <sheetViews>
    <sheetView tabSelected="1" view="pageBreakPreview" zoomScaleNormal="100" zoomScaleSheetLayoutView="100" workbookViewId="0">
      <selection activeCell="A10" sqref="A10:F10"/>
    </sheetView>
  </sheetViews>
  <sheetFormatPr defaultRowHeight="17.25"/>
  <cols>
    <col min="1" max="1" width="15.28515625" style="45" customWidth="1"/>
    <col min="2" max="2" width="55.42578125" style="38" bestFit="1" customWidth="1"/>
    <col min="3" max="3" width="11.5703125" style="38" bestFit="1" customWidth="1"/>
    <col min="4" max="4" width="8.85546875" style="38" bestFit="1" customWidth="1"/>
    <col min="5" max="5" width="20.5703125" style="46" customWidth="1"/>
    <col min="6" max="6" width="10.85546875" style="46" customWidth="1"/>
    <col min="7" max="7" width="20.140625" style="46" customWidth="1"/>
    <col min="8" max="8" width="5.140625" style="38" customWidth="1"/>
    <col min="9" max="11" width="10.85546875" style="38" customWidth="1"/>
    <col min="12" max="16384" width="9.140625" style="38"/>
  </cols>
  <sheetData>
    <row r="1" spans="1:8" s="37" customFormat="1" ht="17.25" customHeight="1">
      <c r="A1" s="101" t="s">
        <v>123</v>
      </c>
      <c r="B1" s="101"/>
      <c r="C1" s="101"/>
      <c r="D1" s="101"/>
      <c r="E1" s="101"/>
      <c r="F1" s="101"/>
      <c r="G1" s="101"/>
    </row>
    <row r="2" spans="1:8" s="37" customFormat="1" ht="17.25" customHeight="1">
      <c r="A2" s="101" t="s">
        <v>148</v>
      </c>
      <c r="B2" s="101"/>
      <c r="C2" s="101"/>
      <c r="D2" s="101"/>
      <c r="E2" s="101"/>
      <c r="F2" s="101"/>
      <c r="G2" s="101"/>
    </row>
    <row r="3" spans="1:8" s="37" customFormat="1" ht="17.25" customHeight="1">
      <c r="A3" s="101" t="s">
        <v>1</v>
      </c>
      <c r="B3" s="101"/>
      <c r="C3" s="101"/>
      <c r="D3" s="101"/>
      <c r="E3" s="101"/>
      <c r="F3" s="101"/>
      <c r="G3" s="101"/>
    </row>
    <row r="6" spans="1:8" ht="55.5" customHeight="1">
      <c r="A6" s="102" t="s">
        <v>149</v>
      </c>
      <c r="B6" s="102"/>
      <c r="C6" s="102"/>
      <c r="D6" s="102"/>
      <c r="E6" s="102"/>
      <c r="F6" s="102"/>
      <c r="G6" s="102"/>
    </row>
    <row r="7" spans="1:8" ht="66" customHeight="1">
      <c r="A7" s="83" t="s">
        <v>93</v>
      </c>
      <c r="B7" s="83" t="s">
        <v>94</v>
      </c>
      <c r="C7" s="83" t="s">
        <v>95</v>
      </c>
      <c r="D7" s="83" t="s">
        <v>96</v>
      </c>
      <c r="E7" s="103" t="s">
        <v>98</v>
      </c>
      <c r="F7" s="104"/>
      <c r="G7" s="105"/>
    </row>
    <row r="8" spans="1:8" ht="31.5" customHeight="1">
      <c r="A8" s="83"/>
      <c r="B8" s="83"/>
      <c r="C8" s="83"/>
      <c r="D8" s="83"/>
      <c r="E8" s="60" t="s">
        <v>97</v>
      </c>
      <c r="F8" s="49" t="s">
        <v>99</v>
      </c>
      <c r="G8" s="49" t="s">
        <v>100</v>
      </c>
    </row>
    <row r="9" spans="1:8" s="40" customFormat="1" ht="22.5" customHeight="1">
      <c r="A9" s="90" t="s">
        <v>129</v>
      </c>
      <c r="B9" s="90"/>
      <c r="C9" s="90"/>
      <c r="D9" s="90"/>
      <c r="E9" s="90"/>
      <c r="F9" s="90"/>
      <c r="G9" s="39"/>
    </row>
    <row r="10" spans="1:8" ht="44.25" customHeight="1">
      <c r="A10" s="95" t="s">
        <v>137</v>
      </c>
      <c r="B10" s="96"/>
      <c r="C10" s="96"/>
      <c r="D10" s="96"/>
      <c r="E10" s="96"/>
      <c r="F10" s="97"/>
      <c r="G10" s="39">
        <f>+G11</f>
        <v>277913.5</v>
      </c>
    </row>
    <row r="11" spans="1:8" ht="24" customHeight="1">
      <c r="A11" s="98" t="s">
        <v>130</v>
      </c>
      <c r="B11" s="99"/>
      <c r="C11" s="99"/>
      <c r="D11" s="99"/>
      <c r="E11" s="99"/>
      <c r="F11" s="100"/>
      <c r="G11" s="39">
        <f>G12+G16</f>
        <v>277913.5</v>
      </c>
    </row>
    <row r="12" spans="1:8" ht="17.25" customHeight="1">
      <c r="A12" s="91" t="s">
        <v>101</v>
      </c>
      <c r="B12" s="91"/>
      <c r="C12" s="91"/>
      <c r="D12" s="91"/>
      <c r="E12" s="91"/>
      <c r="F12" s="91"/>
      <c r="G12" s="39">
        <f>SUM(G13:G15)</f>
        <v>271847.09999999998</v>
      </c>
    </row>
    <row r="13" spans="1:8" s="43" customFormat="1" ht="34.5">
      <c r="A13" s="61" t="s">
        <v>131</v>
      </c>
      <c r="B13" s="62" t="s">
        <v>132</v>
      </c>
      <c r="C13" s="62" t="s">
        <v>133</v>
      </c>
      <c r="D13" s="62" t="s">
        <v>102</v>
      </c>
      <c r="E13" s="63">
        <v>102708000</v>
      </c>
      <c r="F13" s="63">
        <v>1</v>
      </c>
      <c r="G13" s="41">
        <f>+F13*E13/1000</f>
        <v>102708</v>
      </c>
      <c r="H13" s="42"/>
    </row>
    <row r="14" spans="1:8" s="43" customFormat="1" ht="34.5">
      <c r="A14" s="61" t="s">
        <v>131</v>
      </c>
      <c r="B14" s="62" t="s">
        <v>132</v>
      </c>
      <c r="C14" s="62" t="s">
        <v>133</v>
      </c>
      <c r="D14" s="62" t="s">
        <v>102</v>
      </c>
      <c r="E14" s="63">
        <v>31384700</v>
      </c>
      <c r="F14" s="63">
        <v>1</v>
      </c>
      <c r="G14" s="41">
        <f t="shared" ref="G14" si="0">+F14*E14/1000</f>
        <v>31384.7</v>
      </c>
    </row>
    <row r="15" spans="1:8" s="43" customFormat="1" ht="34.5">
      <c r="A15" s="61" t="s">
        <v>131</v>
      </c>
      <c r="B15" s="62" t="s">
        <v>132</v>
      </c>
      <c r="C15" s="62" t="s">
        <v>133</v>
      </c>
      <c r="D15" s="62" t="s">
        <v>102</v>
      </c>
      <c r="E15" s="63">
        <v>137754400</v>
      </c>
      <c r="F15" s="63">
        <v>1</v>
      </c>
      <c r="G15" s="41">
        <f>+F15*E15/1000</f>
        <v>137754.4</v>
      </c>
    </row>
    <row r="16" spans="1:8" s="43" customFormat="1" ht="17.25" customHeight="1">
      <c r="A16" s="92" t="s">
        <v>103</v>
      </c>
      <c r="B16" s="93"/>
      <c r="C16" s="93"/>
      <c r="D16" s="93"/>
      <c r="E16" s="93"/>
      <c r="F16" s="94"/>
      <c r="G16" s="44">
        <f>SUM(G17:G22)</f>
        <v>6066.4</v>
      </c>
    </row>
    <row r="17" spans="1:8">
      <c r="A17" s="61" t="s">
        <v>154</v>
      </c>
      <c r="B17" s="62" t="s">
        <v>153</v>
      </c>
      <c r="C17" s="62" t="s">
        <v>133</v>
      </c>
      <c r="D17" s="62" t="s">
        <v>102</v>
      </c>
      <c r="E17" s="63">
        <v>1631300</v>
      </c>
      <c r="F17" s="63">
        <v>1</v>
      </c>
      <c r="G17" s="41">
        <f t="shared" ref="G17:G19" si="1">+F17*E17/1000</f>
        <v>1631.3</v>
      </c>
      <c r="H17" s="52"/>
    </row>
    <row r="18" spans="1:8" s="43" customFormat="1">
      <c r="A18" s="61" t="s">
        <v>154</v>
      </c>
      <c r="B18" s="62" t="s">
        <v>153</v>
      </c>
      <c r="C18" s="62" t="s">
        <v>133</v>
      </c>
      <c r="D18" s="62" t="s">
        <v>102</v>
      </c>
      <c r="E18" s="63">
        <v>590400</v>
      </c>
      <c r="F18" s="63">
        <v>1</v>
      </c>
      <c r="G18" s="41">
        <f t="shared" si="1"/>
        <v>590.4</v>
      </c>
      <c r="H18" s="53"/>
    </row>
    <row r="19" spans="1:8" s="43" customFormat="1">
      <c r="A19" s="61" t="s">
        <v>154</v>
      </c>
      <c r="B19" s="62" t="s">
        <v>153</v>
      </c>
      <c r="C19" s="62" t="s">
        <v>133</v>
      </c>
      <c r="D19" s="62" t="s">
        <v>102</v>
      </c>
      <c r="E19" s="63">
        <v>2416500</v>
      </c>
      <c r="F19" s="63">
        <v>1</v>
      </c>
      <c r="G19" s="41">
        <f t="shared" si="1"/>
        <v>2416.5</v>
      </c>
      <c r="H19" s="58"/>
    </row>
    <row r="20" spans="1:8">
      <c r="A20" s="61" t="s">
        <v>134</v>
      </c>
      <c r="B20" s="62" t="s">
        <v>104</v>
      </c>
      <c r="C20" s="62" t="s">
        <v>105</v>
      </c>
      <c r="D20" s="62" t="s">
        <v>102</v>
      </c>
      <c r="E20" s="63">
        <v>652500</v>
      </c>
      <c r="F20" s="63">
        <v>1</v>
      </c>
      <c r="G20" s="41">
        <f t="shared" ref="G20:G22" si="2">+F20*E20/1000</f>
        <v>652.5</v>
      </c>
      <c r="H20" s="52"/>
    </row>
    <row r="21" spans="1:8" s="43" customFormat="1">
      <c r="A21" s="61" t="s">
        <v>134</v>
      </c>
      <c r="B21" s="62" t="s">
        <v>104</v>
      </c>
      <c r="C21" s="62" t="s">
        <v>105</v>
      </c>
      <c r="D21" s="62" t="s">
        <v>102</v>
      </c>
      <c r="E21" s="63">
        <v>131300</v>
      </c>
      <c r="F21" s="63">
        <v>1</v>
      </c>
      <c r="G21" s="41">
        <f t="shared" si="2"/>
        <v>131.30000000000001</v>
      </c>
      <c r="H21" s="53"/>
    </row>
    <row r="22" spans="1:8" s="43" customFormat="1">
      <c r="A22" s="61" t="s">
        <v>134</v>
      </c>
      <c r="B22" s="62" t="s">
        <v>104</v>
      </c>
      <c r="C22" s="62" t="s">
        <v>105</v>
      </c>
      <c r="D22" s="62" t="s">
        <v>102</v>
      </c>
      <c r="E22" s="63">
        <v>644400</v>
      </c>
      <c r="F22" s="63">
        <v>1</v>
      </c>
      <c r="G22" s="41">
        <f t="shared" si="2"/>
        <v>644.4</v>
      </c>
      <c r="H22" s="58"/>
    </row>
  </sheetData>
  <mergeCells count="14">
    <mergeCell ref="A1:G1"/>
    <mergeCell ref="A2:G2"/>
    <mergeCell ref="A3:G3"/>
    <mergeCell ref="A6:G6"/>
    <mergeCell ref="A7:A8"/>
    <mergeCell ref="B7:B8"/>
    <mergeCell ref="C7:C8"/>
    <mergeCell ref="D7:D8"/>
    <mergeCell ref="E7:G7"/>
    <mergeCell ref="A9:F9"/>
    <mergeCell ref="A12:F12"/>
    <mergeCell ref="A16:F16"/>
    <mergeCell ref="A10:F10"/>
    <mergeCell ref="A11:F11"/>
  </mergeCells>
  <pageMargins left="0.28000000000000003" right="0.25" top="0.75" bottom="0.75" header="0.3" footer="0.3"/>
  <pageSetup paperSize="9" scale="86" orientation="landscape" horizontalDpi="300" verticalDpi="300" r:id="rId1"/>
  <rowBreaks count="1" manualBreakCount="1">
    <brk id="2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4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'6'!Print_Area</vt:lpstr>
      <vt:lpstr>'7'!Print_Area</vt:lpstr>
      <vt:lpstr>'2'!Print_Titles</vt:lpstr>
      <vt:lpstr>'4'!Print_Titles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https:/mul2-mta.gov.am/tasks/145293/oneclick/havelvacner_talinVERJ.xlsx?token=9ea531e949cffaec92bb791b55548f31</cp:keywords>
  <cp:lastModifiedBy>user</cp:lastModifiedBy>
  <cp:lastPrinted>2021-04-13T07:26:06Z</cp:lastPrinted>
  <dcterms:created xsi:type="dcterms:W3CDTF">2020-05-26T05:50:11Z</dcterms:created>
  <dcterms:modified xsi:type="dcterms:W3CDTF">2021-04-13T10:23:45Z</dcterms:modified>
</cp:coreProperties>
</file>