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 activeTab="2"/>
  </bookViews>
  <sheets>
    <sheet name="Հավելված N 1" sheetId="1" r:id="rId1"/>
    <sheet name="Հավելված N 2" sheetId="2" r:id="rId2"/>
    <sheet name="Հավելված N3" sheetId="6" r:id="rId3"/>
  </sheets>
  <definedNames>
    <definedName name="_xlnm._FilterDatabase" localSheetId="2" hidden="1">'Հավելված N3'!$A$1:$A$36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2" l="1"/>
  <c r="G32" i="2" s="1"/>
  <c r="G30" i="2" s="1"/>
  <c r="G28" i="2" s="1"/>
  <c r="H36" i="2"/>
  <c r="H32" i="2" s="1"/>
  <c r="H30" i="2" s="1"/>
  <c r="H28" i="2" s="1"/>
  <c r="D26" i="1"/>
  <c r="D24" i="1" s="1"/>
  <c r="E26" i="1"/>
  <c r="H44" i="2" l="1"/>
  <c r="H43" i="2" s="1"/>
  <c r="H42" i="2" s="1"/>
  <c r="H41" i="2" s="1"/>
  <c r="H40" i="2" s="1"/>
  <c r="H38" i="2" s="1"/>
  <c r="E24" i="1"/>
  <c r="E19" i="1" s="1"/>
  <c r="G44" i="2"/>
  <c r="G43" i="2" s="1"/>
  <c r="G42" i="2" s="1"/>
  <c r="G41" i="2" s="1"/>
  <c r="G40" i="2" s="1"/>
  <c r="G38" i="2" s="1"/>
  <c r="D19" i="1"/>
  <c r="H27" i="2"/>
  <c r="C36" i="6"/>
  <c r="D36" i="6"/>
  <c r="F26" i="1"/>
  <c r="F24" i="1" s="1"/>
  <c r="F19" i="1" s="1"/>
  <c r="G26" i="2" l="1"/>
  <c r="G25" i="2" s="1"/>
  <c r="G24" i="2" s="1"/>
  <c r="G23" i="2" s="1"/>
  <c r="G21" i="2" s="1"/>
  <c r="G19" i="2" s="1"/>
  <c r="C20" i="6" s="1"/>
  <c r="D12" i="1"/>
  <c r="D10" i="1" s="1"/>
  <c r="D8" i="1" s="1"/>
  <c r="I44" i="2"/>
  <c r="I43" i="2" s="1"/>
  <c r="I42" i="2" s="1"/>
  <c r="I41" i="2" s="1"/>
  <c r="I40" i="2" s="1"/>
  <c r="I38" i="2" s="1"/>
  <c r="G27" i="2"/>
  <c r="E12" i="1"/>
  <c r="E10" i="1" s="1"/>
  <c r="E8" i="1" s="1"/>
  <c r="H26" i="2"/>
  <c r="H25" i="2" s="1"/>
  <c r="H24" i="2" s="1"/>
  <c r="H23" i="2" s="1"/>
  <c r="H21" i="2" s="1"/>
  <c r="H19" i="2" s="1"/>
  <c r="I36" i="2"/>
  <c r="G17" i="2" l="1"/>
  <c r="G15" i="2" s="1"/>
  <c r="G13" i="2" s="1"/>
  <c r="G11" i="2" s="1"/>
  <c r="G10" i="2" s="1"/>
  <c r="G8" i="2" s="1"/>
  <c r="H17" i="2"/>
  <c r="H15" i="2" s="1"/>
  <c r="H13" i="2" s="1"/>
  <c r="H11" i="2" s="1"/>
  <c r="H10" i="2" s="1"/>
  <c r="H8" i="2" s="1"/>
  <c r="D20" i="6"/>
  <c r="I32" i="2"/>
  <c r="I30" i="2" s="1"/>
  <c r="I28" i="2" s="1"/>
  <c r="E36" i="6" l="1"/>
  <c r="F12" i="1" l="1"/>
  <c r="F10" i="1" s="1"/>
  <c r="F8" i="1" s="1"/>
  <c r="I26" i="2"/>
  <c r="I25" i="2" s="1"/>
  <c r="I24" i="2" s="1"/>
  <c r="I23" i="2" s="1"/>
  <c r="I21" i="2" s="1"/>
  <c r="I19" i="2" s="1"/>
  <c r="I17" i="2" l="1"/>
  <c r="I15" i="2" s="1"/>
  <c r="I13" i="2" s="1"/>
  <c r="I11" i="2" s="1"/>
  <c r="I10" i="2" s="1"/>
  <c r="I8" i="2" s="1"/>
  <c r="E20" i="6"/>
  <c r="I27" i="2"/>
</calcChain>
</file>

<file path=xl/sharedStrings.xml><?xml version="1.0" encoding="utf-8"?>
<sst xmlns="http://schemas.openxmlformats.org/spreadsheetml/2006/main" count="152" uniqueCount="105">
  <si>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</si>
  <si>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</si>
  <si>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</si>
  <si>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</si>
  <si>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</si>
  <si>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</si>
  <si>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</si>
  <si>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</si>
  <si>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</si>
  <si>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</si>
  <si>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</si>
  <si>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</si>
  <si>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</si>
  <si>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</si>
  <si>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</si>
  <si>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</si>
  <si>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</si>
  <si>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</si>
  <si>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</si>
  <si>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</si>
  <si>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</si>
  <si>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</si>
  <si>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</si>
  <si>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</si>
  <si>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</si>
  <si>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</si>
  <si>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</si>
  <si>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</si>
  <si>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</si>
  <si>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</si>
  <si>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</si>
  <si>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</si>
  <si>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</si>
  <si>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</si>
  <si>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</si>
  <si>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</si>
  <si>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</si>
  <si>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</si>
  <si>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</si>
  <si>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</si>
  <si>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</si>
  <si>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</si>
  <si>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</si>
  <si>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</si>
  <si>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 xml:space="preserve"> ՀՀ  կրթության, գիտության, մշակույթի և սպորտի նախարարություն</t>
  </si>
  <si>
    <t>Ծառայությունների մատուցում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</si>
  <si>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</si>
  <si>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</si>
  <si>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</si>
  <si>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09</t>
  </si>
  <si>
    <t>ԿՐԹՈՒԹՅՈՒՆ</t>
  </si>
  <si>
    <t>Բարձրագույն և հետբուհական մասնագիտական կրթության ծրագիր</t>
  </si>
  <si>
    <t>04</t>
  </si>
  <si>
    <t xml:space="preserve"> Բարձրագույն կրթություն</t>
  </si>
  <si>
    <t>02</t>
  </si>
  <si>
    <t>Տրանսֆերտների տրամադրում</t>
  </si>
  <si>
    <t xml:space="preserve"> այդ թվում` </t>
  </si>
  <si>
    <t xml:space="preserve"> - Այլ նպաստներ բյուջեից</t>
  </si>
  <si>
    <t>այդ թվում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</si>
  <si>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</si>
  <si>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</si>
  <si>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</si>
  <si>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</si>
  <si>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</si>
  <si>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</si>
  <si>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ՀՀ կառավարության  2021 թվականի 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</si>
  <si>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</si>
  <si>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</si>
  <si>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</si>
  <si>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</si>
  <si>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</si>
  <si>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</si>
  <si>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</si>
  <si>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</si>
  <si>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</si>
  <si>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</si>
  <si>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</si>
  <si>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</si>
  <si>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</si>
  <si>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</si>
  <si>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</si>
  <si>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</si>
  <si>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</si>
  <si>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</si>
  <si>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</si>
  <si>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</si>
  <si>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</si>
  <si>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</si>
  <si>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</si>
  <si>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</si>
  <si>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</si>
  <si>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Հավելված N 3</t>
  </si>
  <si>
    <t>ՍՈՑԻԱԼԱԿԱՆ ՆՊԱՍՏՆԵՐ ԵՎ ԿԵՆՍԱԹՈՇԱԿՆԵՐ</t>
  </si>
  <si>
    <t>Սոցւալական օգնության դրամական արտահայտությամբ նպաստներ (բյուջեից)</t>
  </si>
  <si>
    <t>Ցուցանիշների փոփոխություն (ավելացումները նշված են դրական նշանով )</t>
  </si>
  <si>
    <t>Ցուցանիշների փոփոխություն (նվազեցումները նշված են փակագծերում )</t>
  </si>
  <si>
    <t>Շահառուների ընտրության չափորոշիչը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</si>
  <si>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ՓՈՓՈԽՈՒԹՅՈՒՆՆԵՐԸ ԵՎ ԼՐԱՑՈՒՄՆԵՐԸ
</t>
  </si>
  <si>
    <t>ՀԱՅԱՍՏԱՆԻ ՀԱՆՐԱՊԵՏՈՒԹՅԱՆ ԿԱՌԱՎԱՐՈՒԹՅԱՆ 2020 ԹՎԱԿԱՆԻ ԴԵԿՏԵՄԲԵՐԻ 30-Ի N 2215-Ն ՈՐՈՇՄԱՆ N 3 և N 4  ՀԱՎԵԼՎԱԾՆԵՐՈՒՄ  ԿԱՏԱՐՎՈՂ  ՓՈՓՈԽՈՒԹՅՈՒՆՆԵՐԸ ԵՎ ԼՐԱՑՈՒՄՆԵՐԸ</t>
  </si>
  <si>
    <t xml:space="preserve"> ՀԱՅԱՍՏԱՆԻ ՀԱՆՐԱՊԵՏՈՒԹՅԱՆ ԿԱՌԱՎԱՐՈՒԹՅԱՆ 2020 ԹՎԱԿԱՆԻ ԴԵԿՏԵՄԲԵՐԻ 30-Ի N 2215-Ն ՈՐՈՇՄԱՆ N 9 ԵՎ N 9.1  ՀԱՎԵԼՎԱԾՆԵՐԻ  N 9.14,  N 9.47   N 9.1.14 և N 9.1.58 ԱՂՅՈՒՍԱԿՆԵՐՈՒՄ ԿԱՏԱՐՎՈՂ ՓՈՓՈԽՈՒԹՅՈՒՆՆԵՐԸ ԵՎ  ԼՐԱՑՈՒՄՆԵՐԸ</t>
  </si>
  <si>
    <t>հազ․ դրամ</t>
  </si>
  <si>
    <t>Հետբուհական մասնագիտական կրթության գծով նպաստների տրամադրում բուհական հաստատություններում</t>
  </si>
  <si>
    <t xml:space="preserve">Հետբուհական մասնագիտական կրթության գծով նպաստների տրամադրում </t>
  </si>
  <si>
    <t>Հետբուհական մասնագիտական կրթություն</t>
  </si>
  <si>
    <t>Հետբուհական մասնագիտական կրթություն ստացող ուսանողներ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</si>
</sst>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</numFmts>
  <fonts count="41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b/>
      <sz val="12"/>
      <color theme="1"/>
      <name val="Arial"/>
      <family val="2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6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0" fontId="20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8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24" fillId="0" borderId="0"/>
    <xf numFmtId="0" fontId="20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0" fillId="0" borderId="0">
      <alignment horizontal="left" vertical="top" wrapText="1"/>
    </xf>
    <xf numFmtId="0" fontId="2" fillId="0" borderId="0"/>
    <xf numFmtId="0" fontId="2" fillId="0" borderId="0"/>
    <xf numFmtId="0" fontId="1" fillId="0" borderId="0"/>
  </cellStyleXfs>
  <cellXfs count="163">
    <xf numFmtId="0" fontId="0" fillId="0" borderId="0" xfId="0">
      <alignment horizontal="left" vertical="top" wrapText="1"/>
    </xf>
    <xf numFmtId="0" fontId="28" fillId="0" borderId="0" xfId="0" applyFont="1" applyFill="1">
      <alignment horizontal="left" vertical="top" wrapText="1"/>
    </xf>
    <xf numFmtId="165" fontId="28" fillId="0" borderId="0" xfId="55" applyNumberFormat="1" applyFont="1" applyFill="1" applyAlignment="1">
      <alignment horizontal="right" vertical="top" wrapText="1"/>
    </xf>
    <xf numFmtId="165" fontId="28" fillId="0" borderId="0" xfId="55" applyNumberFormat="1" applyFont="1" applyFill="1" applyAlignment="1">
      <alignment horizontal="right"/>
    </xf>
    <xf numFmtId="0" fontId="28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horizontal="center" vertical="top" wrapText="1"/>
    </xf>
    <xf numFmtId="0" fontId="30" fillId="0" borderId="21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wrapText="1"/>
    </xf>
    <xf numFmtId="0" fontId="28" fillId="0" borderId="20" xfId="0" applyFont="1" applyFill="1" applyBorder="1" applyAlignment="1">
      <alignment horizontal="center" wrapText="1"/>
    </xf>
    <xf numFmtId="0" fontId="28" fillId="0" borderId="15" xfId="0" applyFont="1" applyFill="1" applyBorder="1" applyAlignment="1">
      <alignment horizontal="center" wrapText="1"/>
    </xf>
    <xf numFmtId="0" fontId="28" fillId="0" borderId="0" xfId="0" applyFont="1" applyFill="1" applyAlignment="1">
      <alignment wrapText="1"/>
    </xf>
    <xf numFmtId="0" fontId="28" fillId="0" borderId="10" xfId="0" applyFont="1" applyFill="1" applyBorder="1" applyAlignment="1">
      <alignment horizontal="center" wrapText="1"/>
    </xf>
    <xf numFmtId="0" fontId="28" fillId="0" borderId="14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top" wrapText="1"/>
    </xf>
    <xf numFmtId="0" fontId="31" fillId="0" borderId="10" xfId="0" applyFont="1" applyBorder="1" applyAlignment="1">
      <alignment horizontal="center" vertical="center" wrapText="1"/>
    </xf>
    <xf numFmtId="0" fontId="28" fillId="0" borderId="10" xfId="0" applyFont="1" applyFill="1" applyBorder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169" fontId="32" fillId="0" borderId="10" xfId="0" applyNumberFormat="1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horizontal="left" vertical="top" wrapText="1"/>
    </xf>
    <xf numFmtId="169" fontId="33" fillId="0" borderId="10" xfId="52" applyNumberFormat="1" applyFont="1" applyBorder="1"/>
    <xf numFmtId="0" fontId="32" fillId="0" borderId="11" xfId="59" applyFont="1" applyBorder="1" applyAlignment="1">
      <alignment horizontal="center" vertical="center" wrapText="1"/>
    </xf>
    <xf numFmtId="0" fontId="32" fillId="0" borderId="20" xfId="59" applyFont="1" applyBorder="1" applyAlignment="1">
      <alignment horizontal="center" vertical="center" wrapText="1"/>
    </xf>
    <xf numFmtId="0" fontId="32" fillId="0" borderId="15" xfId="59" applyFont="1" applyBorder="1" applyAlignment="1">
      <alignment horizontal="center" vertical="center" wrapText="1"/>
    </xf>
    <xf numFmtId="165" fontId="34" fillId="0" borderId="10" xfId="55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12" xfId="0" applyFont="1" applyBorder="1" applyAlignment="1">
      <alignment horizontal="center" vertical="center"/>
    </xf>
    <xf numFmtId="0" fontId="35" fillId="0" borderId="15" xfId="61" applyFont="1" applyBorder="1" applyAlignment="1">
      <alignment horizontal="left" vertical="top" wrapText="1"/>
    </xf>
    <xf numFmtId="0" fontId="31" fillId="0" borderId="10" xfId="0" applyFont="1" applyBorder="1" applyAlignment="1"/>
    <xf numFmtId="0" fontId="31" fillId="0" borderId="0" xfId="0" applyFont="1" applyAlignment="1"/>
    <xf numFmtId="0" fontId="31" fillId="0" borderId="13" xfId="0" applyFont="1" applyBorder="1" applyAlignment="1">
      <alignment horizontal="center" vertical="center"/>
    </xf>
    <xf numFmtId="0" fontId="32" fillId="0" borderId="15" xfId="61" applyFont="1" applyBorder="1" applyAlignment="1">
      <alignment horizontal="left" vertical="top" wrapText="1"/>
    </xf>
    <xf numFmtId="0" fontId="35" fillId="0" borderId="15" xfId="62" applyFont="1" applyBorder="1">
      <alignment horizontal="left" vertical="top" wrapText="1"/>
    </xf>
    <xf numFmtId="0" fontId="30" fillId="0" borderId="15" xfId="62" applyFont="1" applyBorder="1" applyAlignment="1">
      <alignment horizontal="left" vertical="top" wrapText="1"/>
    </xf>
    <xf numFmtId="0" fontId="31" fillId="0" borderId="14" xfId="0" applyFont="1" applyBorder="1" applyAlignment="1">
      <alignment horizontal="center" vertical="center"/>
    </xf>
    <xf numFmtId="0" fontId="30" fillId="0" borderId="15" xfId="62" applyFont="1" applyBorder="1" applyAlignment="1">
      <alignment horizontal="center" vertical="top"/>
    </xf>
    <xf numFmtId="0" fontId="35" fillId="33" borderId="10" xfId="62" applyFont="1" applyFill="1" applyBorder="1">
      <alignment horizontal="left" vertical="top" wrapText="1"/>
    </xf>
    <xf numFmtId="0" fontId="32" fillId="0" borderId="10" xfId="62" applyFont="1" applyBorder="1" applyAlignment="1">
      <alignment horizontal="left" vertical="top" wrapText="1"/>
    </xf>
    <xf numFmtId="0" fontId="30" fillId="0" borderId="10" xfId="62" applyFont="1" applyBorder="1" applyAlignment="1">
      <alignment horizontal="left" vertical="top" wrapText="1"/>
    </xf>
    <xf numFmtId="0" fontId="30" fillId="33" borderId="10" xfId="62" applyFont="1" applyFill="1" applyBorder="1" applyAlignment="1">
      <alignment horizontal="left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166" fontId="32" fillId="0" borderId="10" xfId="0" applyNumberFormat="1" applyFont="1" applyFill="1" applyBorder="1" applyAlignment="1">
      <alignment horizontal="right" vertical="top" wrapText="1"/>
    </xf>
    <xf numFmtId="0" fontId="36" fillId="0" borderId="10" xfId="0" applyFont="1" applyFill="1" applyBorder="1">
      <alignment horizontal="left" vertical="top" wrapText="1"/>
    </xf>
    <xf numFmtId="164" fontId="28" fillId="0" borderId="10" xfId="42" applyNumberFormat="1" applyFont="1" applyFill="1" applyBorder="1" applyAlignment="1">
      <alignment horizontal="right" vertical="top"/>
    </xf>
    <xf numFmtId="0" fontId="28" fillId="0" borderId="10" xfId="0" applyFont="1" applyFill="1" applyBorder="1" applyAlignment="1">
      <alignment horizontal="center" vertical="top" wrapText="1"/>
    </xf>
    <xf numFmtId="164" fontId="28" fillId="0" borderId="10" xfId="42" applyNumberFormat="1" applyFont="1" applyFill="1" applyBorder="1" applyAlignment="1">
      <alignment horizontal="right" vertical="center"/>
    </xf>
    <xf numFmtId="164" fontId="32" fillId="0" borderId="10" xfId="42" applyNumberFormat="1" applyFont="1" applyFill="1" applyBorder="1" applyAlignment="1">
      <alignment horizontal="right" vertical="center"/>
    </xf>
    <xf numFmtId="0" fontId="28" fillId="0" borderId="10" xfId="0" applyFont="1" applyFill="1" applyBorder="1" applyAlignment="1">
      <alignment horizontal="right" vertical="top" wrapText="1"/>
    </xf>
    <xf numFmtId="0" fontId="28" fillId="0" borderId="0" xfId="0" applyFont="1" applyFill="1" applyAlignment="1">
      <alignment horizontal="left" vertical="top" wrapText="1"/>
    </xf>
    <xf numFmtId="0" fontId="30" fillId="0" borderId="0" xfId="0" applyFont="1" applyFill="1" applyAlignment="1"/>
    <xf numFmtId="0" fontId="30" fillId="0" borderId="0" xfId="0" applyFont="1" applyFill="1" applyBorder="1" applyAlignment="1"/>
    <xf numFmtId="0" fontId="32" fillId="0" borderId="0" xfId="0" applyFont="1" applyFill="1" applyAlignment="1">
      <alignment horizontal="center" wrapText="1"/>
    </xf>
    <xf numFmtId="0" fontId="32" fillId="0" borderId="0" xfId="0" applyFont="1" applyFill="1" applyAlignment="1">
      <alignment horizontal="center" wrapText="1"/>
    </xf>
    <xf numFmtId="0" fontId="30" fillId="0" borderId="16" xfId="45" applyFont="1" applyFill="1" applyBorder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 wrapText="1"/>
    </xf>
    <xf numFmtId="0" fontId="30" fillId="0" borderId="17" xfId="45" applyFont="1" applyFill="1" applyBorder="1" applyAlignment="1">
      <alignment horizontal="center" vertical="center" wrapText="1"/>
    </xf>
    <xf numFmtId="0" fontId="30" fillId="0" borderId="12" xfId="45" applyFont="1" applyFill="1" applyBorder="1" applyAlignment="1">
      <alignment horizontal="center" vertical="center" wrapText="1"/>
    </xf>
    <xf numFmtId="0" fontId="30" fillId="0" borderId="11" xfId="45" applyFont="1" applyFill="1" applyBorder="1" applyAlignment="1">
      <alignment horizontal="center" vertical="center" wrapText="1"/>
    </xf>
    <xf numFmtId="0" fontId="30" fillId="0" borderId="20" xfId="45" applyFont="1" applyFill="1" applyBorder="1" applyAlignment="1">
      <alignment horizontal="center" vertical="center" wrapText="1"/>
    </xf>
    <xf numFmtId="0" fontId="30" fillId="0" borderId="15" xfId="45" applyFont="1" applyFill="1" applyBorder="1" applyAlignment="1">
      <alignment horizontal="center" vertical="center" wrapText="1"/>
    </xf>
    <xf numFmtId="0" fontId="30" fillId="0" borderId="0" xfId="0" applyFont="1" applyFill="1">
      <alignment horizontal="left" vertical="top" wrapText="1"/>
    </xf>
    <xf numFmtId="0" fontId="30" fillId="0" borderId="10" xfId="45" applyFont="1" applyFill="1" applyBorder="1" applyAlignment="1">
      <alignment horizontal="center" vertical="center" wrapText="1"/>
    </xf>
    <xf numFmtId="0" fontId="30" fillId="0" borderId="14" xfId="45" applyFont="1" applyFill="1" applyBorder="1" applyAlignment="1">
      <alignment horizontal="center" vertical="center" wrapText="1"/>
    </xf>
    <xf numFmtId="167" fontId="32" fillId="0" borderId="10" xfId="45" applyNumberFormat="1" applyFont="1" applyFill="1" applyBorder="1" applyAlignment="1">
      <alignment horizontal="right" vertical="center" wrapText="1"/>
    </xf>
    <xf numFmtId="0" fontId="30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right" vertical="top" wrapText="1"/>
    </xf>
    <xf numFmtId="0" fontId="37" fillId="0" borderId="11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167" fontId="37" fillId="33" borderId="10" xfId="6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49" fontId="37" fillId="0" borderId="10" xfId="0" applyNumberFormat="1" applyFont="1" applyBorder="1" applyAlignment="1">
      <alignment horizontal="center" vertical="top"/>
    </xf>
    <xf numFmtId="49" fontId="37" fillId="0" borderId="12" xfId="0" applyNumberFormat="1" applyFont="1" applyBorder="1" applyAlignment="1">
      <alignment horizontal="center"/>
    </xf>
    <xf numFmtId="0" fontId="31" fillId="0" borderId="12" xfId="0" applyFont="1" applyBorder="1" applyAlignment="1">
      <alignment horizontal="center"/>
    </xf>
    <xf numFmtId="0" fontId="37" fillId="0" borderId="10" xfId="0" applyFont="1" applyBorder="1" applyAlignment="1">
      <alignment wrapText="1"/>
    </xf>
    <xf numFmtId="167" fontId="37" fillId="33" borderId="10" xfId="60" applyNumberFormat="1" applyFont="1" applyFill="1" applyBorder="1" applyAlignment="1">
      <alignment horizontal="right" vertical="center" wrapText="1"/>
    </xf>
    <xf numFmtId="0" fontId="28" fillId="0" borderId="0" xfId="0" applyFont="1" applyAlignment="1"/>
    <xf numFmtId="49" fontId="37" fillId="0" borderId="14" xfId="0" applyNumberFormat="1" applyFont="1" applyBorder="1" applyAlignment="1">
      <alignment horizontal="center"/>
    </xf>
    <xf numFmtId="49" fontId="37" fillId="0" borderId="13" xfId="0" applyNumberFormat="1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7" fillId="0" borderId="10" xfId="0" applyFont="1" applyBorder="1" applyAlignment="1">
      <alignment vertical="center"/>
    </xf>
    <xf numFmtId="0" fontId="37" fillId="0" borderId="10" xfId="0" applyFont="1" applyBorder="1" applyAlignment="1">
      <alignment horizontal="center" vertical="top"/>
    </xf>
    <xf numFmtId="0" fontId="37" fillId="0" borderId="20" xfId="0" applyFont="1" applyBorder="1" applyAlignment="1">
      <alignment horizontal="left" vertical="center" wrapText="1"/>
    </xf>
    <xf numFmtId="0" fontId="37" fillId="0" borderId="15" xfId="0" applyFont="1" applyBorder="1" applyAlignment="1">
      <alignment horizontal="left" vertical="center" wrapText="1"/>
    </xf>
    <xf numFmtId="0" fontId="37" fillId="33" borderId="12" xfId="0" applyFont="1" applyFill="1" applyBorder="1" applyAlignment="1">
      <alignment horizontal="center" vertical="center"/>
    </xf>
    <xf numFmtId="0" fontId="37" fillId="33" borderId="10" xfId="0" applyFont="1" applyFill="1" applyBorder="1" applyAlignment="1">
      <alignment wrapText="1"/>
    </xf>
    <xf numFmtId="165" fontId="37" fillId="0" borderId="10" xfId="0" applyNumberFormat="1" applyFont="1" applyBorder="1" applyAlignment="1">
      <alignment vertical="center"/>
    </xf>
    <xf numFmtId="0" fontId="31" fillId="33" borderId="15" xfId="0" applyFont="1" applyFill="1" applyBorder="1" applyAlignment="1">
      <alignment horizontal="center" vertical="top"/>
    </xf>
    <xf numFmtId="0" fontId="35" fillId="33" borderId="20" xfId="62" applyFont="1" applyFill="1" applyBorder="1" applyAlignment="1">
      <alignment horizontal="left" vertical="top" wrapText="1"/>
    </xf>
    <xf numFmtId="165" fontId="38" fillId="0" borderId="10" xfId="0" applyNumberFormat="1" applyFont="1" applyBorder="1" applyAlignment="1">
      <alignment horizontal="center" vertical="center"/>
    </xf>
    <xf numFmtId="0" fontId="30" fillId="33" borderId="20" xfId="63" applyFont="1" applyFill="1" applyBorder="1" applyAlignment="1">
      <alignment horizontal="left" vertical="top" wrapText="1"/>
    </xf>
    <xf numFmtId="0" fontId="30" fillId="33" borderId="10" xfId="63" applyFont="1" applyFill="1" applyBorder="1" applyAlignment="1">
      <alignment horizontal="left" vertical="top" wrapText="1"/>
    </xf>
    <xf numFmtId="165" fontId="31" fillId="0" borderId="10" xfId="0" applyNumberFormat="1" applyFont="1" applyBorder="1" applyAlignment="1">
      <alignment horizontal="center" vertical="center"/>
    </xf>
    <xf numFmtId="0" fontId="31" fillId="33" borderId="10" xfId="64" applyFont="1" applyFill="1" applyBorder="1" applyAlignment="1">
      <alignment horizontal="left" vertical="top" wrapText="1"/>
    </xf>
    <xf numFmtId="165" fontId="31" fillId="0" borderId="10" xfId="0" applyNumberFormat="1" applyFont="1" applyBorder="1" applyAlignment="1"/>
    <xf numFmtId="0" fontId="30" fillId="33" borderId="10" xfId="64" applyFont="1" applyFill="1" applyBorder="1" applyAlignment="1">
      <alignment horizontal="left" vertical="top" wrapText="1"/>
    </xf>
    <xf numFmtId="49" fontId="29" fillId="0" borderId="10" xfId="0" applyNumberFormat="1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164" fontId="29" fillId="0" borderId="10" xfId="44" applyNumberFormat="1" applyFont="1" applyFill="1" applyBorder="1" applyAlignment="1">
      <alignment horizontal="right" vertical="top"/>
    </xf>
    <xf numFmtId="0" fontId="30" fillId="0" borderId="19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center" vertical="top" wrapText="1"/>
    </xf>
    <xf numFmtId="164" fontId="30" fillId="0" borderId="10" xfId="42" applyNumberFormat="1" applyFont="1" applyFill="1" applyBorder="1" applyAlignment="1">
      <alignment horizontal="right" vertical="center"/>
    </xf>
    <xf numFmtId="0" fontId="30" fillId="0" borderId="10" xfId="0" applyFont="1" applyBorder="1" applyAlignment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164" fontId="35" fillId="0" borderId="10" xfId="43" applyNumberFormat="1" applyFont="1" applyBorder="1" applyAlignment="1">
      <alignment horizontal="right" vertical="top"/>
    </xf>
    <xf numFmtId="164" fontId="30" fillId="0" borderId="10" xfId="42" applyNumberFormat="1" applyFont="1" applyBorder="1" applyAlignment="1">
      <alignment horizontal="right" vertical="top"/>
    </xf>
    <xf numFmtId="0" fontId="30" fillId="0" borderId="0" xfId="0" applyFont="1" applyFill="1" applyAlignment="1">
      <alignment horizontal="left" vertical="top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center" vertical="top" wrapText="1"/>
    </xf>
    <xf numFmtId="0" fontId="39" fillId="33" borderId="11" xfId="0" applyFont="1" applyFill="1" applyBorder="1" applyAlignment="1">
      <alignment horizontal="center" vertical="top" wrapText="1"/>
    </xf>
    <xf numFmtId="0" fontId="39" fillId="33" borderId="20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center" vertical="top" wrapText="1"/>
    </xf>
    <xf numFmtId="0" fontId="29" fillId="33" borderId="11" xfId="0" applyFont="1" applyFill="1" applyBorder="1" applyAlignment="1"/>
    <xf numFmtId="0" fontId="29" fillId="33" borderId="20" xfId="0" applyFont="1" applyFill="1" applyBorder="1" applyAlignment="1"/>
    <xf numFmtId="0" fontId="29" fillId="33" borderId="20" xfId="0" applyFont="1" applyFill="1" applyBorder="1" applyAlignment="1">
      <alignment horizontal="center"/>
    </xf>
    <xf numFmtId="0" fontId="29" fillId="33" borderId="15" xfId="0" applyFont="1" applyFill="1" applyBorder="1" applyAlignment="1">
      <alignment horizontal="center"/>
    </xf>
    <xf numFmtId="0" fontId="28" fillId="0" borderId="10" xfId="0" applyFont="1" applyBorder="1" applyAlignment="1"/>
    <xf numFmtId="0" fontId="28" fillId="0" borderId="20" xfId="0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9" fillId="33" borderId="10" xfId="0" applyFont="1" applyFill="1" applyBorder="1" applyAlignment="1">
      <alignment vertical="top" wrapText="1"/>
    </xf>
    <xf numFmtId="0" fontId="29" fillId="33" borderId="20" xfId="0" applyFont="1" applyFill="1" applyBorder="1" applyAlignment="1">
      <alignment horizontal="center" vertical="top" wrapText="1"/>
    </xf>
    <xf numFmtId="0" fontId="29" fillId="33" borderId="15" xfId="0" applyFont="1" applyFill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40" fillId="0" borderId="10" xfId="0" applyFont="1" applyBorder="1" applyAlignment="1">
      <alignment vertical="top" wrapText="1"/>
    </xf>
    <xf numFmtId="0" fontId="40" fillId="0" borderId="20" xfId="0" applyFont="1" applyBorder="1" applyAlignment="1">
      <alignment horizontal="center" vertical="top" wrapText="1"/>
    </xf>
    <xf numFmtId="0" fontId="40" fillId="0" borderId="15" xfId="0" applyFont="1" applyBorder="1" applyAlignment="1">
      <alignment horizontal="center" vertical="top" wrapText="1"/>
    </xf>
    <xf numFmtId="0" fontId="29" fillId="0" borderId="10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165" fontId="28" fillId="0" borderId="11" xfId="55" applyNumberFormat="1" applyFont="1" applyFill="1" applyBorder="1" applyAlignment="1">
      <alignment horizontal="center" vertical="top" wrapText="1"/>
    </xf>
    <xf numFmtId="165" fontId="28" fillId="0" borderId="20" xfId="55" applyNumberFormat="1" applyFont="1" applyFill="1" applyBorder="1" applyAlignment="1">
      <alignment horizontal="center" vertical="top" wrapText="1"/>
    </xf>
    <xf numFmtId="165" fontId="28" fillId="0" borderId="15" xfId="55" applyNumberFormat="1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40" fillId="33" borderId="10" xfId="0" applyFont="1" applyFill="1" applyBorder="1" applyAlignment="1">
      <alignment horizontal="center" vertical="top" wrapText="1"/>
    </xf>
    <xf numFmtId="0" fontId="40" fillId="0" borderId="10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left" vertical="top" wrapText="1"/>
    </xf>
    <xf numFmtId="0" fontId="36" fillId="0" borderId="10" xfId="0" applyFont="1" applyBorder="1" applyAlignment="1">
      <alignment vertical="top" wrapText="1"/>
    </xf>
    <xf numFmtId="0" fontId="36" fillId="0" borderId="11" xfId="0" applyFont="1" applyBorder="1" applyAlignment="1">
      <alignment vertical="top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20" xfId="0" applyFont="1" applyFill="1" applyBorder="1" applyAlignment="1">
      <alignment horizontal="center" vertical="top" wrapText="1"/>
    </xf>
    <xf numFmtId="0" fontId="28" fillId="0" borderId="15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center"/>
    </xf>
    <xf numFmtId="164" fontId="29" fillId="0" borderId="10" xfId="42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top"/>
    </xf>
    <xf numFmtId="0" fontId="29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165" fontId="28" fillId="0" borderId="10" xfId="55" applyNumberFormat="1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horizontal="left" vertical="top" wrapText="1"/>
    </xf>
    <xf numFmtId="165" fontId="29" fillId="0" borderId="10" xfId="55" applyNumberFormat="1" applyFont="1" applyFill="1" applyBorder="1" applyAlignment="1">
      <alignment horizontal="right" vertical="top"/>
    </xf>
    <xf numFmtId="165" fontId="28" fillId="0" borderId="0" xfId="55" applyNumberFormat="1" applyFont="1" applyFill="1" applyAlignment="1">
      <alignment horizontal="left" vertical="top" wrapText="1"/>
    </xf>
  </cellXfs>
  <cellStyles count="6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4" xfId="48"/>
    <cellStyle name="Normal 3" xfId="57"/>
    <cellStyle name="Normal 4" xfId="58"/>
    <cellStyle name="Normal 4 2" xfId="51"/>
    <cellStyle name="Normal 5" xfId="56"/>
    <cellStyle name="Normal 8" xfId="45"/>
    <cellStyle name="Note" xfId="15" builtinId="10" customBuiltin="1"/>
    <cellStyle name="Output" xfId="10" builtinId="21" customBuiltin="1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31" zoomScale="110" zoomScaleNormal="110" zoomScaleSheetLayoutView="115" workbookViewId="0">
      <selection activeCell="C9" sqref="C9"/>
    </sheetView>
  </sheetViews>
  <sheetFormatPr defaultColWidth="9.140625" defaultRowHeight="17.25" x14ac:dyDescent="0.25"/>
  <cols>
    <col min="1" max="1" width="10.7109375" style="1" customWidth="1"/>
    <col min="2" max="2" width="15" style="1" customWidth="1"/>
    <col min="3" max="3" width="81" style="53" customWidth="1"/>
    <col min="4" max="4" width="19.42578125" style="53" customWidth="1"/>
    <col min="5" max="5" width="16.140625" style="53" customWidth="1"/>
    <col min="6" max="6" width="13.5703125" style="53" customWidth="1"/>
    <col min="7" max="7" width="23" style="1" customWidth="1"/>
    <col min="8" max="8" width="23.42578125" style="1" customWidth="1"/>
    <col min="9" max="10" width="9.5703125" style="1" bestFit="1" customWidth="1"/>
    <col min="11" max="16384" width="9.140625" style="1"/>
  </cols>
  <sheetData>
    <row r="1" spans="1:7" ht="18" customHeight="1" x14ac:dyDescent="0.25">
      <c r="C1" s="2" t="s">
        <v>10</v>
      </c>
      <c r="D1" s="2"/>
      <c r="E1" s="2"/>
      <c r="F1" s="2"/>
    </row>
    <row r="2" spans="1:7" x14ac:dyDescent="0.3">
      <c r="C2" s="3" t="s">
        <v>65</v>
      </c>
      <c r="D2" s="3"/>
      <c r="E2" s="3"/>
      <c r="F2" s="3"/>
      <c r="G2" s="4"/>
    </row>
    <row r="3" spans="1:7" x14ac:dyDescent="0.3">
      <c r="C3" s="3" t="s">
        <v>22</v>
      </c>
      <c r="D3" s="3"/>
      <c r="E3" s="3"/>
      <c r="F3" s="3"/>
      <c r="G3" s="4"/>
    </row>
    <row r="4" spans="1:7" ht="75.75" customHeight="1" x14ac:dyDescent="0.25">
      <c r="A4" s="5" t="s">
        <v>97</v>
      </c>
      <c r="B4" s="5"/>
      <c r="C4" s="5"/>
      <c r="D4" s="5"/>
      <c r="E4" s="5"/>
      <c r="F4" s="5"/>
    </row>
    <row r="5" spans="1:7" ht="17.45" customHeight="1" x14ac:dyDescent="0.25">
      <c r="A5" s="6"/>
      <c r="B5" s="6"/>
      <c r="C5" s="6"/>
      <c r="D5" s="6"/>
      <c r="E5" s="7" t="s">
        <v>100</v>
      </c>
      <c r="F5" s="7"/>
    </row>
    <row r="6" spans="1:7" s="4" customFormat="1" ht="55.5" customHeight="1" x14ac:dyDescent="0.3">
      <c r="A6" s="8" t="s">
        <v>11</v>
      </c>
      <c r="B6" s="9"/>
      <c r="C6" s="10" t="s">
        <v>12</v>
      </c>
      <c r="D6" s="11" t="s">
        <v>13</v>
      </c>
      <c r="E6" s="12"/>
      <c r="F6" s="13"/>
      <c r="G6" s="14"/>
    </row>
    <row r="7" spans="1:7" s="4" customFormat="1" ht="47.25" customHeight="1" x14ac:dyDescent="0.3">
      <c r="A7" s="15" t="s">
        <v>14</v>
      </c>
      <c r="B7" s="15" t="s">
        <v>15</v>
      </c>
      <c r="C7" s="16"/>
      <c r="D7" s="17" t="s">
        <v>77</v>
      </c>
      <c r="E7" s="18" t="s">
        <v>76</v>
      </c>
      <c r="F7" s="18" t="s">
        <v>18</v>
      </c>
      <c r="G7" s="14"/>
    </row>
    <row r="8" spans="1:7" x14ac:dyDescent="0.25">
      <c r="A8" s="19"/>
      <c r="B8" s="19"/>
      <c r="C8" s="20" t="s">
        <v>1</v>
      </c>
      <c r="D8" s="21">
        <f t="shared" ref="D8:E8" si="0">D10+D24</f>
        <v>0</v>
      </c>
      <c r="E8" s="21">
        <f t="shared" si="0"/>
        <v>0</v>
      </c>
      <c r="F8" s="21">
        <f>F10+F24</f>
        <v>0</v>
      </c>
    </row>
    <row r="9" spans="1:7" x14ac:dyDescent="0.2">
      <c r="A9" s="19"/>
      <c r="B9" s="19"/>
      <c r="C9" s="22" t="s">
        <v>58</v>
      </c>
      <c r="D9" s="22"/>
      <c r="E9" s="22"/>
      <c r="F9" s="23"/>
    </row>
    <row r="10" spans="1:7" s="28" customFormat="1" ht="18" customHeight="1" x14ac:dyDescent="0.25">
      <c r="A10" s="24" t="s">
        <v>59</v>
      </c>
      <c r="B10" s="25"/>
      <c r="C10" s="26"/>
      <c r="D10" s="27">
        <f t="shared" ref="D10:E10" si="1">+D12</f>
        <v>-50828.5</v>
      </c>
      <c r="E10" s="27">
        <f t="shared" si="1"/>
        <v>-50828.5</v>
      </c>
      <c r="F10" s="27">
        <f>+F12</f>
        <v>-50828.5</v>
      </c>
    </row>
    <row r="11" spans="1:7" s="32" customFormat="1" x14ac:dyDescent="0.3">
      <c r="A11" s="29">
        <v>1139</v>
      </c>
      <c r="B11" s="29"/>
      <c r="C11" s="30" t="s">
        <v>2</v>
      </c>
      <c r="D11" s="30"/>
      <c r="E11" s="30"/>
      <c r="F11" s="31"/>
    </row>
    <row r="12" spans="1:7" s="32" customFormat="1" x14ac:dyDescent="0.3">
      <c r="A12" s="33"/>
      <c r="B12" s="33"/>
      <c r="C12" s="34" t="s">
        <v>60</v>
      </c>
      <c r="D12" s="27">
        <f t="shared" ref="D12:E12" si="2">+D19</f>
        <v>-50828.5</v>
      </c>
      <c r="E12" s="27">
        <f t="shared" si="2"/>
        <v>-50828.5</v>
      </c>
      <c r="F12" s="27">
        <f>+F19</f>
        <v>-50828.5</v>
      </c>
    </row>
    <row r="13" spans="1:7" s="32" customFormat="1" x14ac:dyDescent="0.3">
      <c r="A13" s="33"/>
      <c r="B13" s="33"/>
      <c r="C13" s="35" t="s">
        <v>3</v>
      </c>
      <c r="D13" s="35"/>
      <c r="E13" s="35"/>
      <c r="F13" s="31"/>
    </row>
    <row r="14" spans="1:7" s="32" customFormat="1" ht="34.5" x14ac:dyDescent="0.3">
      <c r="A14" s="33"/>
      <c r="B14" s="33"/>
      <c r="C14" s="36" t="s">
        <v>61</v>
      </c>
      <c r="D14" s="36"/>
      <c r="E14" s="36"/>
      <c r="F14" s="31"/>
    </row>
    <row r="15" spans="1:7" s="32" customFormat="1" x14ac:dyDescent="0.3">
      <c r="A15" s="33"/>
      <c r="B15" s="33"/>
      <c r="C15" s="35" t="s">
        <v>4</v>
      </c>
      <c r="D15" s="35"/>
      <c r="E15" s="35"/>
      <c r="F15" s="31"/>
    </row>
    <row r="16" spans="1:7" s="32" customFormat="1" ht="34.5" x14ac:dyDescent="0.3">
      <c r="A16" s="33"/>
      <c r="B16" s="33"/>
      <c r="C16" s="36" t="s">
        <v>62</v>
      </c>
      <c r="D16" s="36"/>
      <c r="E16" s="36"/>
      <c r="F16" s="31"/>
    </row>
    <row r="17" spans="1:6" s="32" customFormat="1" x14ac:dyDescent="0.3">
      <c r="A17" s="33"/>
      <c r="B17" s="37"/>
      <c r="C17" s="38" t="s">
        <v>5</v>
      </c>
      <c r="D17" s="38"/>
      <c r="E17" s="38"/>
      <c r="F17" s="31"/>
    </row>
    <row r="18" spans="1:6" s="32" customFormat="1" x14ac:dyDescent="0.3">
      <c r="A18" s="33"/>
      <c r="B18" s="29">
        <v>11001</v>
      </c>
      <c r="C18" s="39" t="s">
        <v>6</v>
      </c>
      <c r="D18" s="39"/>
      <c r="E18" s="39"/>
      <c r="F18" s="31"/>
    </row>
    <row r="19" spans="1:6" s="32" customFormat="1" x14ac:dyDescent="0.3">
      <c r="A19" s="33"/>
      <c r="B19" s="33"/>
      <c r="C19" s="40" t="s">
        <v>60</v>
      </c>
      <c r="D19" s="27">
        <f t="shared" ref="D19:F19" si="3">-D24</f>
        <v>-50828.5</v>
      </c>
      <c r="E19" s="27">
        <f t="shared" si="3"/>
        <v>-50828.5</v>
      </c>
      <c r="F19" s="27">
        <f t="shared" si="3"/>
        <v>-50828.5</v>
      </c>
    </row>
    <row r="20" spans="1:6" s="32" customFormat="1" x14ac:dyDescent="0.3">
      <c r="A20" s="33"/>
      <c r="B20" s="33"/>
      <c r="C20" s="39" t="s">
        <v>7</v>
      </c>
      <c r="D20" s="39"/>
      <c r="E20" s="39"/>
      <c r="F20" s="31"/>
    </row>
    <row r="21" spans="1:6" s="32" customFormat="1" ht="69" x14ac:dyDescent="0.3">
      <c r="A21" s="33"/>
      <c r="B21" s="33"/>
      <c r="C21" s="41" t="s">
        <v>63</v>
      </c>
      <c r="D21" s="41"/>
      <c r="E21" s="41"/>
      <c r="F21" s="31"/>
    </row>
    <row r="22" spans="1:6" s="32" customFormat="1" x14ac:dyDescent="0.3">
      <c r="A22" s="33"/>
      <c r="B22" s="33"/>
      <c r="C22" s="39" t="s">
        <v>8</v>
      </c>
      <c r="D22" s="39"/>
      <c r="E22" s="39"/>
      <c r="F22" s="31"/>
    </row>
    <row r="23" spans="1:6" s="32" customFormat="1" x14ac:dyDescent="0.3">
      <c r="A23" s="33"/>
      <c r="B23" s="37"/>
      <c r="C23" s="42" t="s">
        <v>64</v>
      </c>
      <c r="D23" s="42"/>
      <c r="E23" s="42"/>
      <c r="F23" s="31"/>
    </row>
    <row r="24" spans="1:6" ht="16.149999999999999" customHeight="1" x14ac:dyDescent="0.25">
      <c r="A24" s="43" t="s">
        <v>44</v>
      </c>
      <c r="B24" s="44"/>
      <c r="C24" s="45"/>
      <c r="D24" s="46">
        <f>D26</f>
        <v>50828.5</v>
      </c>
      <c r="E24" s="46">
        <f t="shared" ref="E24:F24" si="4">E26</f>
        <v>50828.5</v>
      </c>
      <c r="F24" s="46">
        <f t="shared" si="4"/>
        <v>50828.5</v>
      </c>
    </row>
    <row r="25" spans="1:6" x14ac:dyDescent="0.25">
      <c r="A25" s="20">
        <v>1111</v>
      </c>
      <c r="B25" s="19"/>
      <c r="C25" s="47" t="s">
        <v>2</v>
      </c>
      <c r="D25" s="47"/>
      <c r="E25" s="47"/>
      <c r="F25" s="48"/>
    </row>
    <row r="26" spans="1:6" x14ac:dyDescent="0.25">
      <c r="A26" s="19"/>
      <c r="B26" s="19"/>
      <c r="C26" s="20" t="s">
        <v>46</v>
      </c>
      <c r="D26" s="46">
        <f t="shared" ref="D26:E26" si="5">D33</f>
        <v>50828.5</v>
      </c>
      <c r="E26" s="46">
        <f t="shared" si="5"/>
        <v>50828.5</v>
      </c>
      <c r="F26" s="46">
        <f>F33</f>
        <v>50828.5</v>
      </c>
    </row>
    <row r="27" spans="1:6" x14ac:dyDescent="0.25">
      <c r="A27" s="19"/>
      <c r="B27" s="19"/>
      <c r="C27" s="47" t="s">
        <v>3</v>
      </c>
      <c r="D27" s="47"/>
      <c r="E27" s="47"/>
      <c r="F27" s="22"/>
    </row>
    <row r="28" spans="1:6" ht="34.5" x14ac:dyDescent="0.25">
      <c r="A28" s="19"/>
      <c r="B28" s="19"/>
      <c r="C28" s="22" t="s">
        <v>47</v>
      </c>
      <c r="D28" s="22"/>
      <c r="E28" s="22"/>
      <c r="F28" s="22"/>
    </row>
    <row r="29" spans="1:6" x14ac:dyDescent="0.25">
      <c r="A29" s="19"/>
      <c r="B29" s="19"/>
      <c r="C29" s="47" t="s">
        <v>4</v>
      </c>
      <c r="D29" s="47"/>
      <c r="E29" s="47"/>
      <c r="F29" s="22"/>
    </row>
    <row r="30" spans="1:6" ht="51.75" x14ac:dyDescent="0.25">
      <c r="A30" s="19"/>
      <c r="B30" s="19"/>
      <c r="C30" s="22" t="s">
        <v>48</v>
      </c>
      <c r="D30" s="22"/>
      <c r="E30" s="22"/>
      <c r="F30" s="22"/>
    </row>
    <row r="31" spans="1:6" ht="18.600000000000001" customHeight="1" x14ac:dyDescent="0.25">
      <c r="A31" s="49" t="s">
        <v>5</v>
      </c>
      <c r="B31" s="49"/>
      <c r="C31" s="49"/>
      <c r="D31" s="49"/>
      <c r="E31" s="49"/>
      <c r="F31" s="49"/>
    </row>
    <row r="32" spans="1:6" x14ac:dyDescent="0.25">
      <c r="A32" s="19"/>
      <c r="B32" s="20">
        <v>12005</v>
      </c>
      <c r="C32" s="47" t="s">
        <v>6</v>
      </c>
      <c r="D32" s="47"/>
      <c r="E32" s="47"/>
      <c r="F32" s="50"/>
    </row>
    <row r="33" spans="1:6" ht="34.5" x14ac:dyDescent="0.25">
      <c r="A33" s="19"/>
      <c r="B33" s="19"/>
      <c r="C33" s="20" t="s">
        <v>101</v>
      </c>
      <c r="D33" s="51">
        <v>50828.5</v>
      </c>
      <c r="E33" s="51">
        <v>50828.5</v>
      </c>
      <c r="F33" s="51">
        <v>50828.5</v>
      </c>
    </row>
    <row r="34" spans="1:6" ht="17.45" customHeight="1" x14ac:dyDescent="0.25">
      <c r="A34" s="19"/>
      <c r="B34" s="19"/>
      <c r="C34" s="47" t="s">
        <v>7</v>
      </c>
      <c r="D34" s="47"/>
      <c r="E34" s="47"/>
      <c r="F34" s="52"/>
    </row>
    <row r="35" spans="1:6" ht="34.5" x14ac:dyDescent="0.25">
      <c r="A35" s="19"/>
      <c r="B35" s="19"/>
      <c r="C35" s="22" t="s">
        <v>102</v>
      </c>
      <c r="D35" s="22"/>
      <c r="E35" s="22"/>
      <c r="F35" s="52"/>
    </row>
    <row r="36" spans="1:6" x14ac:dyDescent="0.25">
      <c r="A36" s="19"/>
      <c r="B36" s="19"/>
      <c r="C36" s="47" t="s">
        <v>8</v>
      </c>
      <c r="D36" s="47"/>
      <c r="E36" s="47"/>
      <c r="F36" s="52"/>
    </row>
    <row r="37" spans="1:6" x14ac:dyDescent="0.25">
      <c r="A37" s="19"/>
      <c r="B37" s="19"/>
      <c r="C37" s="22" t="s">
        <v>55</v>
      </c>
      <c r="D37" s="22"/>
      <c r="E37" s="22"/>
      <c r="F37" s="52"/>
    </row>
  </sheetData>
  <mergeCells count="14">
    <mergeCell ref="C1:F1"/>
    <mergeCell ref="C2:F2"/>
    <mergeCell ref="C3:F3"/>
    <mergeCell ref="A10:C10"/>
    <mergeCell ref="A11:A23"/>
    <mergeCell ref="B11:B17"/>
    <mergeCell ref="B18:B23"/>
    <mergeCell ref="A31:F31"/>
    <mergeCell ref="D6:F6"/>
    <mergeCell ref="A24:C24"/>
    <mergeCell ref="E5:F5"/>
    <mergeCell ref="A4:F4"/>
    <mergeCell ref="A6:B6"/>
    <mergeCell ref="C6:C7"/>
  </mergeCells>
  <pageMargins left="0.75" right="0.75" top="1" bottom="1" header="0.5" footer="0.5"/>
  <pageSetup paperSize="9" scale="75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opLeftCell="A34" zoomScale="110" zoomScaleNormal="110" workbookViewId="0">
      <selection activeCell="A6" sqref="A6:C6"/>
    </sheetView>
  </sheetViews>
  <sheetFormatPr defaultColWidth="9.140625" defaultRowHeight="17.25" x14ac:dyDescent="0.25"/>
  <cols>
    <col min="1" max="1" width="8.85546875" style="65" customWidth="1"/>
    <col min="2" max="2" width="8.5703125" style="65" customWidth="1"/>
    <col min="3" max="3" width="7.5703125" style="65" customWidth="1"/>
    <col min="4" max="4" width="11" style="65" customWidth="1"/>
    <col min="5" max="5" width="15.42578125" style="65" customWidth="1"/>
    <col min="6" max="6" width="77.7109375" style="115" customWidth="1"/>
    <col min="7" max="7" width="14.140625" style="115" customWidth="1"/>
    <col min="8" max="8" width="14.28515625" style="115" customWidth="1"/>
    <col min="9" max="9" width="15.7109375" style="115" customWidth="1"/>
    <col min="10" max="10" width="9.140625" style="65"/>
    <col min="11" max="11" width="12.140625" style="65" bestFit="1" customWidth="1"/>
    <col min="12" max="16384" width="9.140625" style="65"/>
  </cols>
  <sheetData>
    <row r="1" spans="1:15" s="54" customFormat="1" ht="18" customHeight="1" x14ac:dyDescent="0.3">
      <c r="F1" s="2" t="s">
        <v>29</v>
      </c>
      <c r="G1" s="2"/>
      <c r="H1" s="2"/>
      <c r="I1" s="2"/>
      <c r="J1" s="55"/>
      <c r="K1" s="55"/>
      <c r="L1" s="55"/>
      <c r="M1" s="55"/>
      <c r="N1" s="55"/>
      <c r="O1" s="55"/>
    </row>
    <row r="2" spans="1:15" s="54" customFormat="1" x14ac:dyDescent="0.3">
      <c r="F2" s="3" t="s">
        <v>65</v>
      </c>
      <c r="G2" s="3"/>
      <c r="H2" s="3"/>
      <c r="I2" s="3"/>
      <c r="J2" s="55"/>
      <c r="K2" s="55"/>
      <c r="L2" s="55"/>
      <c r="M2" s="55"/>
      <c r="N2" s="55"/>
      <c r="O2" s="55"/>
    </row>
    <row r="3" spans="1:15" s="54" customFormat="1" x14ac:dyDescent="0.3">
      <c r="F3" s="3" t="s">
        <v>22</v>
      </c>
      <c r="G3" s="3"/>
      <c r="H3" s="3"/>
      <c r="I3" s="3"/>
      <c r="J3" s="55"/>
      <c r="K3" s="55"/>
      <c r="L3" s="55"/>
      <c r="M3" s="55"/>
      <c r="N3" s="55"/>
      <c r="O3" s="55"/>
    </row>
    <row r="4" spans="1:15" s="54" customFormat="1" ht="52.5" customHeight="1" x14ac:dyDescent="0.3">
      <c r="A4" s="56" t="s">
        <v>98</v>
      </c>
      <c r="B4" s="56"/>
      <c r="C4" s="56"/>
      <c r="D4" s="56"/>
      <c r="E4" s="56"/>
      <c r="F4" s="56"/>
      <c r="G4" s="56"/>
      <c r="H4" s="56"/>
      <c r="I4" s="56"/>
      <c r="J4" s="55"/>
      <c r="K4" s="55"/>
      <c r="L4" s="55"/>
      <c r="M4" s="55"/>
      <c r="N4" s="55"/>
      <c r="O4" s="55"/>
    </row>
    <row r="5" spans="1:15" s="54" customFormat="1" ht="22.15" customHeight="1" x14ac:dyDescent="0.3">
      <c r="A5" s="57"/>
      <c r="B5" s="57"/>
      <c r="C5" s="57"/>
      <c r="D5" s="57"/>
      <c r="E5" s="57"/>
      <c r="F5" s="57"/>
      <c r="G5" s="57"/>
      <c r="H5" s="7" t="s">
        <v>100</v>
      </c>
      <c r="I5" s="7"/>
      <c r="J5" s="55"/>
      <c r="K5" s="55"/>
      <c r="L5" s="55"/>
      <c r="M5" s="55"/>
      <c r="N5" s="55"/>
      <c r="O5" s="55"/>
    </row>
    <row r="6" spans="1:15" ht="77.25" customHeight="1" x14ac:dyDescent="0.25">
      <c r="A6" s="58" t="s">
        <v>16</v>
      </c>
      <c r="B6" s="59"/>
      <c r="C6" s="60"/>
      <c r="D6" s="58" t="s">
        <v>0</v>
      </c>
      <c r="E6" s="60"/>
      <c r="F6" s="61" t="s">
        <v>17</v>
      </c>
      <c r="G6" s="62" t="s">
        <v>43</v>
      </c>
      <c r="H6" s="63"/>
      <c r="I6" s="64"/>
    </row>
    <row r="7" spans="1:15" ht="34.5" x14ac:dyDescent="0.25">
      <c r="A7" s="66" t="s">
        <v>23</v>
      </c>
      <c r="B7" s="66" t="s">
        <v>24</v>
      </c>
      <c r="C7" s="66" t="s">
        <v>19</v>
      </c>
      <c r="D7" s="66" t="s">
        <v>25</v>
      </c>
      <c r="E7" s="66" t="s">
        <v>42</v>
      </c>
      <c r="F7" s="67"/>
      <c r="G7" s="17" t="s">
        <v>77</v>
      </c>
      <c r="H7" s="18" t="s">
        <v>76</v>
      </c>
      <c r="I7" s="18" t="s">
        <v>18</v>
      </c>
    </row>
    <row r="8" spans="1:15" x14ac:dyDescent="0.25">
      <c r="A8" s="66"/>
      <c r="B8" s="66"/>
      <c r="C8" s="66"/>
      <c r="D8" s="66"/>
      <c r="E8" s="66"/>
      <c r="F8" s="20" t="s">
        <v>1</v>
      </c>
      <c r="G8" s="68">
        <f>G10+G28</f>
        <v>0</v>
      </c>
      <c r="H8" s="68">
        <f>H10+H28</f>
        <v>0</v>
      </c>
      <c r="I8" s="68">
        <f>I10+I28</f>
        <v>0</v>
      </c>
    </row>
    <row r="9" spans="1:15" x14ac:dyDescent="0.25">
      <c r="A9" s="69"/>
      <c r="B9" s="69"/>
      <c r="C9" s="69"/>
      <c r="D9" s="69"/>
      <c r="E9" s="69"/>
      <c r="F9" s="70" t="s">
        <v>21</v>
      </c>
      <c r="G9" s="70"/>
      <c r="H9" s="70"/>
      <c r="I9" s="71"/>
    </row>
    <row r="10" spans="1:15" s="76" customFormat="1" ht="19.899999999999999" customHeight="1" x14ac:dyDescent="0.25">
      <c r="A10" s="72" t="s">
        <v>59</v>
      </c>
      <c r="B10" s="73"/>
      <c r="C10" s="73"/>
      <c r="D10" s="73"/>
      <c r="E10" s="73"/>
      <c r="F10" s="74"/>
      <c r="G10" s="75">
        <f t="shared" ref="G10:H10" si="0">+G11</f>
        <v>-50828.5</v>
      </c>
      <c r="H10" s="75">
        <f t="shared" si="0"/>
        <v>-50828.5</v>
      </c>
      <c r="I10" s="75">
        <f>+I11</f>
        <v>-50828.5</v>
      </c>
    </row>
    <row r="11" spans="1:15" s="82" customFormat="1" ht="17.45" customHeight="1" x14ac:dyDescent="0.3">
      <c r="A11" s="77" t="s">
        <v>66</v>
      </c>
      <c r="B11" s="78"/>
      <c r="C11" s="78"/>
      <c r="D11" s="79"/>
      <c r="E11" s="79"/>
      <c r="F11" s="80" t="s">
        <v>67</v>
      </c>
      <c r="G11" s="81">
        <f t="shared" ref="G11:H11" si="1">+G13</f>
        <v>-50828.5</v>
      </c>
      <c r="H11" s="81">
        <f t="shared" si="1"/>
        <v>-50828.5</v>
      </c>
      <c r="I11" s="81">
        <f>+I13</f>
        <v>-50828.5</v>
      </c>
    </row>
    <row r="12" spans="1:15" s="82" customFormat="1" x14ac:dyDescent="0.3">
      <c r="A12" s="77"/>
      <c r="B12" s="83"/>
      <c r="C12" s="84"/>
      <c r="D12" s="85"/>
      <c r="E12" s="85"/>
      <c r="F12" s="70" t="s">
        <v>68</v>
      </c>
      <c r="G12" s="70"/>
      <c r="H12" s="70"/>
      <c r="I12" s="75"/>
    </row>
    <row r="13" spans="1:15" s="82" customFormat="1" ht="16.149999999999999" customHeight="1" x14ac:dyDescent="0.3">
      <c r="A13" s="77"/>
      <c r="B13" s="77" t="s">
        <v>69</v>
      </c>
      <c r="C13" s="84"/>
      <c r="D13" s="85"/>
      <c r="E13" s="85"/>
      <c r="F13" s="86" t="s">
        <v>70</v>
      </c>
      <c r="G13" s="81">
        <f t="shared" ref="G13:H13" si="2">+G15</f>
        <v>-50828.5</v>
      </c>
      <c r="H13" s="81">
        <f t="shared" si="2"/>
        <v>-50828.5</v>
      </c>
      <c r="I13" s="81">
        <f>+I15</f>
        <v>-50828.5</v>
      </c>
    </row>
    <row r="14" spans="1:15" s="82" customFormat="1" x14ac:dyDescent="0.3">
      <c r="A14" s="77"/>
      <c r="B14" s="77"/>
      <c r="C14" s="83"/>
      <c r="D14" s="85"/>
      <c r="E14" s="85"/>
      <c r="F14" s="70" t="s">
        <v>68</v>
      </c>
      <c r="G14" s="70"/>
      <c r="H14" s="70"/>
      <c r="I14" s="75"/>
    </row>
    <row r="15" spans="1:15" s="82" customFormat="1" x14ac:dyDescent="0.3">
      <c r="A15" s="77"/>
      <c r="B15" s="77"/>
      <c r="C15" s="77" t="s">
        <v>69</v>
      </c>
      <c r="D15" s="85"/>
      <c r="E15" s="85"/>
      <c r="F15" s="80" t="s">
        <v>60</v>
      </c>
      <c r="G15" s="81">
        <f t="shared" ref="G15:H15" si="3">+G17</f>
        <v>-50828.5</v>
      </c>
      <c r="H15" s="81">
        <f t="shared" si="3"/>
        <v>-50828.5</v>
      </c>
      <c r="I15" s="81">
        <f>+I17</f>
        <v>-50828.5</v>
      </c>
    </row>
    <row r="16" spans="1:15" s="82" customFormat="1" x14ac:dyDescent="0.3">
      <c r="A16" s="77"/>
      <c r="B16" s="77"/>
      <c r="C16" s="77"/>
      <c r="D16" s="85"/>
      <c r="E16" s="85"/>
      <c r="F16" s="70" t="s">
        <v>68</v>
      </c>
      <c r="G16" s="70"/>
      <c r="H16" s="70"/>
      <c r="I16" s="75"/>
    </row>
    <row r="17" spans="1:9" s="82" customFormat="1" x14ac:dyDescent="0.3">
      <c r="A17" s="77"/>
      <c r="B17" s="77"/>
      <c r="C17" s="77"/>
      <c r="D17" s="87">
        <v>1139</v>
      </c>
      <c r="E17" s="88" t="s">
        <v>71</v>
      </c>
      <c r="F17" s="89"/>
      <c r="G17" s="81">
        <f t="shared" ref="G17:H17" si="4">+G19</f>
        <v>-50828.5</v>
      </c>
      <c r="H17" s="81">
        <f t="shared" si="4"/>
        <v>-50828.5</v>
      </c>
      <c r="I17" s="81">
        <f>+I19</f>
        <v>-50828.5</v>
      </c>
    </row>
    <row r="18" spans="1:9" s="82" customFormat="1" x14ac:dyDescent="0.3">
      <c r="A18" s="77"/>
      <c r="B18" s="77"/>
      <c r="C18" s="77"/>
      <c r="D18" s="87"/>
      <c r="E18" s="90"/>
      <c r="F18" s="70" t="s">
        <v>21</v>
      </c>
      <c r="G18" s="70"/>
      <c r="H18" s="70"/>
      <c r="I18" s="31"/>
    </row>
    <row r="19" spans="1:9" s="82" customFormat="1" x14ac:dyDescent="0.3">
      <c r="A19" s="77"/>
      <c r="B19" s="77"/>
      <c r="C19" s="77"/>
      <c r="D19" s="87"/>
      <c r="E19" s="90">
        <v>11001</v>
      </c>
      <c r="F19" s="91" t="s">
        <v>60</v>
      </c>
      <c r="G19" s="92">
        <f t="shared" ref="G19:H19" si="5">+G21</f>
        <v>-50828.5</v>
      </c>
      <c r="H19" s="92">
        <f t="shared" si="5"/>
        <v>-50828.5</v>
      </c>
      <c r="I19" s="92">
        <f>+I21</f>
        <v>-50828.5</v>
      </c>
    </row>
    <row r="20" spans="1:9" s="82" customFormat="1" x14ac:dyDescent="0.3">
      <c r="A20" s="77"/>
      <c r="B20" s="77"/>
      <c r="C20" s="77"/>
      <c r="D20" s="87"/>
      <c r="E20" s="93"/>
      <c r="F20" s="70" t="s">
        <v>26</v>
      </c>
      <c r="G20" s="70"/>
      <c r="H20" s="70"/>
      <c r="I20" s="31"/>
    </row>
    <row r="21" spans="1:9" s="82" customFormat="1" x14ac:dyDescent="0.3">
      <c r="A21" s="77"/>
      <c r="B21" s="77"/>
      <c r="C21" s="77"/>
      <c r="D21" s="87"/>
      <c r="E21" s="93"/>
      <c r="F21" s="94" t="s">
        <v>59</v>
      </c>
      <c r="G21" s="95">
        <f t="shared" ref="G21:H21" si="6">+G23</f>
        <v>-50828.5</v>
      </c>
      <c r="H21" s="95">
        <f t="shared" si="6"/>
        <v>-50828.5</v>
      </c>
      <c r="I21" s="95">
        <f>+I23</f>
        <v>-50828.5</v>
      </c>
    </row>
    <row r="22" spans="1:9" s="82" customFormat="1" ht="31.15" customHeight="1" x14ac:dyDescent="0.3">
      <c r="A22" s="77"/>
      <c r="B22" s="77"/>
      <c r="C22" s="77"/>
      <c r="D22" s="87"/>
      <c r="E22" s="93"/>
      <c r="F22" s="96" t="s">
        <v>72</v>
      </c>
      <c r="G22" s="97"/>
      <c r="H22" s="97"/>
      <c r="I22" s="31"/>
    </row>
    <row r="23" spans="1:9" s="82" customFormat="1" x14ac:dyDescent="0.3">
      <c r="A23" s="77"/>
      <c r="B23" s="77"/>
      <c r="C23" s="77"/>
      <c r="D23" s="87"/>
      <c r="E23" s="93"/>
      <c r="F23" s="96" t="s">
        <v>20</v>
      </c>
      <c r="G23" s="98">
        <f t="shared" ref="G23:H23" si="7">+G24</f>
        <v>-50828.5</v>
      </c>
      <c r="H23" s="98">
        <f t="shared" si="7"/>
        <v>-50828.5</v>
      </c>
      <c r="I23" s="98">
        <f t="shared" ref="I23:I25" si="8">+I24</f>
        <v>-50828.5</v>
      </c>
    </row>
    <row r="24" spans="1:9" s="82" customFormat="1" x14ac:dyDescent="0.3">
      <c r="A24" s="77"/>
      <c r="B24" s="77"/>
      <c r="C24" s="77"/>
      <c r="D24" s="87"/>
      <c r="E24" s="93"/>
      <c r="F24" s="99" t="s">
        <v>28</v>
      </c>
      <c r="G24" s="100">
        <f t="shared" ref="G24:H24" si="9">+G25</f>
        <v>-50828.5</v>
      </c>
      <c r="H24" s="100">
        <f t="shared" si="9"/>
        <v>-50828.5</v>
      </c>
      <c r="I24" s="100">
        <f t="shared" si="8"/>
        <v>-50828.5</v>
      </c>
    </row>
    <row r="25" spans="1:9" s="82" customFormat="1" x14ac:dyDescent="0.3">
      <c r="A25" s="77"/>
      <c r="B25" s="77"/>
      <c r="C25" s="77"/>
      <c r="D25" s="87"/>
      <c r="E25" s="93"/>
      <c r="F25" s="99" t="s">
        <v>73</v>
      </c>
      <c r="G25" s="100">
        <f t="shared" ref="G25:H25" si="10">+G26</f>
        <v>-50828.5</v>
      </c>
      <c r="H25" s="100">
        <f t="shared" si="10"/>
        <v>-50828.5</v>
      </c>
      <c r="I25" s="100">
        <f t="shared" si="8"/>
        <v>-50828.5</v>
      </c>
    </row>
    <row r="26" spans="1:9" s="82" customFormat="1" x14ac:dyDescent="0.3">
      <c r="A26" s="77"/>
      <c r="B26" s="77"/>
      <c r="C26" s="77"/>
      <c r="D26" s="87"/>
      <c r="E26" s="93"/>
      <c r="F26" s="101" t="s">
        <v>74</v>
      </c>
      <c r="G26" s="100">
        <f>'Հավելված N 1'!D19</f>
        <v>-50828.5</v>
      </c>
      <c r="H26" s="100">
        <f>'Հավելված N 1'!E19</f>
        <v>-50828.5</v>
      </c>
      <c r="I26" s="100">
        <f>'Հավելված N 1'!F19</f>
        <v>-50828.5</v>
      </c>
    </row>
    <row r="27" spans="1:9" s="76" customFormat="1" ht="21" customHeight="1" x14ac:dyDescent="0.25">
      <c r="A27" s="72" t="s">
        <v>75</v>
      </c>
      <c r="B27" s="73"/>
      <c r="C27" s="73"/>
      <c r="D27" s="73"/>
      <c r="E27" s="73"/>
      <c r="F27" s="74"/>
      <c r="G27" s="75">
        <f t="shared" ref="G27:H27" si="11">G28</f>
        <v>50828.5</v>
      </c>
      <c r="H27" s="75">
        <f t="shared" si="11"/>
        <v>50828.5</v>
      </c>
      <c r="I27" s="75">
        <f>I28</f>
        <v>50828.5</v>
      </c>
    </row>
    <row r="28" spans="1:9" x14ac:dyDescent="0.25">
      <c r="A28" s="102" t="s">
        <v>49</v>
      </c>
      <c r="B28" s="19"/>
      <c r="C28" s="19"/>
      <c r="D28" s="19"/>
      <c r="E28" s="19"/>
      <c r="F28" s="103" t="s">
        <v>50</v>
      </c>
      <c r="G28" s="104">
        <f>G30</f>
        <v>50828.5</v>
      </c>
      <c r="H28" s="104">
        <f t="shared" ref="H28:I28" si="12">H30</f>
        <v>50828.5</v>
      </c>
      <c r="I28" s="104">
        <f t="shared" si="12"/>
        <v>50828.5</v>
      </c>
    </row>
    <row r="29" spans="1:9" x14ac:dyDescent="0.2">
      <c r="A29" s="19"/>
      <c r="B29" s="19"/>
      <c r="C29" s="19"/>
      <c r="D29" s="19"/>
      <c r="E29" s="19"/>
      <c r="F29" s="22" t="s">
        <v>21</v>
      </c>
      <c r="G29" s="22"/>
      <c r="H29" s="22"/>
      <c r="I29" s="23"/>
    </row>
    <row r="30" spans="1:9" x14ac:dyDescent="0.25">
      <c r="A30" s="19"/>
      <c r="B30" s="102" t="s">
        <v>52</v>
      </c>
      <c r="C30" s="19"/>
      <c r="D30" s="19"/>
      <c r="E30" s="19"/>
      <c r="F30" s="103" t="s">
        <v>53</v>
      </c>
      <c r="G30" s="104">
        <f t="shared" ref="G30:I30" si="13">G32</f>
        <v>50828.5</v>
      </c>
      <c r="H30" s="104">
        <f t="shared" si="13"/>
        <v>50828.5</v>
      </c>
      <c r="I30" s="104">
        <f t="shared" si="13"/>
        <v>50828.5</v>
      </c>
    </row>
    <row r="31" spans="1:9" x14ac:dyDescent="0.25">
      <c r="A31" s="19"/>
      <c r="B31" s="19"/>
      <c r="C31" s="19"/>
      <c r="D31" s="19"/>
      <c r="E31" s="19"/>
      <c r="F31" s="22" t="s">
        <v>21</v>
      </c>
      <c r="G31" s="22"/>
      <c r="H31" s="22"/>
      <c r="I31" s="52"/>
    </row>
    <row r="32" spans="1:9" x14ac:dyDescent="0.25">
      <c r="A32" s="19"/>
      <c r="B32" s="19"/>
      <c r="C32" s="102" t="s">
        <v>54</v>
      </c>
      <c r="D32" s="19"/>
      <c r="E32" s="19"/>
      <c r="F32" s="103" t="s">
        <v>103</v>
      </c>
      <c r="G32" s="104">
        <f t="shared" ref="G32:H32" si="14">G36</f>
        <v>50828.5</v>
      </c>
      <c r="H32" s="104">
        <f t="shared" si="14"/>
        <v>50828.5</v>
      </c>
      <c r="I32" s="104">
        <f>I36</f>
        <v>50828.5</v>
      </c>
    </row>
    <row r="33" spans="1:17" x14ac:dyDescent="0.25">
      <c r="A33" s="19"/>
      <c r="B33" s="19"/>
      <c r="C33" s="19"/>
      <c r="D33" s="19"/>
      <c r="E33" s="19"/>
      <c r="F33" s="22" t="s">
        <v>56</v>
      </c>
      <c r="G33" s="22"/>
      <c r="H33" s="22"/>
      <c r="I33" s="52"/>
      <c r="J33" s="105"/>
      <c r="K33" s="106"/>
      <c r="L33" s="106"/>
      <c r="M33" s="106"/>
      <c r="N33" s="106"/>
      <c r="O33" s="106"/>
      <c r="P33" s="106"/>
      <c r="Q33" s="106"/>
    </row>
    <row r="34" spans="1:17" ht="34.5" x14ac:dyDescent="0.25">
      <c r="A34" s="19"/>
      <c r="B34" s="19"/>
      <c r="C34" s="19"/>
      <c r="D34" s="107">
        <v>1111</v>
      </c>
      <c r="E34" s="19"/>
      <c r="F34" s="20" t="s">
        <v>51</v>
      </c>
      <c r="G34" s="22"/>
      <c r="H34" s="22"/>
      <c r="I34" s="52"/>
      <c r="J34" s="108"/>
      <c r="K34" s="108"/>
      <c r="L34" s="108"/>
      <c r="M34" s="108"/>
      <c r="N34" s="108"/>
      <c r="O34" s="108"/>
      <c r="P34" s="108"/>
      <c r="Q34" s="108"/>
    </row>
    <row r="35" spans="1:17" x14ac:dyDescent="0.25">
      <c r="A35" s="19"/>
      <c r="B35" s="19"/>
      <c r="C35" s="19"/>
      <c r="D35" s="19"/>
      <c r="E35" s="19"/>
      <c r="F35" s="22" t="s">
        <v>56</v>
      </c>
      <c r="G35" s="22"/>
      <c r="H35" s="22"/>
      <c r="I35" s="52"/>
      <c r="J35" s="108"/>
      <c r="K35" s="108"/>
      <c r="L35" s="108"/>
      <c r="M35" s="108"/>
      <c r="N35" s="108"/>
      <c r="O35" s="108"/>
      <c r="P35" s="108"/>
      <c r="Q35" s="108"/>
    </row>
    <row r="36" spans="1:17" ht="32.450000000000003" customHeight="1" x14ac:dyDescent="0.25">
      <c r="A36" s="19"/>
      <c r="B36" s="19"/>
      <c r="C36" s="19"/>
      <c r="D36" s="109"/>
      <c r="E36" s="107">
        <v>12005</v>
      </c>
      <c r="F36" s="20" t="s">
        <v>101</v>
      </c>
      <c r="G36" s="110">
        <f>'Հավելված N 1'!D33</f>
        <v>50828.5</v>
      </c>
      <c r="H36" s="110">
        <f>'Հավելված N 1'!E33</f>
        <v>50828.5</v>
      </c>
      <c r="I36" s="110">
        <f>'Հավելված N 1'!F33</f>
        <v>50828.5</v>
      </c>
    </row>
    <row r="37" spans="1:17" x14ac:dyDescent="0.25">
      <c r="A37" s="19"/>
      <c r="B37" s="19"/>
      <c r="C37" s="19"/>
      <c r="D37" s="19"/>
      <c r="E37" s="19"/>
      <c r="F37" s="111" t="s">
        <v>26</v>
      </c>
      <c r="G37" s="111"/>
      <c r="H37" s="111"/>
      <c r="I37" s="111"/>
    </row>
    <row r="38" spans="1:17" ht="23.25" customHeight="1" x14ac:dyDescent="0.25">
      <c r="A38" s="19"/>
      <c r="B38" s="19"/>
      <c r="C38" s="19"/>
      <c r="D38" s="19"/>
      <c r="E38" s="19"/>
      <c r="F38" s="112" t="s">
        <v>9</v>
      </c>
      <c r="G38" s="113">
        <f t="shared" ref="G38:H38" si="15">G40</f>
        <v>50828.5</v>
      </c>
      <c r="H38" s="113">
        <f t="shared" si="15"/>
        <v>50828.5</v>
      </c>
      <c r="I38" s="113">
        <f>I40</f>
        <v>50828.5</v>
      </c>
    </row>
    <row r="39" spans="1:17" ht="34.5" x14ac:dyDescent="0.25">
      <c r="A39" s="19"/>
      <c r="B39" s="19"/>
      <c r="C39" s="19"/>
      <c r="D39" s="19"/>
      <c r="E39" s="19"/>
      <c r="F39" s="111" t="s">
        <v>27</v>
      </c>
      <c r="G39" s="111"/>
      <c r="H39" s="111"/>
      <c r="I39" s="111"/>
    </row>
    <row r="40" spans="1:17" x14ac:dyDescent="0.25">
      <c r="A40" s="19"/>
      <c r="B40" s="19"/>
      <c r="C40" s="19"/>
      <c r="D40" s="19"/>
      <c r="E40" s="19"/>
      <c r="F40" s="111" t="s">
        <v>20</v>
      </c>
      <c r="G40" s="114">
        <f t="shared" ref="G40:H40" si="16">G41</f>
        <v>50828.5</v>
      </c>
      <c r="H40" s="114">
        <f t="shared" si="16"/>
        <v>50828.5</v>
      </c>
      <c r="I40" s="114">
        <f>I41</f>
        <v>50828.5</v>
      </c>
    </row>
    <row r="41" spans="1:17" x14ac:dyDescent="0.25">
      <c r="A41" s="19"/>
      <c r="B41" s="19"/>
      <c r="C41" s="19"/>
      <c r="D41" s="19"/>
      <c r="E41" s="19"/>
      <c r="F41" s="111" t="s">
        <v>28</v>
      </c>
      <c r="G41" s="114">
        <f t="shared" ref="G41:H41" si="17">G42</f>
        <v>50828.5</v>
      </c>
      <c r="H41" s="114">
        <f t="shared" si="17"/>
        <v>50828.5</v>
      </c>
      <c r="I41" s="114">
        <f>I42</f>
        <v>50828.5</v>
      </c>
    </row>
    <row r="42" spans="1:17" x14ac:dyDescent="0.25">
      <c r="A42" s="19"/>
      <c r="B42" s="19"/>
      <c r="C42" s="19"/>
      <c r="D42" s="19"/>
      <c r="E42" s="19"/>
      <c r="F42" s="70" t="s">
        <v>92</v>
      </c>
      <c r="G42" s="114">
        <f t="shared" ref="G42:H42" si="18">G43</f>
        <v>50828.5</v>
      </c>
      <c r="H42" s="114">
        <f t="shared" si="18"/>
        <v>50828.5</v>
      </c>
      <c r="I42" s="114">
        <f>I43</f>
        <v>50828.5</v>
      </c>
    </row>
    <row r="43" spans="1:17" ht="17.45" customHeight="1" x14ac:dyDescent="0.25">
      <c r="A43" s="19"/>
      <c r="B43" s="19"/>
      <c r="C43" s="19"/>
      <c r="D43" s="19"/>
      <c r="E43" s="19"/>
      <c r="F43" s="70" t="s">
        <v>93</v>
      </c>
      <c r="G43" s="114">
        <f t="shared" ref="G43:H43" si="19">G44</f>
        <v>50828.5</v>
      </c>
      <c r="H43" s="114">
        <f t="shared" si="19"/>
        <v>50828.5</v>
      </c>
      <c r="I43" s="114">
        <f>I44</f>
        <v>50828.5</v>
      </c>
    </row>
    <row r="44" spans="1:17" x14ac:dyDescent="0.25">
      <c r="A44" s="19"/>
      <c r="B44" s="19"/>
      <c r="C44" s="19"/>
      <c r="D44" s="19"/>
      <c r="E44" s="19"/>
      <c r="F44" s="70" t="s">
        <v>57</v>
      </c>
      <c r="G44" s="48">
        <f>'Հավելված N 1'!D26</f>
        <v>50828.5</v>
      </c>
      <c r="H44" s="48">
        <f>'Հավելված N 1'!E26</f>
        <v>50828.5</v>
      </c>
      <c r="I44" s="48">
        <f>'Հավելված N 1'!F26</f>
        <v>50828.5</v>
      </c>
    </row>
  </sheetData>
  <mergeCells count="22">
    <mergeCell ref="J33:Q33"/>
    <mergeCell ref="A11:A26"/>
    <mergeCell ref="B11:B12"/>
    <mergeCell ref="C11:C14"/>
    <mergeCell ref="D11:D16"/>
    <mergeCell ref="E11:E16"/>
    <mergeCell ref="B13:B26"/>
    <mergeCell ref="C15:C26"/>
    <mergeCell ref="D17:D26"/>
    <mergeCell ref="E17:F17"/>
    <mergeCell ref="F1:I1"/>
    <mergeCell ref="F2:I2"/>
    <mergeCell ref="F3:I3"/>
    <mergeCell ref="A10:F10"/>
    <mergeCell ref="A27:F27"/>
    <mergeCell ref="E20:E26"/>
    <mergeCell ref="H5:I5"/>
    <mergeCell ref="A4:I4"/>
    <mergeCell ref="A6:C6"/>
    <mergeCell ref="D6:E6"/>
    <mergeCell ref="F6:F7"/>
    <mergeCell ref="G6:I6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topLeftCell="A34" zoomScale="110" zoomScaleNormal="110" workbookViewId="0">
      <selection activeCell="A30" sqref="A30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16.85546875" style="1" customWidth="1"/>
    <col min="4" max="4" width="17.28515625" style="1" customWidth="1"/>
    <col min="5" max="5" width="15.42578125" style="162" customWidth="1"/>
    <col min="6" max="16384" width="9.140625" style="1"/>
  </cols>
  <sheetData>
    <row r="1" spans="1:5" x14ac:dyDescent="0.25">
      <c r="B1" s="2" t="s">
        <v>91</v>
      </c>
      <c r="C1" s="2"/>
      <c r="D1" s="2"/>
      <c r="E1" s="2"/>
    </row>
    <row r="2" spans="1:5" s="4" customFormat="1" x14ac:dyDescent="0.3">
      <c r="B2" s="3" t="s">
        <v>65</v>
      </c>
      <c r="C2" s="3"/>
      <c r="D2" s="3"/>
      <c r="E2" s="3"/>
    </row>
    <row r="3" spans="1:5" s="4" customFormat="1" x14ac:dyDescent="0.3">
      <c r="B3" s="3" t="s">
        <v>22</v>
      </c>
      <c r="C3" s="3"/>
      <c r="D3" s="3"/>
      <c r="E3" s="3"/>
    </row>
    <row r="4" spans="1:5" s="4" customFormat="1" x14ac:dyDescent="0.3">
      <c r="A4" s="116"/>
      <c r="B4" s="116"/>
      <c r="C4" s="116"/>
      <c r="D4" s="116"/>
      <c r="E4" s="116"/>
    </row>
    <row r="5" spans="1:5" ht="63" customHeight="1" x14ac:dyDescent="0.25">
      <c r="A5" s="116" t="s">
        <v>99</v>
      </c>
      <c r="B5" s="116"/>
      <c r="C5" s="116"/>
      <c r="D5" s="116"/>
      <c r="E5" s="116"/>
    </row>
    <row r="6" spans="1:5" ht="15" customHeight="1" x14ac:dyDescent="0.25">
      <c r="A6" s="117"/>
      <c r="B6" s="117"/>
      <c r="C6" s="117"/>
      <c r="D6" s="118" t="s">
        <v>100</v>
      </c>
      <c r="E6" s="118"/>
    </row>
    <row r="7" spans="1:5" ht="21.75" customHeight="1" x14ac:dyDescent="0.25">
      <c r="A7" s="119" t="s">
        <v>59</v>
      </c>
      <c r="B7" s="120"/>
      <c r="C7" s="120"/>
      <c r="D7" s="120"/>
      <c r="E7" s="121"/>
    </row>
    <row r="8" spans="1:5" ht="27.75" customHeight="1" x14ac:dyDescent="0.3">
      <c r="A8" s="122" t="s">
        <v>78</v>
      </c>
      <c r="B8" s="123"/>
      <c r="C8" s="123"/>
      <c r="D8" s="124"/>
      <c r="E8" s="125"/>
    </row>
    <row r="9" spans="1:5" ht="10.15" customHeight="1" x14ac:dyDescent="0.3">
      <c r="A9" s="126"/>
      <c r="B9" s="126"/>
      <c r="C9" s="127"/>
      <c r="D9" s="127"/>
      <c r="E9" s="128"/>
    </row>
    <row r="10" spans="1:5" ht="20.45" customHeight="1" x14ac:dyDescent="0.25">
      <c r="A10" s="129" t="s">
        <v>79</v>
      </c>
      <c r="B10" s="129" t="s">
        <v>80</v>
      </c>
      <c r="C10" s="130"/>
      <c r="D10" s="130"/>
      <c r="E10" s="131"/>
    </row>
    <row r="11" spans="1:5" ht="16.149999999999999" customHeight="1" x14ac:dyDescent="0.25">
      <c r="A11" s="132">
        <v>1139</v>
      </c>
      <c r="B11" s="133" t="s">
        <v>71</v>
      </c>
      <c r="C11" s="134"/>
      <c r="D11" s="134"/>
      <c r="E11" s="135"/>
    </row>
    <row r="12" spans="1:5" ht="15.6" customHeight="1" x14ac:dyDescent="0.3">
      <c r="A12" s="136" t="s">
        <v>81</v>
      </c>
      <c r="B12" s="126"/>
      <c r="C12" s="127"/>
      <c r="D12" s="127"/>
      <c r="E12" s="128"/>
    </row>
    <row r="13" spans="1:5" ht="49.5" customHeight="1" x14ac:dyDescent="0.25">
      <c r="A13" s="137" t="s">
        <v>82</v>
      </c>
      <c r="B13" s="22">
        <v>1139</v>
      </c>
      <c r="C13" s="138" t="s">
        <v>95</v>
      </c>
      <c r="D13" s="139"/>
      <c r="E13" s="140"/>
    </row>
    <row r="14" spans="1:5" ht="37.5" customHeight="1" x14ac:dyDescent="0.25">
      <c r="A14" s="141" t="s">
        <v>83</v>
      </c>
      <c r="B14" s="142">
        <v>11001</v>
      </c>
      <c r="C14" s="143" t="s">
        <v>77</v>
      </c>
      <c r="D14" s="144" t="s">
        <v>76</v>
      </c>
      <c r="E14" s="144" t="s">
        <v>18</v>
      </c>
    </row>
    <row r="15" spans="1:5" ht="30.75" customHeight="1" x14ac:dyDescent="0.25">
      <c r="A15" s="141" t="s">
        <v>84</v>
      </c>
      <c r="B15" s="145" t="s">
        <v>71</v>
      </c>
      <c r="C15" s="146"/>
      <c r="D15" s="146"/>
      <c r="E15" s="146"/>
    </row>
    <row r="16" spans="1:5" ht="80.25" customHeight="1" x14ac:dyDescent="0.25">
      <c r="A16" s="141" t="s">
        <v>85</v>
      </c>
      <c r="B16" s="145" t="s">
        <v>86</v>
      </c>
      <c r="C16" s="146"/>
      <c r="D16" s="146"/>
      <c r="E16" s="146"/>
    </row>
    <row r="17" spans="1:5" ht="18.600000000000001" customHeight="1" x14ac:dyDescent="0.25">
      <c r="A17" s="141" t="s">
        <v>87</v>
      </c>
      <c r="B17" s="147" t="s">
        <v>45</v>
      </c>
      <c r="C17" s="146"/>
      <c r="D17" s="146"/>
      <c r="E17" s="146"/>
    </row>
    <row r="18" spans="1:5" ht="31.9" customHeight="1" x14ac:dyDescent="0.25">
      <c r="A18" s="148" t="s">
        <v>88</v>
      </c>
      <c r="B18" s="147" t="s">
        <v>59</v>
      </c>
      <c r="C18" s="146"/>
      <c r="D18" s="146"/>
      <c r="E18" s="146"/>
    </row>
    <row r="19" spans="1:5" ht="16.899999999999999" customHeight="1" x14ac:dyDescent="0.25">
      <c r="A19" s="149" t="s">
        <v>89</v>
      </c>
      <c r="B19" s="150"/>
      <c r="C19" s="150"/>
      <c r="D19" s="150"/>
      <c r="E19" s="151"/>
    </row>
    <row r="20" spans="1:5" ht="18" customHeight="1" x14ac:dyDescent="0.25">
      <c r="A20" s="152" t="s">
        <v>90</v>
      </c>
      <c r="B20" s="152"/>
      <c r="C20" s="153">
        <f>'Հավելված N 2'!G19</f>
        <v>-50828.5</v>
      </c>
      <c r="D20" s="153">
        <f>'Հավելված N 2'!H19</f>
        <v>-50828.5</v>
      </c>
      <c r="E20" s="153">
        <f>'Հավելված N 2'!I19</f>
        <v>-50828.5</v>
      </c>
    </row>
    <row r="21" spans="1:5" ht="19.899999999999999" customHeight="1" x14ac:dyDescent="0.25">
      <c r="A21" s="154" t="s">
        <v>41</v>
      </c>
      <c r="B21" s="154"/>
      <c r="C21" s="154"/>
      <c r="D21" s="154"/>
      <c r="E21" s="154"/>
    </row>
    <row r="22" spans="1:5" x14ac:dyDescent="0.25">
      <c r="A22" s="155" t="s">
        <v>30</v>
      </c>
      <c r="B22" s="155"/>
      <c r="C22" s="155"/>
      <c r="D22" s="155"/>
      <c r="E22" s="155"/>
    </row>
    <row r="23" spans="1:5" ht="10.15" customHeight="1" x14ac:dyDescent="0.25">
      <c r="A23" s="149"/>
      <c r="B23" s="150"/>
      <c r="C23" s="150"/>
      <c r="D23" s="150"/>
      <c r="E23" s="151"/>
    </row>
    <row r="24" spans="1:5" x14ac:dyDescent="0.25">
      <c r="A24" s="103" t="s">
        <v>31</v>
      </c>
      <c r="B24" s="155" t="s">
        <v>32</v>
      </c>
      <c r="C24" s="155"/>
      <c r="D24" s="155"/>
      <c r="E24" s="155"/>
    </row>
    <row r="25" spans="1:5" x14ac:dyDescent="0.25">
      <c r="A25" s="156">
        <v>1111</v>
      </c>
      <c r="B25" s="157" t="s">
        <v>51</v>
      </c>
      <c r="C25" s="157"/>
      <c r="D25" s="157"/>
      <c r="E25" s="157"/>
    </row>
    <row r="26" spans="1:5" x14ac:dyDescent="0.25">
      <c r="A26" s="149"/>
      <c r="B26" s="150"/>
      <c r="C26" s="150"/>
      <c r="D26" s="150"/>
      <c r="E26" s="151"/>
    </row>
    <row r="27" spans="1:5" x14ac:dyDescent="0.25">
      <c r="A27" s="155" t="s">
        <v>33</v>
      </c>
      <c r="B27" s="155"/>
      <c r="C27" s="155"/>
      <c r="D27" s="155"/>
      <c r="E27" s="155"/>
    </row>
    <row r="28" spans="1:5" x14ac:dyDescent="0.25">
      <c r="A28" s="149"/>
      <c r="B28" s="150"/>
      <c r="C28" s="150"/>
      <c r="D28" s="150"/>
      <c r="E28" s="151"/>
    </row>
    <row r="29" spans="1:5" ht="52.5" customHeight="1" x14ac:dyDescent="0.25">
      <c r="A29" s="22" t="s">
        <v>34</v>
      </c>
      <c r="B29" s="156">
        <v>1111</v>
      </c>
      <c r="C29" s="138" t="s">
        <v>94</v>
      </c>
      <c r="D29" s="139"/>
      <c r="E29" s="140"/>
    </row>
    <row r="30" spans="1:5" ht="34.5" x14ac:dyDescent="0.25">
      <c r="A30" s="22" t="s">
        <v>35</v>
      </c>
      <c r="B30" s="156">
        <v>12005</v>
      </c>
      <c r="C30" s="143" t="s">
        <v>77</v>
      </c>
      <c r="D30" s="144" t="s">
        <v>76</v>
      </c>
      <c r="E30" s="144" t="s">
        <v>18</v>
      </c>
    </row>
    <row r="31" spans="1:5" ht="41.25" customHeight="1" x14ac:dyDescent="0.25">
      <c r="A31" s="22" t="s">
        <v>36</v>
      </c>
      <c r="B31" s="156" t="s">
        <v>101</v>
      </c>
      <c r="C31" s="156"/>
      <c r="D31" s="156"/>
      <c r="E31" s="158"/>
    </row>
    <row r="32" spans="1:5" ht="41.25" customHeight="1" x14ac:dyDescent="0.25">
      <c r="A32" s="22" t="s">
        <v>37</v>
      </c>
      <c r="B32" s="156" t="s">
        <v>102</v>
      </c>
      <c r="C32" s="22"/>
      <c r="D32" s="22"/>
      <c r="E32" s="158"/>
    </row>
    <row r="33" spans="1:5" x14ac:dyDescent="0.25">
      <c r="A33" s="22" t="s">
        <v>38</v>
      </c>
      <c r="B33" s="156" t="s">
        <v>55</v>
      </c>
      <c r="C33" s="156"/>
      <c r="D33" s="156"/>
      <c r="E33" s="158"/>
    </row>
    <row r="34" spans="1:5" ht="34.5" x14ac:dyDescent="0.25">
      <c r="A34" s="22" t="s">
        <v>96</v>
      </c>
      <c r="B34" s="159" t="s">
        <v>104</v>
      </c>
      <c r="C34" s="159"/>
      <c r="D34" s="159"/>
      <c r="E34" s="158"/>
    </row>
    <row r="35" spans="1:5" x14ac:dyDescent="0.25">
      <c r="A35" s="149" t="s">
        <v>39</v>
      </c>
      <c r="B35" s="150"/>
      <c r="C35" s="150"/>
      <c r="D35" s="150"/>
      <c r="E35" s="151"/>
    </row>
    <row r="36" spans="1:5" x14ac:dyDescent="0.25">
      <c r="A36" s="160" t="s">
        <v>40</v>
      </c>
      <c r="B36" s="160"/>
      <c r="C36" s="161">
        <f>'Հավելված N 2'!G32</f>
        <v>50828.5</v>
      </c>
      <c r="D36" s="161">
        <f>'Հավելված N 2'!H32</f>
        <v>50828.5</v>
      </c>
      <c r="E36" s="161">
        <f>'Հավելված N 2'!I32</f>
        <v>50828.5</v>
      </c>
    </row>
  </sheetData>
  <autoFilter ref="A1:A36"/>
  <mergeCells count="26">
    <mergeCell ref="B1:E1"/>
    <mergeCell ref="A4:E4"/>
    <mergeCell ref="A21:E21"/>
    <mergeCell ref="A5:E5"/>
    <mergeCell ref="B2:E2"/>
    <mergeCell ref="B3:E3"/>
    <mergeCell ref="A20:B20"/>
    <mergeCell ref="A7:E7"/>
    <mergeCell ref="C10:E10"/>
    <mergeCell ref="C9:E9"/>
    <mergeCell ref="D8:E8"/>
    <mergeCell ref="D6:E6"/>
    <mergeCell ref="C11:E11"/>
    <mergeCell ref="C12:E12"/>
    <mergeCell ref="A19:E19"/>
    <mergeCell ref="C13:E13"/>
    <mergeCell ref="A36:B36"/>
    <mergeCell ref="A35:E35"/>
    <mergeCell ref="A27:E27"/>
    <mergeCell ref="A23:E23"/>
    <mergeCell ref="A26:E26"/>
    <mergeCell ref="A22:E22"/>
    <mergeCell ref="B24:E24"/>
    <mergeCell ref="B25:E25"/>
    <mergeCell ref="A28:E28"/>
    <mergeCell ref="C29:E29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N 1</vt:lpstr>
      <vt:lpstr>Հավելված N 2</vt:lpstr>
      <vt:lpstr>Հավելված 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https://mul2-edu.gov.am/tasks/795102/oneclick/Havelvacner.xlsx?token=764cc4d646687c856c39ae8ed2afde13</cp:keywords>
  <cp:lastModifiedBy>Ani</cp:lastModifiedBy>
  <cp:lastPrinted>2020-12-08T11:05:58Z</cp:lastPrinted>
  <dcterms:created xsi:type="dcterms:W3CDTF">2020-09-30T13:27:08Z</dcterms:created>
  <dcterms:modified xsi:type="dcterms:W3CDTF">2021-04-07T21:09:32Z</dcterms:modified>
</cp:coreProperties>
</file>