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D:\Narine Sargsyan\Desktop\կառավ\"/>
    </mc:Choice>
  </mc:AlternateContent>
  <xr:revisionPtr revIDLastSave="0" documentId="13_ncr:1_{63FD0363-E58B-42E2-BDB4-29A2C56D1A64}" xr6:coauthVersionLast="46" xr6:coauthVersionMax="46" xr10:uidLastSave="{00000000-0000-0000-0000-000000000000}"/>
  <bookViews>
    <workbookView xWindow="-120" yWindow="-120" windowWidth="20730" windowHeight="11160" activeTab="1" xr2:uid="{00000000-000D-0000-FFFF-FFFF00000000}"/>
  </bookViews>
  <sheets>
    <sheet name="1" sheetId="45" r:id="rId1"/>
    <sheet name="2" sheetId="46" r:id="rId2"/>
    <sheet name="3" sheetId="36" r:id="rId3"/>
    <sheet name="4" sheetId="26" r:id="rId4"/>
    <sheet name="5" sheetId="27" r:id="rId5"/>
    <sheet name="6" sheetId="38" r:id="rId6"/>
  </sheets>
  <definedNames>
    <definedName name="_tab10" localSheetId="2">#REF!</definedName>
    <definedName name="_tab10" localSheetId="5">#REF!</definedName>
    <definedName name="_tab10">#REF!</definedName>
    <definedName name="_tab11" localSheetId="2">#REF!</definedName>
    <definedName name="_tab11" localSheetId="5">#REF!</definedName>
    <definedName name="_tab11">#REF!</definedName>
    <definedName name="_tab12" localSheetId="2">#REF!</definedName>
    <definedName name="_tab12" localSheetId="5">#REF!</definedName>
    <definedName name="_tab12">#REF!</definedName>
    <definedName name="_tab13" localSheetId="2">#REF!</definedName>
    <definedName name="_tab13" localSheetId="5">#REF!</definedName>
    <definedName name="_tab13">#REF!</definedName>
    <definedName name="_tab14" localSheetId="2">#REF!</definedName>
    <definedName name="_tab14" localSheetId="5">#REF!</definedName>
    <definedName name="_tab14">#REF!</definedName>
    <definedName name="_tab15" localSheetId="2">#REF!</definedName>
    <definedName name="_tab15" localSheetId="5">#REF!</definedName>
    <definedName name="_tab15">#REF!</definedName>
    <definedName name="_tab16" localSheetId="2">#REF!</definedName>
    <definedName name="_tab16" localSheetId="5">#REF!</definedName>
    <definedName name="_tab16">#REF!</definedName>
    <definedName name="_tab17" localSheetId="2">#REF!</definedName>
    <definedName name="_tab17" localSheetId="5">#REF!</definedName>
    <definedName name="_tab17">#REF!</definedName>
    <definedName name="_tab18" localSheetId="2">#REF!</definedName>
    <definedName name="_tab18" localSheetId="5">#REF!</definedName>
    <definedName name="_tab18">#REF!</definedName>
    <definedName name="_tab19" localSheetId="2">#REF!</definedName>
    <definedName name="_tab19" localSheetId="5">#REF!</definedName>
    <definedName name="_tab19">#REF!</definedName>
    <definedName name="_tab20" localSheetId="2">#REF!</definedName>
    <definedName name="_tab20" localSheetId="5">#REF!</definedName>
    <definedName name="_tab20">#REF!</definedName>
    <definedName name="_tab21" localSheetId="2">#REF!</definedName>
    <definedName name="_tab21" localSheetId="5">#REF!</definedName>
    <definedName name="_tab21">#REF!</definedName>
    <definedName name="_tab22" localSheetId="2">#REF!</definedName>
    <definedName name="_tab22" localSheetId="5">#REF!</definedName>
    <definedName name="_tab22">#REF!</definedName>
    <definedName name="_tab23" localSheetId="2">#REF!</definedName>
    <definedName name="_tab23" localSheetId="5">#REF!</definedName>
    <definedName name="_tab23">#REF!</definedName>
    <definedName name="_tab24" localSheetId="2">#REF!</definedName>
    <definedName name="_tab24" localSheetId="5">#REF!</definedName>
    <definedName name="_tab24">#REF!</definedName>
    <definedName name="_tab5" localSheetId="2">#REF!</definedName>
    <definedName name="_tab5" localSheetId="5">#REF!</definedName>
    <definedName name="_tab5">#REF!</definedName>
    <definedName name="_tab6" localSheetId="2">#REF!</definedName>
    <definedName name="_tab6" localSheetId="5">#REF!</definedName>
    <definedName name="_tab6">#REF!</definedName>
    <definedName name="_tab7" localSheetId="2">#REF!</definedName>
    <definedName name="_tab7" localSheetId="5">#REF!</definedName>
    <definedName name="_tab7">#REF!</definedName>
    <definedName name="_tab8" localSheetId="2">#REF!</definedName>
    <definedName name="_tab8" localSheetId="5">#REF!</definedName>
    <definedName name="_tab8">#REF!</definedName>
    <definedName name="_tab9" localSheetId="2">#REF!</definedName>
    <definedName name="_tab9" localSheetId="5">#REF!</definedName>
    <definedName name="_tab9">#REF!</definedName>
    <definedName name="par_count" localSheetId="2">#REF!,#REF!,#REF!,#REF!,#REF!,#REF!,#REF!,#REF!,#REF!,#REF!,#REF!,#REF!,#REF!,#REF!,#REF!</definedName>
    <definedName name="par_count" localSheetId="5">#REF!,#REF!,#REF!,#REF!,#REF!,#REF!,#REF!,#REF!,#REF!,#REF!,#REF!,#REF!,#REF!,#REF!,#REF!</definedName>
    <definedName name="par_count">#REF!,#REF!,#REF!,#REF!,#REF!,#REF!,#REF!,#REF!,#REF!,#REF!,#REF!,#REF!,#REF!,#REF!,#REF!</definedName>
    <definedName name="par_qual" localSheetId="2">#REF!,#REF!,#REF!,#REF!,#REF!</definedName>
    <definedName name="par_qual" localSheetId="5">#REF!,#REF!,#REF!,#REF!,#REF!</definedName>
    <definedName name="par_qual">#REF!,#REF!,#REF!,#REF!,#REF!</definedName>
    <definedName name="par_time" localSheetId="2">#REF!,#REF!,#REF!,#REF!</definedName>
    <definedName name="par_time" localSheetId="5">#REF!,#REF!,#REF!,#REF!</definedName>
    <definedName name="par_time">#REF!,#REF!,#REF!,#REF!</definedName>
    <definedName name="par2.12s" localSheetId="2">#REF!</definedName>
    <definedName name="par2.12s" localSheetId="5">#REF!</definedName>
    <definedName name="par2.12s">#REF!</definedName>
    <definedName name="par2.4s" localSheetId="2">#REF!,#REF!,#REF!,#REF!,#REF!,#REF!,#REF!,#REF!,#REF!,#REF!,#REF!,#REF!,#REF!,#REF!,#REF!,#REF!</definedName>
    <definedName name="par2.4s" localSheetId="5">#REF!,#REF!,#REF!,#REF!,#REF!,#REF!,#REF!,#REF!,#REF!,#REF!,#REF!,#REF!,#REF!,#REF!,#REF!,#REF!</definedName>
    <definedName name="par2.4s">#REF!,#REF!,#REF!,#REF!,#REF!,#REF!,#REF!,#REF!,#REF!,#REF!,#REF!,#REF!,#REF!,#REF!,#REF!,#REF!</definedName>
    <definedName name="par2.5s" localSheetId="2">#REF!,#REF!</definedName>
    <definedName name="par2.5s" localSheetId="5">#REF!,#REF!</definedName>
    <definedName name="par2.5s">#REF!,#REF!</definedName>
    <definedName name="par2.6s" localSheetId="2">#REF!,#REF!,#REF!,#REF!</definedName>
    <definedName name="par2.6s" localSheetId="5">#REF!,#REF!,#REF!,#REF!</definedName>
    <definedName name="par2.6s">#REF!,#REF!,#REF!,#REF!</definedName>
    <definedName name="par2.7s" localSheetId="2">#REF!,#REF!</definedName>
    <definedName name="par2.7s" localSheetId="5">#REF!,#REF!</definedName>
    <definedName name="par2.7s">#REF!,#REF!</definedName>
    <definedName name="par2.9s" localSheetId="2">#REF!,#REF!,#REF!,#REF!,#REF!,#REF!,#REF!,#REF!,#REF!,#REF!,#REF!,#REF!,#REF!,#REF!,#REF!,#REF!</definedName>
    <definedName name="par2.9s" localSheetId="5">#REF!,#REF!,#REF!,#REF!,#REF!,#REF!,#REF!,#REF!,#REF!,#REF!,#REF!,#REF!,#REF!,#REF!,#REF!,#REF!</definedName>
    <definedName name="par2.9s">#REF!,#REF!,#REF!,#REF!,#REF!,#REF!,#REF!,#REF!,#REF!,#REF!,#REF!,#REF!,#REF!,#REF!,#REF!,#REF!</definedName>
    <definedName name="par4.10s" localSheetId="2">#REF!,#REF!</definedName>
    <definedName name="par4.10s" localSheetId="5">#REF!,#REF!</definedName>
    <definedName name="par4.10s">#REF!,#REF!</definedName>
    <definedName name="par4.11d" localSheetId="2">#REF!,#REF!,#REF!,#REF!,#REF!</definedName>
    <definedName name="par4.11d" localSheetId="5">#REF!,#REF!,#REF!,#REF!,#REF!</definedName>
    <definedName name="par4.11d">#REF!,#REF!,#REF!,#REF!,#REF!</definedName>
    <definedName name="par4.12d" localSheetId="2">#REF!</definedName>
    <definedName name="par4.12d" localSheetId="5">#REF!</definedName>
    <definedName name="par4.12d">#REF!</definedName>
    <definedName name="par4.13s" localSheetId="2">#REF!</definedName>
    <definedName name="par4.13s" localSheetId="5">#REF!</definedName>
    <definedName name="par4.13s">#REF!</definedName>
    <definedName name="par4.14" localSheetId="2">#REF!,#REF!,#REF!,#REF!,#REF!,#REF!</definedName>
    <definedName name="par4.14" localSheetId="5">#REF!,#REF!,#REF!,#REF!,#REF!,#REF!</definedName>
    <definedName name="par4.14">#REF!,#REF!,#REF!,#REF!,#REF!,#REF!</definedName>
    <definedName name="par4.15" localSheetId="2">#REF!,#REF!,#REF!</definedName>
    <definedName name="par4.15" localSheetId="5">#REF!,#REF!,#REF!</definedName>
    <definedName name="par4.15">#REF!,#REF!,#REF!</definedName>
    <definedName name="par4.16" localSheetId="2">#REF!,#REF!,#REF!</definedName>
    <definedName name="par4.16" localSheetId="5">#REF!,#REF!,#REF!</definedName>
    <definedName name="par4.16">#REF!,#REF!,#REF!</definedName>
    <definedName name="par4.17" localSheetId="2">#REF!,#REF!,#REF!,#REF!</definedName>
    <definedName name="par4.17" localSheetId="5">#REF!,#REF!,#REF!,#REF!</definedName>
    <definedName name="par4.17">#REF!,#REF!,#REF!,#REF!</definedName>
    <definedName name="par4.18d" localSheetId="2">#REF!,#REF!</definedName>
    <definedName name="par4.18d" localSheetId="5">#REF!,#REF!</definedName>
    <definedName name="par4.18d">#REF!,#REF!</definedName>
    <definedName name="par4.19s" localSheetId="2">#REF!</definedName>
    <definedName name="par4.19s" localSheetId="5">#REF!</definedName>
    <definedName name="par4.19s">#REF!</definedName>
    <definedName name="par4.20f" localSheetId="2">#REF!</definedName>
    <definedName name="par4.20f" localSheetId="5">#REF!</definedName>
    <definedName name="par4.20f">#REF!</definedName>
    <definedName name="par4.21f" localSheetId="2">#REF!</definedName>
    <definedName name="par4.21f" localSheetId="5">#REF!</definedName>
    <definedName name="par4.21f">#REF!</definedName>
    <definedName name="par4.22" localSheetId="2">#REF!</definedName>
    <definedName name="par4.22" localSheetId="5">#REF!</definedName>
    <definedName name="par4.22">#REF!</definedName>
    <definedName name="par4.4" localSheetId="2">#REF!</definedName>
    <definedName name="par4.4" localSheetId="5">#REF!</definedName>
    <definedName name="par4.4">#REF!</definedName>
    <definedName name="par4.5" localSheetId="2">#REF!</definedName>
    <definedName name="par4.5" localSheetId="5">#REF!</definedName>
    <definedName name="par4.5">#REF!</definedName>
    <definedName name="par4.6s" localSheetId="2">#REF!</definedName>
    <definedName name="par4.6s" localSheetId="5">#REF!</definedName>
    <definedName name="par4.6s">#REF!</definedName>
    <definedName name="par4.7s" localSheetId="2">#REF!</definedName>
    <definedName name="par4.7s" localSheetId="5">#REF!</definedName>
    <definedName name="par4.7s">#REF!</definedName>
    <definedName name="par4.8" localSheetId="2">#REF!,#REF!,#REF!,#REF!,#REF!</definedName>
    <definedName name="par4.8" localSheetId="5">#REF!,#REF!,#REF!,#REF!,#REF!</definedName>
    <definedName name="par4.8">#REF!,#REF!,#REF!,#REF!,#REF!</definedName>
    <definedName name="par4.9" localSheetId="2">#REF!,#REF!,#REF!,#REF!,#REF!,#REF!</definedName>
    <definedName name="par4.9" localSheetId="5">#REF!,#REF!,#REF!,#REF!,#REF!,#REF!</definedName>
    <definedName name="par4.9">#REF!,#REF!,#REF!,#REF!,#REF!,#REF!</definedName>
    <definedName name="par5.1" localSheetId="2">#REF!,#REF!</definedName>
    <definedName name="par5.1" localSheetId="5">#REF!,#REF!</definedName>
    <definedName name="par5.1">#REF!,#REF!</definedName>
    <definedName name="par5.3" localSheetId="2">#REF!,#REF!,#REF!,#REF!,#REF!,#REF!</definedName>
    <definedName name="par5.3" localSheetId="5">#REF!,#REF!,#REF!,#REF!,#REF!,#REF!</definedName>
    <definedName name="par5.3">#REF!,#REF!,#REF!,#REF!,#REF!,#REF!</definedName>
    <definedName name="par5.4" localSheetId="2">#REF!,#REF!,#REF!,#REF!,#REF!</definedName>
    <definedName name="par5.4" localSheetId="5">#REF!,#REF!,#REF!,#REF!,#REF!</definedName>
    <definedName name="par5.4">#REF!,#REF!,#REF!,#REF!,#REF!</definedName>
    <definedName name="par5.5" localSheetId="2">#REF!</definedName>
    <definedName name="par5.5" localSheetId="5">#REF!</definedName>
    <definedName name="par5.5">#REF!</definedName>
    <definedName name="par5.6" localSheetId="2">#REF!,#REF!</definedName>
    <definedName name="par5.6" localSheetId="5">#REF!,#REF!</definedName>
    <definedName name="par5.6">#REF!,#REF!</definedName>
    <definedName name="_xlnm.Print_Titles" localSheetId="3">'4'!$7:$8</definedName>
    <definedName name="program" localSheetId="2">#REF!,#REF!,#REF!,#REF!,#REF!,#REF!,#REF!,#REF!,#REF!,#REF!,#REF!,#REF!,#REF!,#REF!,#REF!,#REF!,#REF!,#REF!,#REF!,#REF!</definedName>
    <definedName name="program" localSheetId="5">#REF!,#REF!,#REF!,#REF!,#REF!,#REF!,#REF!,#REF!,#REF!,#REF!,#REF!,#REF!,#REF!,#REF!,#REF!,#REF!,#REF!,#REF!,#REF!,#REF!</definedName>
    <definedName name="program">#REF!,#REF!,#REF!,#REF!,#REF!,#REF!,#REF!,#REF!,#REF!,#REF!,#REF!,#REF!,#REF!,#REF!,#REF!,#REF!,#REF!,#REF!,#REF!,#REF!</definedName>
  </definedNames>
  <calcPr calcId="181029"/>
</workbook>
</file>

<file path=xl/calcChain.xml><?xml version="1.0" encoding="utf-8"?>
<calcChain xmlns="http://schemas.openxmlformats.org/spreadsheetml/2006/main">
  <c r="F20" i="46" l="1"/>
  <c r="C21" i="27" l="1"/>
  <c r="D21" i="27"/>
  <c r="E21" i="27"/>
  <c r="D234" i="38" l="1"/>
  <c r="E191" i="46" l="1"/>
  <c r="E181" i="46"/>
  <c r="E168" i="46"/>
  <c r="E164" i="46"/>
  <c r="E158" i="46"/>
  <c r="E152" i="46"/>
  <c r="E107" i="46"/>
  <c r="E89" i="46"/>
  <c r="E29" i="46"/>
  <c r="E20" i="46"/>
  <c r="H35" i="26" s="1"/>
  <c r="H34" i="26" s="1"/>
  <c r="H33" i="26" s="1"/>
  <c r="D191" i="46"/>
  <c r="D181" i="46"/>
  <c r="D168" i="46"/>
  <c r="D164" i="46"/>
  <c r="D158" i="46"/>
  <c r="D152" i="46"/>
  <c r="D107" i="46"/>
  <c r="D89" i="46"/>
  <c r="D29" i="46"/>
  <c r="D20" i="46"/>
  <c r="G35" i="26" s="1"/>
  <c r="G34" i="26" s="1"/>
  <c r="G33" i="26" s="1"/>
  <c r="D149" i="38" l="1"/>
  <c r="H77" i="26"/>
  <c r="H76" i="26" s="1"/>
  <c r="H75" i="26" s="1"/>
  <c r="C86" i="38"/>
  <c r="G56" i="26"/>
  <c r="G55" i="26" s="1"/>
  <c r="G54" i="26" s="1"/>
  <c r="C170" i="38"/>
  <c r="G84" i="26"/>
  <c r="G83" i="26" s="1"/>
  <c r="G82" i="26" s="1"/>
  <c r="D128" i="38"/>
  <c r="H70" i="26"/>
  <c r="H69" i="26" s="1"/>
  <c r="H68" i="26" s="1"/>
  <c r="G32" i="26"/>
  <c r="G31" i="26"/>
  <c r="G29" i="26" s="1"/>
  <c r="C107" i="38"/>
  <c r="G63" i="26"/>
  <c r="G62" i="26" s="1"/>
  <c r="G61" i="26" s="1"/>
  <c r="C191" i="38"/>
  <c r="G91" i="26"/>
  <c r="G90" i="26" s="1"/>
  <c r="G89" i="26" s="1"/>
  <c r="D65" i="38"/>
  <c r="H49" i="26"/>
  <c r="H48" i="26" s="1"/>
  <c r="H47" i="26" s="1"/>
  <c r="C44" i="38"/>
  <c r="G42" i="26"/>
  <c r="G41" i="26" s="1"/>
  <c r="G40" i="26" s="1"/>
  <c r="C128" i="38"/>
  <c r="G70" i="26"/>
  <c r="G69" i="26" s="1"/>
  <c r="G68" i="26" s="1"/>
  <c r="C212" i="38"/>
  <c r="G98" i="26"/>
  <c r="G97" i="26" s="1"/>
  <c r="G96" i="26" s="1"/>
  <c r="D86" i="38"/>
  <c r="H56" i="26"/>
  <c r="H55" i="26" s="1"/>
  <c r="H54" i="26" s="1"/>
  <c r="D170" i="38"/>
  <c r="H84" i="26"/>
  <c r="H83" i="26" s="1"/>
  <c r="H82" i="26" s="1"/>
  <c r="D44" i="38"/>
  <c r="H42" i="26"/>
  <c r="H41" i="26" s="1"/>
  <c r="H40" i="26" s="1"/>
  <c r="C65" i="38"/>
  <c r="G49" i="26"/>
  <c r="G48" i="26" s="1"/>
  <c r="G47" i="26" s="1"/>
  <c r="C149" i="38"/>
  <c r="G77" i="26"/>
  <c r="G76" i="26" s="1"/>
  <c r="G75" i="26" s="1"/>
  <c r="H31" i="26"/>
  <c r="H29" i="26" s="1"/>
  <c r="H32" i="26"/>
  <c r="D107" i="38"/>
  <c r="H63" i="26"/>
  <c r="H62" i="26" s="1"/>
  <c r="H61" i="26" s="1"/>
  <c r="D191" i="38"/>
  <c r="H91" i="26"/>
  <c r="H90" i="26" s="1"/>
  <c r="H89" i="26" s="1"/>
  <c r="D212" i="38"/>
  <c r="H98" i="26"/>
  <c r="H97" i="26" s="1"/>
  <c r="H96" i="26" s="1"/>
  <c r="D17" i="46"/>
  <c r="D15" i="46" s="1"/>
  <c r="C23" i="38"/>
  <c r="D23" i="38"/>
  <c r="E17" i="46"/>
  <c r="E15" i="46" s="1"/>
  <c r="I35" i="26"/>
  <c r="I34" i="26" s="1"/>
  <c r="I33" i="26" s="1"/>
  <c r="I31" i="26" l="1"/>
  <c r="I29" i="26" s="1"/>
  <c r="I32" i="26"/>
  <c r="H95" i="26"/>
  <c r="H94" i="26"/>
  <c r="H92" i="26" s="1"/>
  <c r="H60" i="26"/>
  <c r="H59" i="26"/>
  <c r="H57" i="26" s="1"/>
  <c r="G74" i="26"/>
  <c r="G73" i="26"/>
  <c r="G71" i="26" s="1"/>
  <c r="H81" i="26"/>
  <c r="H80" i="26"/>
  <c r="H78" i="26" s="1"/>
  <c r="G94" i="26"/>
  <c r="G92" i="26" s="1"/>
  <c r="G95" i="26"/>
  <c r="G38" i="26"/>
  <c r="G36" i="26" s="1"/>
  <c r="G39" i="26"/>
  <c r="G88" i="26"/>
  <c r="G87" i="26"/>
  <c r="G85" i="26" s="1"/>
  <c r="G80" i="26"/>
  <c r="G78" i="26" s="1"/>
  <c r="G81" i="26"/>
  <c r="H87" i="26"/>
  <c r="H85" i="26" s="1"/>
  <c r="H88" i="26"/>
  <c r="G46" i="26"/>
  <c r="G45" i="26"/>
  <c r="G43" i="26" s="1"/>
  <c r="H38" i="26"/>
  <c r="H36" i="26" s="1"/>
  <c r="H39" i="26"/>
  <c r="H53" i="26"/>
  <c r="H52" i="26"/>
  <c r="H50" i="26" s="1"/>
  <c r="G66" i="26"/>
  <c r="G64" i="26" s="1"/>
  <c r="G67" i="26"/>
  <c r="H46" i="26"/>
  <c r="H45" i="26"/>
  <c r="H43" i="26" s="1"/>
  <c r="G59" i="26"/>
  <c r="G57" i="26" s="1"/>
  <c r="G60" i="26"/>
  <c r="H67" i="26"/>
  <c r="H66" i="26"/>
  <c r="H64" i="26" s="1"/>
  <c r="G53" i="26"/>
  <c r="G52" i="26"/>
  <c r="G50" i="26" s="1"/>
  <c r="H74" i="26"/>
  <c r="H73" i="26"/>
  <c r="H71" i="26" s="1"/>
  <c r="E13" i="46"/>
  <c r="E11" i="46" s="1"/>
  <c r="D13" i="46"/>
  <c r="D11" i="46" s="1"/>
  <c r="E23" i="38"/>
  <c r="F168" i="46"/>
  <c r="E170" i="38" l="1"/>
  <c r="I84" i="26"/>
  <c r="I83" i="26" s="1"/>
  <c r="I82" i="26" s="1"/>
  <c r="D9" i="46"/>
  <c r="C15" i="45" s="1"/>
  <c r="E9" i="46"/>
  <c r="D15" i="45" s="1"/>
  <c r="F158" i="46"/>
  <c r="F89" i="46"/>
  <c r="E65" i="38" l="1"/>
  <c r="I49" i="26"/>
  <c r="I48" i="26" s="1"/>
  <c r="I47" i="26" s="1"/>
  <c r="E128" i="38"/>
  <c r="I70" i="26"/>
  <c r="I69" i="26" s="1"/>
  <c r="I68" i="26" s="1"/>
  <c r="I80" i="26"/>
  <c r="I78" i="26" s="1"/>
  <c r="I81" i="26"/>
  <c r="F191" i="46"/>
  <c r="F164" i="46"/>
  <c r="E149" i="38" l="1"/>
  <c r="I77" i="26"/>
  <c r="I76" i="26" s="1"/>
  <c r="I75" i="26" s="1"/>
  <c r="I67" i="26"/>
  <c r="I66" i="26"/>
  <c r="I64" i="26" s="1"/>
  <c r="E212" i="38"/>
  <c r="I98" i="26"/>
  <c r="I97" i="26" s="1"/>
  <c r="I96" i="26" s="1"/>
  <c r="I45" i="26"/>
  <c r="I43" i="26" s="1"/>
  <c r="I46" i="26"/>
  <c r="F181" i="46"/>
  <c r="F152" i="46"/>
  <c r="F107" i="46"/>
  <c r="I74" i="26" l="1"/>
  <c r="I73" i="26"/>
  <c r="I71" i="26" s="1"/>
  <c r="E86" i="38"/>
  <c r="I56" i="26"/>
  <c r="I55" i="26" s="1"/>
  <c r="I54" i="26" s="1"/>
  <c r="E107" i="38"/>
  <c r="I63" i="26"/>
  <c r="I62" i="26" s="1"/>
  <c r="I61" i="26" s="1"/>
  <c r="I94" i="26"/>
  <c r="I92" i="26" s="1"/>
  <c r="I95" i="26"/>
  <c r="E191" i="38"/>
  <c r="I91" i="26"/>
  <c r="I90" i="26" s="1"/>
  <c r="I89" i="26" s="1"/>
  <c r="F29" i="46"/>
  <c r="I42" i="26" s="1"/>
  <c r="I41" i="26" s="1"/>
  <c r="I40" i="26" s="1"/>
  <c r="I39" i="26" l="1"/>
  <c r="I38" i="26"/>
  <c r="I36" i="26" s="1"/>
  <c r="I53" i="26"/>
  <c r="I52" i="26"/>
  <c r="I50" i="26" s="1"/>
  <c r="I87" i="26"/>
  <c r="I85" i="26" s="1"/>
  <c r="I88" i="26"/>
  <c r="I59" i="26"/>
  <c r="I57" i="26" s="1"/>
  <c r="I60" i="26"/>
  <c r="E44" i="38"/>
  <c r="E234" i="38" s="1"/>
  <c r="F19" i="46"/>
  <c r="F17" i="46" s="1"/>
  <c r="F15" i="46" s="1"/>
  <c r="I28" i="26" l="1"/>
  <c r="F13" i="46"/>
  <c r="F11" i="46" s="1"/>
  <c r="F9" i="46" l="1"/>
  <c r="E15" i="45" s="1"/>
  <c r="F19" i="36" s="1"/>
  <c r="F12" i="36" l="1"/>
  <c r="F10" i="36" s="1"/>
  <c r="E19" i="36" l="1"/>
  <c r="E12" i="36" s="1"/>
  <c r="E10" i="36" s="1"/>
  <c r="D19" i="36"/>
  <c r="D12" i="36" s="1"/>
  <c r="D10" i="36" s="1"/>
  <c r="C14" i="45"/>
  <c r="C12" i="45" s="1"/>
  <c r="C11" i="45" s="1"/>
  <c r="C9" i="45" s="1"/>
  <c r="I27" i="26"/>
  <c r="I26" i="26" s="1"/>
  <c r="I24" i="26" s="1"/>
  <c r="I22" i="26" s="1"/>
  <c r="I20" i="26" l="1"/>
  <c r="I18" i="26" s="1"/>
  <c r="H27" i="26"/>
  <c r="H26" i="26" s="1"/>
  <c r="H24" i="26" s="1"/>
  <c r="H22" i="26" s="1"/>
  <c r="I25" i="26"/>
  <c r="D9" i="36"/>
  <c r="H25" i="26"/>
  <c r="E9" i="36"/>
  <c r="D14" i="45" s="1"/>
  <c r="D12" i="45" s="1"/>
  <c r="D11" i="45" s="1"/>
  <c r="D9" i="45" s="1"/>
  <c r="F9" i="36"/>
  <c r="E14" i="45" s="1"/>
  <c r="E12" i="45" s="1"/>
  <c r="E11" i="45" s="1"/>
  <c r="E9" i="45" s="1"/>
  <c r="I14" i="26" l="1"/>
  <c r="I12" i="26" s="1"/>
  <c r="I10" i="26" s="1"/>
  <c r="I9" i="26" s="1"/>
  <c r="I16" i="26"/>
  <c r="H20" i="26"/>
  <c r="H18" i="26" s="1"/>
  <c r="G27" i="26"/>
  <c r="G26" i="26" s="1"/>
  <c r="H16" i="26" l="1"/>
  <c r="H14" i="26"/>
  <c r="H12" i="26" s="1"/>
  <c r="H10" i="26" s="1"/>
  <c r="H9" i="26" s="1"/>
  <c r="D22" i="27" s="1"/>
  <c r="G25" i="26"/>
  <c r="G24" i="26"/>
  <c r="G22" i="26" s="1"/>
  <c r="G20" i="26" l="1"/>
  <c r="G18" i="26" s="1"/>
  <c r="G16" i="26" l="1"/>
  <c r="G14" i="26"/>
  <c r="G12" i="26" s="1"/>
  <c r="G10" i="26" s="1"/>
  <c r="G9" i="26" s="1"/>
  <c r="C22" i="27" s="1"/>
</calcChain>
</file>

<file path=xl/sharedStrings.xml><?xml version="1.0" encoding="utf-8"?>
<sst xmlns="http://schemas.openxmlformats.org/spreadsheetml/2006/main" count="686" uniqueCount="301">
  <si>
    <t>Տարի</t>
  </si>
  <si>
    <t>Ծրագրային դասիչը</t>
  </si>
  <si>
    <t>այդ թվում՝</t>
  </si>
  <si>
    <t>Բյուջետային հատկացումների գլխավոր կարգադրիչների, ծրագրերի, միջոցառումների և միջոցառումները կատարող պետական մարմինների անվանումները</t>
  </si>
  <si>
    <t>ԸՆԴԱՄԵՆԸ ԾԱԽՍԵՐ</t>
  </si>
  <si>
    <t xml:space="preserve"> Ծրագրի անվանումը </t>
  </si>
  <si>
    <t xml:space="preserve"> Ծրագրի միջոցառումները </t>
  </si>
  <si>
    <t xml:space="preserve"> Ծրագրի դասիչը` </t>
  </si>
  <si>
    <t xml:space="preserve"> Միջոցառման դասիչը` </t>
  </si>
  <si>
    <t xml:space="preserve"> Միջոցառման անվանումը` </t>
  </si>
  <si>
    <t xml:space="preserve"> Նկարագրությունը` </t>
  </si>
  <si>
    <t xml:space="preserve"> Արդյունքի չափորոշիչներ </t>
  </si>
  <si>
    <t xml:space="preserve">Գործառական դասիչը </t>
  </si>
  <si>
    <t>բաժին</t>
  </si>
  <si>
    <t>խումբ</t>
  </si>
  <si>
    <t>դաս</t>
  </si>
  <si>
    <t>Ծրագիր</t>
  </si>
  <si>
    <t>Միջոցառում</t>
  </si>
  <si>
    <t>ԸՆԴԱՄԵՆԸ</t>
  </si>
  <si>
    <t>Բյուջետային հատկացումների գլխավոր կարգադրիչների, ծրագրերի և միջոցառումների անվանումները</t>
  </si>
  <si>
    <t>Ծրագրի միջոցառումներ</t>
  </si>
  <si>
    <t>Հավելված  № 1</t>
  </si>
  <si>
    <t>01</t>
  </si>
  <si>
    <t xml:space="preserve">Ծրագրի անվանումը </t>
  </si>
  <si>
    <t>Ծրագրի նպատակը</t>
  </si>
  <si>
    <t>Վերջնական արդյունքի նկարագրությունը</t>
  </si>
  <si>
    <t>Միջոցառման անվանումը</t>
  </si>
  <si>
    <t>Միջոցառման նկարագրությունը</t>
  </si>
  <si>
    <t>Միջոցառման տեսակը</t>
  </si>
  <si>
    <t xml:space="preserve">այդ թվում` </t>
  </si>
  <si>
    <t>Առաջին կիսամյակ</t>
  </si>
  <si>
    <t>Ցուցանիշների փոփոխությունները     
      (ավելացումները նշված են դրական նշանով իսկ նվազեցումները` փակագծերում)</t>
  </si>
  <si>
    <t>ՀՀ տարածքային կառավարման և ենթակառուցվածքների նախարարություն</t>
  </si>
  <si>
    <t>Ինն ամիս</t>
  </si>
  <si>
    <t>հազար  դրամներով</t>
  </si>
  <si>
    <t xml:space="preserve"> Տարածքային զարգացում</t>
  </si>
  <si>
    <t>Տարածքային համաչափ զարգացման խթանում</t>
  </si>
  <si>
    <t>ՀՀ համայնքների կառավարման արդյունավետության բարձրացում և տնտեսական գործունեության խթանում</t>
  </si>
  <si>
    <t>ՀՀ մարզերին սուբվենցիաների տրամադրում՛ ենթակառուցվածքների զարգացման նպատակով</t>
  </si>
  <si>
    <t xml:space="preserve"> Տրանսֆերտների տրամադրում</t>
  </si>
  <si>
    <t>08</t>
  </si>
  <si>
    <t xml:space="preserve"> ԸՆԴՀԱՆՈՒՐ ԲՆՈՒՅԹԻ ՀԱՆՐԱՅԻՆ ԾԱՌԱՅՈՒԹՅՈՒՆՆԵՐ</t>
  </si>
  <si>
    <t>Կառավարության տարբեր մակարդակների միջև իրականացվող ընդհանուր բնույթի տրանսֆերտներ</t>
  </si>
  <si>
    <t xml:space="preserve"> այդ թվում` ըստ կատարողների</t>
  </si>
  <si>
    <t xml:space="preserve"> ՀՀ կառավարություն</t>
  </si>
  <si>
    <t xml:space="preserve"> այդ թվում` բյուջետային ծախսերի տնտեսագիտական դասակարգման հոդվածներ</t>
  </si>
  <si>
    <t xml:space="preserve"> ԸՆԴԱՄԵՆԸ ԾԱԽՍԵՐ</t>
  </si>
  <si>
    <t xml:space="preserve"> ԸՆԹԱՑԻԿ ԾԱԽՍԵՐ</t>
  </si>
  <si>
    <t xml:space="preserve"> ԴՐԱՄԱՇՆՈՐՀՆԵՐ</t>
  </si>
  <si>
    <t xml:space="preserve"> Կապիտալ դրամաշնորհներ պետական հատվածի այլ մակարդակներին</t>
  </si>
  <si>
    <t xml:space="preserve"> - Կապիտալ սուբվենցիաներ համայնքներին</t>
  </si>
  <si>
    <t xml:space="preserve"> ՀՀ մարզերին սուբվենցիաների տրամադրում՛ ենթակառուցվածքների զարգացման նպատակով_x000D_</t>
  </si>
  <si>
    <t xml:space="preserve"> Ծրագրի դասիչը </t>
  </si>
  <si>
    <t xml:space="preserve"> 1212 </t>
  </si>
  <si>
    <t xml:space="preserve"> Տարածքային զարգացում </t>
  </si>
  <si>
    <t xml:space="preserve"> 12007 </t>
  </si>
  <si>
    <t xml:space="preserve"> Միջոցառման տեսակը` </t>
  </si>
  <si>
    <t xml:space="preserve"> Տրանսֆերտների տրամադրում </t>
  </si>
  <si>
    <t xml:space="preserve"> Միջոցառումն իրականացնողի անվանումը </t>
  </si>
  <si>
    <t xml:space="preserve"> ՀՀ համայնքներ </t>
  </si>
  <si>
    <t xml:space="preserve"> Միջոցառման վրա կատարվող ծախսը (հազար դրամ) </t>
  </si>
  <si>
    <t xml:space="preserve"> ՀՀ մարզերին սուբվենցիաների տրամադրում` ենթակառուցվածքների զարգացման նպատակով_x000D_</t>
  </si>
  <si>
    <t xml:space="preserve"> ՀՀ մարզերին սուբվենցիաների տրամադրում` ենթակառուցվածքների զարգացման նպատակով </t>
  </si>
  <si>
    <t>-------------- ի № ---- -Ն որոշման</t>
  </si>
  <si>
    <t>Հավելված  № 3</t>
  </si>
  <si>
    <t>Հավելված  № 4</t>
  </si>
  <si>
    <t>Պետական  բյուջեի  դեֆիցիտի ֆինանսավորման աղբյուրների ու դրանց տարրերի անվանումները</t>
  </si>
  <si>
    <t>Ցուցանիշների փոփոխությունը (մուտքերի նվազումը և ելքերի ավելացումը ներկայացված է փակագծերում)</t>
  </si>
  <si>
    <t xml:space="preserve">  ԸՆԴԱՄԵՆԸ</t>
  </si>
  <si>
    <t>Ա.Ներքին աղբյուրներ-ընդամենը</t>
  </si>
  <si>
    <t>2. Ֆինանսական զուտ ակտիվներ</t>
  </si>
  <si>
    <t>2.6.Այլ</t>
  </si>
  <si>
    <t>ժամանակավորապես ազատ միջոցներ</t>
  </si>
  <si>
    <t>հազար դրամներով</t>
  </si>
  <si>
    <t>Ցուցանիշների փոփոխությունները     
      (նվազեցումները նշված են փակագծերում)</t>
  </si>
  <si>
    <t xml:space="preserve">                                                                                                                               </t>
  </si>
  <si>
    <t xml:space="preserve">              Հավելված N 2</t>
  </si>
  <si>
    <t xml:space="preserve">                                                                                                                      ________     N ____-Ն որոշման</t>
  </si>
  <si>
    <t xml:space="preserve"> Ծրագրային դասիչը</t>
  </si>
  <si>
    <t xml:space="preserve"> Բյուջետային հատկացումների գլխավոր կարգադրիչների, ծրագրերի, միջոցառումների և միջոցառումները կատարող պետական մարմինների անվանումները</t>
  </si>
  <si>
    <t>Ցուցանիշների փոփոխությունը (ավելացումները նշված են դրական նշանով, իսկ նվազեցումները` փակագծերում)</t>
  </si>
  <si>
    <t xml:space="preserve"> Ծրագիր</t>
  </si>
  <si>
    <t xml:space="preserve"> Միջոցառում</t>
  </si>
  <si>
    <t xml:space="preserve"> ԸՆԴԱՄԵՆԸ </t>
  </si>
  <si>
    <t>այդ թվում</t>
  </si>
  <si>
    <t>այդ թվում`</t>
  </si>
  <si>
    <t>ՀՀ մարզերին սուբվենցիաների տրամադրում՝ ենթակառուցվածքների զարգացման նպատակով</t>
  </si>
  <si>
    <t>ՀՀ Արագածոտնի մարզպետարան</t>
  </si>
  <si>
    <t>այդ թվում` ըստ ուղղությունների</t>
  </si>
  <si>
    <t>Կարբի համայնքի ներհամայնքային փողոցների ասֆալտբետոնե ծածկույթի իրականացում և կապիտալ վերանորոգում</t>
  </si>
  <si>
    <t>ՀՀ Արարատի մարզպետարան</t>
  </si>
  <si>
    <t>Արարատ քաղաքային համայնքի Շահումյան 35 և  55,   Աբովյան 11  շենքերի տանիքների կապիտալ վերանորոգում</t>
  </si>
  <si>
    <t xml:space="preserve">Արևշատ համայնքի Մուրացան, Շահումյան և Բաղրամյան փողոցների լուսավորության ցանցի կառուցում </t>
  </si>
  <si>
    <t>Երասխ համայնքի Մայիսյան փողոցի ասֆալտապատում</t>
  </si>
  <si>
    <t>Երասխ համայնքի Րաֆֆու փողոցի ասֆալտապատման և ջրահեռացման աշխատանքներ</t>
  </si>
  <si>
    <t>Այգեզարդ համայնքի վերականգնվող էներգետիկա, այդ թվում արևային ֆոտովոլտային կայանների տեղադրում</t>
  </si>
  <si>
    <t>ՀՀ Լոռու մարզպետարան</t>
  </si>
  <si>
    <t>ՀՀ Կոտայքի մարզպետարան</t>
  </si>
  <si>
    <t>Առինջ համայնքի Խ.Աբովյան 2-րդ ,8-րդ փողոցների,Պ ՍևԱԿԻ 1.6.8.ՙ20 փողոցի,Առինջ համայնքի 8,13,,17 փողոցի փողոց,1փող 1 փակուղու,Մաշտոցի 1նրբ,Առինջ համայնքի 7փող. 1 նրբ ասֆալտապատում</t>
  </si>
  <si>
    <t>ՀՀ Շիրակի մարզպետարան</t>
  </si>
  <si>
    <t>ՀՀ Սյունիքի մարզպետարան</t>
  </si>
  <si>
    <t>Գորայք համայնքի Սպանդարյան բնակավայրի կոյուղագծերի կառուցում</t>
  </si>
  <si>
    <t>Գորայք համայնքի Ծղուկ բնակավայրի խմելու ջրագծի կառուցում (1-ից-3-րդ փողոցներ)</t>
  </si>
  <si>
    <t>ՀՀ Տավուշի մարզպետարան</t>
  </si>
  <si>
    <t>Դիլիջան համայնքի ներհամայնքային նշանակության ճանապարհների բարեկարգում</t>
  </si>
  <si>
    <t>Թաթուլ համայանքի ոռոգման ներքին ցանցի վերանորոգում</t>
  </si>
  <si>
    <t>Օշական համայնքի Դպրոցական փող 24 հասցեում գտնվող մանկապարտեզի շենքի մասնակի հիմնանորոգում և տանիքի կառուցում</t>
  </si>
  <si>
    <r>
      <t>Վարդաշեն համայնքի  </t>
    </r>
    <r>
      <rPr>
        <sz val="10"/>
        <color rgb="FF000000"/>
        <rFont val="GHEA Grapalat"/>
        <family val="3"/>
      </rPr>
      <t>Ոռոգման ցանցի կառուցում</t>
    </r>
    <r>
      <rPr>
        <sz val="10"/>
        <color theme="1"/>
        <rFont val="GHEA Grapalat"/>
        <family val="3"/>
      </rPr>
      <t></t>
    </r>
  </si>
  <si>
    <r>
      <t>Նորամարգ համայնքի  </t>
    </r>
    <r>
      <rPr>
        <sz val="10"/>
        <color rgb="FF000000"/>
        <rFont val="GHEA Grapalat"/>
        <family val="3"/>
      </rPr>
      <t>Ազատության և հարակից փողոցների ջրագծի կառուցում</t>
    </r>
    <r>
      <rPr>
        <sz val="10"/>
        <color theme="1"/>
        <rFont val="GHEA Grapalat"/>
        <family val="3"/>
      </rPr>
      <t></t>
    </r>
  </si>
  <si>
    <r>
      <t>Շահումյան համայնքի  </t>
    </r>
    <r>
      <rPr>
        <sz val="10"/>
        <color rgb="FF000000"/>
        <rFont val="GHEA Grapalat"/>
        <family val="3"/>
      </rPr>
      <t>Գերեզմանատուն տանող  ճանապարհի ասֆալտապատման աշխատանքներ</t>
    </r>
    <r>
      <rPr>
        <sz val="10"/>
        <color theme="1"/>
        <rFont val="GHEA Grapalat"/>
        <family val="3"/>
      </rPr>
      <t></t>
    </r>
  </si>
  <si>
    <r>
      <t>Շահումյան համայնքի  փ</t>
    </r>
    <r>
      <rPr>
        <sz val="10"/>
        <color rgb="FF000000"/>
        <rFont val="GHEA Grapalat"/>
        <family val="3"/>
      </rPr>
      <t>ողոցների լուսավորության իրականացման աշխատանքներ</t>
    </r>
  </si>
  <si>
    <t>Մասիս գյուղական համայնքի մշակույթի տան հարակից տարածքի բարեկարգում</t>
  </si>
  <si>
    <r>
      <t>Նոր ուղի համայնքի  հ</t>
    </r>
    <r>
      <rPr>
        <sz val="10"/>
        <color rgb="FF000000"/>
        <rFont val="GHEA Grapalat"/>
        <family val="3"/>
      </rPr>
      <t>անդիսությունների սրահի կառուցման շարունակական աշխատանքեր</t>
    </r>
  </si>
  <si>
    <r>
      <t>Արաքսավան համայնքի  </t>
    </r>
    <r>
      <rPr>
        <sz val="10"/>
        <color rgb="FF000000"/>
        <rFont val="GHEA Grapalat"/>
        <family val="3"/>
      </rPr>
      <t>Համայնքապետարանին հարող փողոցի  և Պ. Սևակի փողոցի  շուրջ 0,3կմ հատավածի ասֆալտապատման աշխատանքներ</t>
    </r>
    <r>
      <rPr>
        <sz val="10"/>
        <color theme="1"/>
        <rFont val="GHEA Grapalat"/>
        <family val="3"/>
      </rPr>
      <t></t>
    </r>
  </si>
  <si>
    <r>
      <t>Քաղցրաշեն համայնքի  </t>
    </r>
    <r>
      <rPr>
        <sz val="10"/>
        <color rgb="FF000000"/>
        <rFont val="GHEA Grapalat"/>
        <family val="3"/>
      </rPr>
      <t>Ստեփան Շահումյան փողոցի ասֆալտապատման աշխատանքներ</t>
    </r>
    <r>
      <rPr>
        <sz val="10"/>
        <color theme="1"/>
        <rFont val="GHEA Grapalat"/>
        <family val="3"/>
      </rPr>
      <t></t>
    </r>
  </si>
  <si>
    <r>
      <t>Մխչյան համայնքի  </t>
    </r>
    <r>
      <rPr>
        <sz val="10"/>
        <color rgb="FF000000"/>
        <rFont val="GHEA Grapalat"/>
        <family val="3"/>
      </rPr>
      <t>Ստեփանյան, Սայաթ-Նովա, Ալավերդյան, Օղբինցինների, Սունդուկյան և Շահումյան փողոցների ասֆալտապատում</t>
    </r>
    <r>
      <rPr>
        <sz val="10"/>
        <color theme="1"/>
        <rFont val="GHEA Grapalat"/>
        <family val="3"/>
      </rPr>
      <t></t>
    </r>
  </si>
  <si>
    <r>
      <t>Մխչյան համայնքի  </t>
    </r>
    <r>
      <rPr>
        <sz val="10"/>
        <color rgb="FF000000"/>
        <rFont val="GHEA Grapalat"/>
        <family val="3"/>
      </rPr>
      <t>Համայնքի մշակույթի տան կոնստրուկցիաների ուժեղացման աշխատանքերի</t>
    </r>
    <r>
      <rPr>
        <sz val="10"/>
        <color theme="1"/>
        <rFont val="GHEA Grapalat"/>
        <family val="3"/>
      </rPr>
      <t xml:space="preserve"> </t>
    </r>
  </si>
  <si>
    <t xml:space="preserve">Նոր Կյանք համայնքի  Ոռոգման ցանցի կառուցում </t>
  </si>
  <si>
    <t xml:space="preserve">Գետազատ համայնքում կիսախողովակներով ոռոգման համակարգի կառուցում </t>
  </si>
  <si>
    <t>Այգեզարդ համայնքի զբոսայգու բարեկարգման աշխատանքներ</t>
  </si>
  <si>
    <t xml:space="preserve">Արարատ քաղաքային համայնքի ՈԿՖ բանավանի  թիվ 21 շենքից մինչև 10-րդ շենքի փողոցների, Գրիբոյեդով և Սալակիթներ փողոցների ասֆալտապատում </t>
  </si>
  <si>
    <t>Նիզամի համայնքի Սայաթ Նովա փողոցի  ասֆալտապատում</t>
  </si>
  <si>
    <r>
      <t>Արմաշ համայնքի  </t>
    </r>
    <r>
      <rPr>
        <sz val="10"/>
        <color rgb="FF000000"/>
        <rFont val="GHEA Grapalat"/>
        <family val="3"/>
      </rPr>
      <t>Ներհամայնքային՝ Մ. Նիկողոսյան, Արցախ և Վազգեն Սարգսյան փողոցների ասֆատապատում</t>
    </r>
    <r>
      <rPr>
        <sz val="10"/>
        <color theme="1"/>
        <rFont val="GHEA Grapalat"/>
        <family val="3"/>
      </rPr>
      <t xml:space="preserve"> </t>
    </r>
  </si>
  <si>
    <r>
      <t>Վերին Արտաշատ համայնքի </t>
    </r>
    <r>
      <rPr>
        <sz val="10"/>
        <color rgb="FF000000"/>
        <rFont val="GHEA Grapalat"/>
        <family val="3"/>
      </rPr>
      <t xml:space="preserve">Իսահակյան և մասնակի` Սունդուկյան, Թամանյան փողոցների </t>
    </r>
    <r>
      <rPr>
        <sz val="10"/>
        <color theme="1"/>
        <rFont val="GHEA Grapalat"/>
        <family val="3"/>
      </rPr>
      <t>ասֆալտապատման աշխատանքներ</t>
    </r>
  </si>
  <si>
    <t>Գետափնյա համայնքի կենտրոնական ճանապարհի մայթի կառուցում /3-րդ փողոցի մայթի կառուցում/</t>
  </si>
  <si>
    <r>
      <t>Վանաշեն համայնքի  </t>
    </r>
    <r>
      <rPr>
        <sz val="10"/>
        <color rgb="FF000000"/>
        <rFont val="GHEA Grapalat"/>
        <family val="3"/>
      </rPr>
      <t>Մ. Մաշտոցի փողոցի  ասֆալտապատում</t>
    </r>
    <r>
      <rPr>
        <sz val="10"/>
        <color theme="1"/>
        <rFont val="GHEA Grapalat"/>
        <family val="3"/>
      </rPr>
      <t> /դպրոց տանող հատված</t>
    </r>
  </si>
  <si>
    <r>
      <t>Դիտակ համայնքի  </t>
    </r>
    <r>
      <rPr>
        <sz val="10"/>
        <color rgb="FF000000"/>
        <rFont val="GHEA Grapalat"/>
        <family val="3"/>
      </rPr>
      <t>Նվեր Սարգսյան փողոցի ասֆալտապատում</t>
    </r>
    <r>
      <rPr>
        <sz val="10"/>
        <color theme="1"/>
        <rFont val="GHEA Grapalat"/>
        <family val="3"/>
      </rPr>
      <t></t>
    </r>
  </si>
  <si>
    <t>Եղեգնավան համայնքի Ֆիդայու, Մ. Մաշտոց, Գ. Նժդեհ, Ազատություն,  Ա.Շիրվանզադե, Պ. Սևակ, Անկախություն փողոցների ասֆալտապատում և Ա. Խանջյան փողոցի /մասնակի/ ասֆալտապատման աշխատանքներ</t>
  </si>
  <si>
    <r>
      <t>Դալար համայնքի  </t>
    </r>
    <r>
      <rPr>
        <sz val="10"/>
        <color rgb="FF000000"/>
        <rFont val="GHEA Grapalat"/>
        <family val="3"/>
      </rPr>
      <t>Պ. Սևակ փողոցի մասնակի ասֆալտապատում</t>
    </r>
    <r>
      <rPr>
        <sz val="10"/>
        <color theme="1"/>
        <rFont val="GHEA Grapalat"/>
        <family val="3"/>
      </rPr>
      <t></t>
    </r>
  </si>
  <si>
    <t>Մրգավետ համայնքի  հուշարձանի տարածքի այգու բարեկարգում</t>
  </si>
  <si>
    <r>
      <t>Արգավանդ համայնքում</t>
    </r>
    <r>
      <rPr>
        <sz val="10"/>
        <color rgb="FF000000"/>
        <rFont val="GHEA Grapalat"/>
        <family val="3"/>
      </rPr>
      <t xml:space="preserve"> ոռոգման ցանցի կառուցում /Կենտրոնական 3-րդ փողոց/»</t>
    </r>
  </si>
  <si>
    <t>Դալար համայնքի  Արտաքին ոռոգման ցանցի կառուցում</t>
  </si>
  <si>
    <t>Վեդի քաղաքային  համայնքի  Թումանյան 3, 3/1, 3/2, 3/3, Պուշկին 1 , Կասյան 26/9,26/10,26/11,26/12,26/13 բազմաբնակարան շենքերի բակերի  բարեկարգում</t>
  </si>
  <si>
    <t>Այնթապ համայնքի ներհամայնքային փողոցների ասֆալտապատում (12 փողոցների հիմնանորոգման և 27 գրունտային փողոցների գրունտային աշխատանքներ)</t>
  </si>
  <si>
    <r>
      <t>Այնթապ համայնքի  </t>
    </r>
    <r>
      <rPr>
        <sz val="10"/>
        <color rgb="FF000000"/>
        <rFont val="GHEA Grapalat"/>
        <family val="3"/>
      </rPr>
      <t>Արցախյան պատերազմում զոհված ազատամարտիկների հուշարձանի տարածքի բարեկարգման աշխատանքներ</t>
    </r>
    <r>
      <rPr>
        <sz val="10"/>
        <color theme="1"/>
        <rFont val="GHEA Grapalat"/>
        <family val="3"/>
      </rPr>
      <t></t>
    </r>
  </si>
  <si>
    <r>
      <t>Գոռավան համայնքի  </t>
    </r>
    <r>
      <rPr>
        <sz val="10"/>
        <color rgb="FF000000"/>
        <rFont val="GHEA Grapalat"/>
        <family val="3"/>
      </rPr>
      <t>Արարատյան 1-ին նրբանցքի ասֆալտապատում</t>
    </r>
    <r>
      <rPr>
        <sz val="10"/>
        <color theme="1"/>
        <rFont val="GHEA Grapalat"/>
        <family val="3"/>
      </rPr>
      <t xml:space="preserve"> </t>
    </r>
  </si>
  <si>
    <r>
      <t xml:space="preserve">Գեղանիստ համայնքի  </t>
    </r>
    <r>
      <rPr>
        <sz val="10"/>
        <color rgb="FF000000"/>
        <rFont val="GHEA Grapalat"/>
        <family val="3"/>
      </rPr>
      <t>13-րդ փողոցի ասֆատապատման աշխատանքներ</t>
    </r>
  </si>
  <si>
    <t xml:space="preserve">Արտաշատ քաղաքային համայնքի  Իսակով, Աթարբեկյան, Աբովյան փողոցների որոշակի հատվածների, Մարքսի փողոցից դեպի Թիվ 5 մանկապարտեզ ՀՈԱԿ տանող ճանապարհի, Մարքսի փողոցից դեպի Արազի փողոց թիվ 45 բազմաբնակարան բնակելի շենք տանող ճանապարհի, Խարազյան փողոց թիվ 26, Օգոստոսի 23 փողոցի թիվ 105, Արարատյան փողոցի թիվ 3/1, Օգոստոսի 23 փողոց թիվ 41, Մխչյան փողոցի թիվ 119 բազմաբնակարան բնակելի  շենքերի բակերի բարեկարգում և ասֆալտապատում 2,233կմ </t>
  </si>
  <si>
    <t>Վեդի քաղաքային  համայնքի «Կասյան 26/9 և Գայի 5 բազմաբնակարան շենքերի տանիքների նորոգում»</t>
  </si>
  <si>
    <t>Ոսկետափ համայնքի  Ներհամայնքային՝ Մոնթեի, Նարեկացի, Նոյի, Խրիմյան Հայրիկի, Մուսալեռ, Բաղրամյան փողոցների ասֆալտապատում</t>
  </si>
  <si>
    <t>Այգեպատ համայնքի  Միջնակարգ դպրոց տանող ճանապարհի 395 մետր հատվածի ասֆալտապատում</t>
  </si>
  <si>
    <t xml:space="preserve">Գեղանիստ համայնքում ոռոգման ներտնտեսային ցանցի բարելավման աշխատանքներ </t>
  </si>
  <si>
    <t>Նոր Խարբերդ համայնքի  արևային կայանի կառուցում</t>
  </si>
  <si>
    <r>
      <t>Ոստան համայնքի ա</t>
    </r>
    <r>
      <rPr>
        <sz val="10"/>
        <color rgb="FF000000"/>
        <rFont val="GHEA Grapalat"/>
        <family val="3"/>
      </rPr>
      <t>րտաքին լուսավորության ցանցի վերակառուցում</t>
    </r>
  </si>
  <si>
    <t xml:space="preserve">Արարատ համայնքի Գորգիսյան, Ս․ Շահումյան, Դեմիրճյան, Մարզպետունի, Շ․ Գրիգորյան, Վ․ Սարգսյան, Մյասնիկյան, Գրիբոյեդով /1-ին և 2-րդ հատվածներ/, Օրբելի եղբայրներ, Նարեկացի, Տերյան , Րաֆֆի, Կ․ Փանոսյան, Չարենց, Մ․ Մելքոնյան, Վ․ Սարգսյան
փակուղի, Սահմանապահներ փողոցների  չգազաֆիկացված հատվածների գազաֆիկացում </t>
  </si>
  <si>
    <t xml:space="preserve">Բերքանուշ համայնքի ոռոգման ցանցի կառուցում </t>
  </si>
  <si>
    <t>Մխչյան համայնքի Փողոցների արտաքին էլեկտրական լուսավորության ցանցի արդիականացման և նոր էլեկտրական լուսավորության ցանցի կառուցման աշխատանքներ</t>
  </si>
  <si>
    <t>Հայանիստ համայնքի  արտաքին լուսավորության ցանցի վերակառուցման աշխատանքներ</t>
  </si>
  <si>
    <t xml:space="preserve">Արևաբույր համայնքի 5 փողոցների գազաֆիկացում (Խ. Աբովյան, Պ. Սևակ, Մասիս, Օրբելի, Իսակով Կ. Դեմիրճյան փողոցներ) </t>
  </si>
  <si>
    <t>Դարբնիկ համայնքի փողոցների գազաֆիկացում (Կամո Բալայան, Գլխավոր և 3-րդ, 4-րդ, 5-րդ և 6-րդ փողոցներ)</t>
  </si>
  <si>
    <t xml:space="preserve">Այնթապ համայնքի փողոցների գազաֆիկացման աշխատանքներ (13փ. 1 նրբ.,
17փ. 1-ին , 5-րդ և 6-րդ նրբ.) </t>
  </si>
  <si>
    <t xml:space="preserve">Գինեվետ համայնքի 2-րդ փողոցի 2-րդ բնակելի շենքի տանիքի վերակառուցում </t>
  </si>
  <si>
    <t>Վեդի քաղաքային  համայնքի  Կասյան 26/1 բազմաբնակարան բնակելի շենքի ջերմամեկուսացման էներգաարդյունավետության բարձրացման միջոցառումների իրականացում</t>
  </si>
  <si>
    <t>Գինեվետ համայնքի զբոսայգու վերակառուցում</t>
  </si>
  <si>
    <r>
      <t xml:space="preserve">Տափերական համայնքի </t>
    </r>
    <r>
      <rPr>
        <sz val="10"/>
        <color rgb="FF000000"/>
        <rFont val="GHEA Grapalat"/>
        <family val="3"/>
      </rPr>
      <t>Թումանյան, Հրաչյա Ներսիսյան, Շ. Ազնավուր, Մ. Մելքոնյան, Պ. Սևակ, Սպանդարյան, Թ. Կրեպյան փողոցների գազաֆիկացում</t>
    </r>
  </si>
  <si>
    <t>ՀՀ Արմավիրի մարզպետարան</t>
  </si>
  <si>
    <t>Արմավիր գյուղական համայնքի կենտրոնի բարեկարգում</t>
  </si>
  <si>
    <t xml:space="preserve">Տանձուտ համայնքի ջրամատակարարման ցանցի կառուցում </t>
  </si>
  <si>
    <t>Ծաղկունք համայնքի մշակույթի տան վերանորոգում</t>
  </si>
  <si>
    <t>Արաքս (էջմ.) համայնքի մանկապարտեզի շենքի վերանորոգում</t>
  </si>
  <si>
    <t>Աղավնատուն համայնքի Նշան Մաթևոսյան պողոտայի ասֆալտապատում</t>
  </si>
  <si>
    <t>Գեղակերտ համայնքի խմելու ջրամատակարարման  ցանցի հիմնանորոգում</t>
  </si>
  <si>
    <t>Առատաշեն համայնքի մանկապարտեզի 2-րդ մասնաշենքի վերանորոգում</t>
  </si>
  <si>
    <t>Ջրարբի համայնքիԷջմիածին-Մարգարա-Ջրարբի-Ջրառատ միջհամայնքային ճանապարհի կապիտալ վերանորոգում</t>
  </si>
  <si>
    <t>Ջանֆիդա համայնքի մանկապարտեզի վերակառուցում</t>
  </si>
  <si>
    <t>Ոսկեհատ համայնքի հանդիսությունների սրահի ներքին հարդարում</t>
  </si>
  <si>
    <t>Այգեշատ (Արմ.) համայնքի մշակույթի տան հարակից տարածքի բարեկարգում</t>
  </si>
  <si>
    <t xml:space="preserve">Մեծամոր քաղաքային համայնքի մի շարք փողոցների ասֆալտապատում </t>
  </si>
  <si>
    <t>Արմավիր քաղաքի Աբովյան 139 բնակեի շենքից Բաղրամյան 25 բնակելի շենքերի միջև գտնվող միջբակային ճանապարհի և բակային տարածքների ասֆալտապատման աշխատանքներ, Չարենցի փողոցի Երևանյան-Շահումյան հատվածի և Շահումյան փողոցի Չարենց-Ջիվանի հատվածի հիմնանորոգում</t>
  </si>
  <si>
    <t>Ծիածան համայնքի 1-ին փողոցի հիմնանորոգում</t>
  </si>
  <si>
    <t>Մրգաստան համայնքի Էջմիածին-Աշտարակ մայրուղուց դեպի Մրգաստան տանող ճանապարհի բարեկարգում և  ասֆալտապատում</t>
  </si>
  <si>
    <t xml:space="preserve">Ծաղկաձոր համայնքի Կեչառեցու և Օրբելի եղբայրներ փողոցների մայթերի և հենապատերի կապիտալ վերանորոգում </t>
  </si>
  <si>
    <t>ՀՀ Գեղարքունիքի մարզպետարան</t>
  </si>
  <si>
    <t>Ծակքար համայնքի մշակույթի տան հիմքերի ամրացում</t>
  </si>
  <si>
    <t>Ճամբարակ համայնքի ներհամայնքային Նադարյան փողոցի 1350քմ ընդհնաուր մակերեսով հատվածի ասֆալտապատում և բարեկարգում</t>
  </si>
  <si>
    <t>Լճաշեն  համայնքում պուրակներ կառուցում</t>
  </si>
  <si>
    <t>Վարդենիկ համայնքի ներհամայնքային ճանապարհների ասֆալտապատում</t>
  </si>
  <si>
    <t>Զոլաքար համայնքի մանկապարտեզի շենքի կառուցում</t>
  </si>
  <si>
    <t>Ծովասար համայնքի մանկապարտեզի կառուցում</t>
  </si>
  <si>
    <t>Ճամբարակ համայնքի Կալավան, Այգուտ, Դպրաբակ և ներքին Ճամբարակ բնակավայրերում խաղահրապարակների կառուցում</t>
  </si>
  <si>
    <t>Արծվանիստ համայնքի նոր աղբյուրակապի և սնման ջրատարի կառուցում</t>
  </si>
  <si>
    <t>Արծվանիստ համայնքի մանկապարտեզի  տանիքի հիմնանորոգում</t>
  </si>
  <si>
    <t>Սևան համայնքի Նաիրյան փողոցի, Զ. Անդրանիկի հրապարակի և Նալբանդյան փողոցի ասֆալտաբետոնե ծածկույթի հիմնանորոգման աշխատանքներ</t>
  </si>
  <si>
    <t>Ծովինար համայնքի ներհամայնքային փողոցների լուսավորության համակարգիր կառուցում</t>
  </si>
  <si>
    <t>Ծովինար համայնքի  առուների կառուցման աշխատանքներ</t>
  </si>
  <si>
    <t>Վարդաձոր համայնքի ջրահեռացման համակարգի կառուցման աշխատանքներ</t>
  </si>
  <si>
    <t>Երանոս համայնքի ջրամատակարարման համակարգի վերակառուցում</t>
  </si>
  <si>
    <t>Զովաբեր համայնքի խմելու ջրի խողովակաշարի կապիտալ վերանորոգում</t>
  </si>
  <si>
    <t>Վարդենիս համայնքի Այրք բնակավայրի խմելու արտաքին ջրագծի կառուցում</t>
  </si>
  <si>
    <t>Նորակերտ համայնքի մանկապարտեզի տանիքի վերանորոգում</t>
  </si>
  <si>
    <t>Վարդաձոր համայնքի խմելու ջրի արտաքին և ներքին ցանցի վերակառուցման աշխատանքներ</t>
  </si>
  <si>
    <t>Ծողակաթ համայնքի Ջիլ, Արտանիշ, Ծափաթաղ, Դրախտիկ, Աղբերք, Շողակաթ բնակավայրերի փողոցների լուսավորության ցանցի կառւցման աշխատանքներ</t>
  </si>
  <si>
    <t>Նորակերտ համայնքի թիվ 4 փողոցի ջրագծի վերանորոգման աշխատանքներ</t>
  </si>
  <si>
    <t>Վարդենիկ համայնքում գոյություն ունեցող 2 խորքային հորերի մաքրում և վերագործարկում / թիվ 1 և թիվ 2 խորքային հորեր/</t>
  </si>
  <si>
    <t>Ծակքար համայնքի բնական կամուրջ-հուշարաձանը տանող ճանապարհի կառուցում և լուսավորում</t>
  </si>
  <si>
    <t>Լճավան համայնքի մանկապարտեզի 2-րդ հարկի վերանորոգման աշխատանքներ</t>
  </si>
  <si>
    <t>Խաչաղբյուր համայնքի ոռոգման ցանցի վերանորոգում և կառացում</t>
  </si>
  <si>
    <t>Գավառ քաղաքի մշակույթի տան շենքի մի հատվածի հիմնանորոգում</t>
  </si>
  <si>
    <t>Գավառ համայնքի Սուրբ Աստվածածին եկեղեցու հարակից և Արծրունի եղբայրների արձանի հարակից այգիների հիմնանորոգում և Հացառատ ու Արծվաքար թաղամասերում խաղարանների կառուցում</t>
  </si>
  <si>
    <t>Գանձակ համայնքի կենտրոնական հրապարակի բարեկարգում</t>
  </si>
  <si>
    <t>Նորատուս համայնքի համայնքապետարանի վարչական շենքի կառուցում</t>
  </si>
  <si>
    <t>Ծակքար համայնքի 3-րդ և 10-րդ փողոցների լուսավորության ցանցի կառուցում</t>
  </si>
  <si>
    <t>Ծովինար համայնքի ներհամայնքային փողոցների ասֆալտապատում / 1/3թ.19փ,2/3թ.4փ., 3/3թ. 6փ,4/1թ. 5փ.5/1թ. 7փ., 6/2թ.2փ., 7/3թ. L8փ., 8/6թ/</t>
  </si>
  <si>
    <t>Ծողակաթ համայնքի Շողակաթ գյուղում այգի պուրակի կառուցման աշխատանքներ</t>
  </si>
  <si>
    <t>Ներքին Գետաշեն համայնքի ներհամայնքային ճանապարհների ասֆալտապատում</t>
  </si>
  <si>
    <t>Ձորագյուղ համայնքի մշակույթի կենտրոնի հիմնանորոգում</t>
  </si>
  <si>
    <t>Վարսեր համայնքի վերանորոգված մանկապարտեզի գույքի ձեռքբերում և դահլիճի վերանորոգում</t>
  </si>
  <si>
    <t>Գեղամասար համայնքի 12 բնակավայրերում խմելու ջրի ջրագծերի ներքին և/կամ/ արտաքին ցանցերի կառուցում կամ վերակառուցում</t>
  </si>
  <si>
    <t>Գեղամասար համայնքի Փոքր Մասրիկ գյուղի 1 խորքային հորի և Տրետուք գյուղի ոռոգման ցանցի վերանորոգում</t>
  </si>
  <si>
    <t>Ծովակ համայնքի 1956 թվականին կառուցված խմելու ջրի ջրագծի վերանորոգում</t>
  </si>
  <si>
    <t>Ճամբարակ քաղաքի Բաբաջանյան, Չիլինգարյան փողոցի և Թթուջուր բնակավայրի ջրահեռացման, ինչպես նաև Ճամբարակ քաղաքի Իսահակյան, Օգոստոսի 23, Վ. Ճամբարակ թաղամասերի, Այգուտ, Բարեպատ, Դպրաբակ, Թթուջուր, կալավան, Մարտունի և Վահան բնակավայրերի ջրագծերի ներքին և /կամ արտաքին ցանցերի կառուցման և  Թթուջուր ջրաղբյուրի ջրընդունիչի վերակառուցման աշխատանքներ  /Դպրաբակ, Թթուջուր բնակավայրերի մասով/</t>
  </si>
  <si>
    <t>Ճամբարակ համայնքի Թթուջուր բնակավայրի մանկապարտեզի 2-րդ հարկի վերանորոգման և տարածքի բարեկարգման աշխատանքներ</t>
  </si>
  <si>
    <t>Օձուն համայնքի Մղարթ բնակավայրի համայնքային կենտրոնի վերանորոգում</t>
  </si>
  <si>
    <t>Մեծավան համայնքի Միխայլովկա բնակավայրի ջրագծի ներքին ցանցի վերանորոգում</t>
  </si>
  <si>
    <t xml:space="preserve">Ալավերդի համայնքի Թումանյան փողոցի մայթերի, համայնքի ճանապարհների և կանգառների վերանորոգում և նոր կանգառների կառուցում </t>
  </si>
  <si>
    <t>Գյումրի քաղաքի երկրորդային 17 փողոցների հիմնանորոգում:</t>
  </si>
  <si>
    <t xml:space="preserve">Սիսիան համայնքի Սայաթ-Նովա, Շահումյան, Ա, Մանուկյան փողոցները,  Սյունիքի փողոցից Ույծ բնակավայր տանող ճանապարհահատվածի և Շաքի բնակավայրի կենտրոնական փողոցի հիմնանորոգում ( Շաքի վարչական բնակավայրի
ճանապարհների ՊԿ0+00-4+48 0.448կմ երկարությամբ հատվածի հիմնանորոգում) </t>
  </si>
  <si>
    <t>Սիսիան քաղաքի Սիսական 31 հասցեի վարչական շենքի, Որոտնավան բնակավայրի վարչական շենքի տանիքի, մանկապատանեկան ստեղծագործության կենտրոնի և գեղարվեստի դպրոցի շենքերի տանիքների վերանորոգում</t>
  </si>
  <si>
    <t>Կապան համայնքի «Եղվարդ գյուղի խմելու ջրագծի կառուցում և Ագարակ գյուղի ջրագծի վերանորոգում ու ՕԿՋ-ի կառուցում»,</t>
  </si>
  <si>
    <t>Կապան քաղաքի Շահումյան փողոցի մայթերի վերանորոգում, ծառատնկում, կանաչապատ տարածքների վերականգնում և բարեկարգում, Մ. Հարությունյան փողոցի նորոգում, Ազատամարտիկների փողոցից Բաղաբուրջի հուշահամալիր տանող ճանապարհի ասֆալտապատում, Հուշահամալիրից Բաղաբուրջ թաղամաս տանող ճանապարհի հիմնանորոգում, Բաղաբերդ թաղամասի 6, 7, 8, 9, 10, 12 շենքերի բակերի նորոգում, Գր. Արզումանյան փողոց 1-ին նրբանցքից մինչև Բեխ թաղամաս տանող ճանապարհի հետ հատվող փողոցի հիմնանորոգում, Մ. Ստեփանյան և Շահումյան փողոցների մայթի մի հատվածի վերանորոգում, ծառատնկում, բարեկարգում, Ա. Մանուկյան 1-ին նրբանցքի 1, 2, 3, 4, 5 շենքերի բակերի հիմնանորոգում Գր. Արզումանյան փողոցից գ. Արծվանիկի 2-րդ փողոցի հիմնանորոգում, Գեղանուշ գյուղ տանող ճանապարհի վերանորոգում հատված կմ0+000+2-700</t>
  </si>
  <si>
    <t>  Սիսիան համայնքի «Որոտնավան և Վաղատին բնակավայրերում նախադպրոցական կրթության ապահովում, Սիսիան համայնքի թիվ 2 և թիվ 3 ՆՈՒՀ-երի, Նորավան, Շամբ և Տոլարս բնակավայրերում գտնվող խմբերի վերանորոգում և գույքի արդիականացում»,</t>
  </si>
  <si>
    <t xml:space="preserve"> Կապան համայնքի «Կապան քաղաքի բազմաբնակարան շենքերի հարթ և լանջավոր տանիքների նորոգում՝ Հալիձորի 4, 16, 14, Բաղաբերդ 19, Դավիթ Բեկ 3, 4, 9-ի I և II սեկցիաներ, Ձորք 10, 16, Մ. Հարությունյան 10ա, 12ա, 14ա, Ա. Մանուկյան 3, Թումանյան 9, 16, Լեռնագործներ 1, Հ. Ավետիսյան 2, 20ա, 26, Մ. Պապյան 5, 13, 15, Շահումյան 18, 22, 27, 29, 31, 33, 38, Շինարարների 24 
 </t>
  </si>
  <si>
    <t>ՀՀ Վայոց ձորի մարզպետարան</t>
  </si>
  <si>
    <t>Մալիշկա համայնքի ներհամայնքային փողոցների /26-րդ փ. թիվ 18 հասցեից մինչև 3-րդ փ. թիվ 78 հասցե, 26-րդ փ. թիվ 20 հասցեից մինչև 26-րդ փ. թիվ 46 հասցե, 29-րդ փ. թիվ 19 հասցեից մինչև 25-րդ փ. թիվ 62 հասցե, 25-րդ փ. թիվ 62 հասցեից մինչև 3-րդ փ. թիվ 39 հասցե/ փողոցային լուսավորության ցանցի կառուցում</t>
  </si>
  <si>
    <t>Արենի համայնքի Ագարակաձոր,Աղավնաձոր,Արփի բնակավայրերում թվով 14 փողոցների գազատարի ներքին ցանցերի կառուցում և երեք մանկապարտեզների գազաֆիկացում</t>
  </si>
  <si>
    <t>Արենի համայնքի Ագարակաձոր, Ելփին, Խաչիկ, Ռինդ բնակավայրերի ոռոգման ջրագծերի կառուցում</t>
  </si>
  <si>
    <t xml:space="preserve">Արենի համայնքի Աղավնաձոր, Արենի, Ելփին, Չիվա, Խաչիկ, Ռինդ, Արփի, Գնիշիկ բնակավայրերում խմելու ջրի կապտաժների և ջրագծերի կառուցում, կոյուղագծերի կառուցում   Աղավնաձոր բնակավայրում </t>
  </si>
  <si>
    <t>Արենի համայնքի Արենի բնակավայրում  մեքենա-տրակտորային պարկի կառուցում, Ագարակաձոր բնակավայրում մշակույթի տան հիմնանորոգում, Արփի բնակավայրում մշակութային և սպորտային միջոցառումների կազմակերպման կենտրոնի կառուցում /նախկին ճաշարանի շենքի չնորոգված մասի հիմնանորոգում/, Ռինդ բնակավայրում ֆուտբոլոյին դաշտի կառուցում</t>
  </si>
  <si>
    <t>Ջերմուկ քաղաքում մինչև 300ԿՎ/Ժ հզորությամբ ֆոտովոլտային կայանի կառուցում</t>
  </si>
  <si>
    <t>Եղեգիս համայնքի խմելու ջրի խողովակաշարի կառուցում և վերանորոգում, ՕԿՋ-ների վերանորոգում</t>
  </si>
  <si>
    <t>Եղեգիս համայնքի ոռոգման խողովակաշարի կառուցում</t>
  </si>
  <si>
    <t>Գանձաքար համայնքի Թաղամասային ճանապարհների լուսավորության արտաքին ցանցի ընդլայնում</t>
  </si>
  <si>
    <r>
      <t>Աշտարակ համայնքի Ներսես Աշտարակեցու N</t>
    </r>
    <r>
      <rPr>
        <sz val="10"/>
        <color rgb="FF000000"/>
        <rFont val="GHEA Grapalat"/>
        <family val="3"/>
      </rPr>
      <t xml:space="preserve"> 76, Տիգրան Մեծի </t>
    </r>
    <r>
      <rPr>
        <sz val="10"/>
        <color theme="1"/>
        <rFont val="GHEA Grapalat"/>
        <family val="3"/>
      </rPr>
      <t xml:space="preserve">NN </t>
    </r>
    <r>
      <rPr>
        <sz val="10"/>
        <color rgb="FF000000"/>
        <rFont val="GHEA Grapalat"/>
        <family val="3"/>
      </rPr>
      <t>2 և 27 բազմաբնակարան շենքերի տանիքների հիմնանորոգում</t>
    </r>
  </si>
  <si>
    <t>Արագածոտն համայնքի մանկապարտեզի վերակառուցում</t>
  </si>
  <si>
    <t>Աշոցք համայնքի կարիքների համար աղբատար ավտոմեքենայի ձեռքբերում</t>
  </si>
  <si>
    <t>Այրում համայնքի հաշվեկշռում գտնվող, համայնքին պատկանող անավարտ շենքի երկու հարկաբաժինները, որպես համայնքային կենտրոնի և երաժտական դպրոցի լրակառուցման աշխատանքներ:</t>
  </si>
  <si>
    <t>Այրում համայնքի հաշվեկշռում գտնվող` համայնքին սեփականության իրավունքով  պատկանող անավարտ շենքի երկրորդ հատվածի տանիքի կառուցում :</t>
  </si>
  <si>
    <t xml:space="preserve">Ծաղկաձոր համայնքի Վ. Ճարտարապետ փողոցի և մայթի կապիտալ վերանորոգման` ասֆալտապատման  և ճանապարհի հարակից հենապատի վերանորոգում </t>
  </si>
  <si>
    <t xml:space="preserve">Վերին Պտղնի համայնքի խմելու ջրի ջրագծի անցկացում </t>
  </si>
  <si>
    <t>Մեղրի քաղաքի մանկապարտեզի հիմնանորոգում</t>
  </si>
  <si>
    <t>Պարտիզակ համայնքի հանդիսությունների սրահի շենքի կառուցում կառուցում</t>
  </si>
  <si>
    <t>Կարբի համայնքի խմելու ջրի ջրագծի ցանցի հիմնանորոգման և քայքայված մասերի փոխարինման աշխատանքներ</t>
  </si>
  <si>
    <t>Մեծ Մասրիկ համայնքի մշակույթի տան կառւցում /2-րդ փուլ/</t>
  </si>
  <si>
    <t>ՀՀ կառավարության 2021 թվականի</t>
  </si>
  <si>
    <t xml:space="preserve">                                                                                                                  Կառավարության 2021 թվականի</t>
  </si>
  <si>
    <t xml:space="preserve"> ՀՀ համայնքների թիվ, հատ </t>
  </si>
  <si>
    <t xml:space="preserve"> ՄԱՍ 1. ՊԵՏԱԿԱՆ ՄԱՐՄՆԻ ԳԾՈՎ ԱՐԴՅՈՒՆՔԱՅԻՆ (ԿԱՏԱՐՈՂԱԿԱՆ) ՑՈՒՑԱՆԻՇՆԵՐԸ </t>
  </si>
  <si>
    <t xml:space="preserve"> ՀՀ Արարատի մարզպետարան </t>
  </si>
  <si>
    <t xml:space="preserve"> ՀՀ Արագածոտնի մարզպետարան </t>
  </si>
  <si>
    <t xml:space="preserve"> ՀՀ Արմավիրի մարզպետարան </t>
  </si>
  <si>
    <t xml:space="preserve"> ՀՀ Գեղարքունիքի մարզպետարան </t>
  </si>
  <si>
    <t xml:space="preserve">Ճամբարակ քաղաքի Ազատամարտիկներ, Տ. Պետրոսյան և Պ. Սևակ, Գ. Նժդեհի փողոցների մասնակի գազաֆիկացում </t>
  </si>
  <si>
    <t>Կաթնաջուր համայնքի Փողոցների գիշերային լուսավորության համակարգը սնուցող 19.2 կվտ դրվածքային հզորությամբ մոնոբյուրեղային  արևային վահանակներով ֆոտովոլտային կայանի և էներգախնայող լեդ տեսակի լուսատուներով հենասյուների կառուցում</t>
  </si>
  <si>
    <t xml:space="preserve"> ՀՀ Լոռու մարզպետարան </t>
  </si>
  <si>
    <t>Ամբերդ համայնքի մի շարք փողոցների գազաֆիկացում</t>
  </si>
  <si>
    <t>Ծակքար համայնքի  «Մատուռներ առվի» ոռոգման ջրագծի կառուցում</t>
  </si>
  <si>
    <t xml:space="preserve"> ՀՀ Կոտայքի մարզպետարան </t>
  </si>
  <si>
    <t xml:space="preserve"> ՀՀ Շիրակի մարզպետարան </t>
  </si>
  <si>
    <t xml:space="preserve"> ՀՀ Սյունիքի մարզպետարան </t>
  </si>
  <si>
    <t xml:space="preserve"> ՀՀ Վայոց ձորի մարզպետարան </t>
  </si>
  <si>
    <t xml:space="preserve"> ՀՀ Տավուշի մարզպետարան </t>
  </si>
  <si>
    <t xml:space="preserve"> Կապիտալ սուբվենցիաներ համայնքներին</t>
  </si>
  <si>
    <t xml:space="preserve"> այդ թվում`</t>
  </si>
  <si>
    <t>Մարմարաշեն համայնքի փողոցների լուսավորության աշխատանքներ /Մասիսի խճուղու վերակառուցման և 8-րդ, 27-րդ, 28-րդ,29, 30, 31 և 32-րդ փողոցների և Մարմար թաղ. կառուցման աշխատանքներ/</t>
  </si>
  <si>
    <t>Աբովյան համայնքի երկրորդական փողոցների արտաքին լուսավորության ցանցի կառուցում (աղբյուր Սերոբ, Աբովյան, Անդրանիկ, Բաղրամյան, Բարեկամություն Գ. Չաուշ, Խանջյան, Հաղթանակ, Մայիսմեկյան, Թեհլերյան փող 1 և 2 նրբանցքներ, Վանի, Չարենց, Բաղրամյան)</t>
  </si>
  <si>
    <t>Արմաշ համայնքի լուսավորության համակարգի կառուցում(Ձկնաբուծական, Անտոնյան,
Սարալանջ, Ձնաբերդի, Ակադեմիկոս Հայրիյան, Զորավար Անդրանիկ, Պարույր Սևակ, Գործարանային և Երևանյան խճուղի փողոցներ)</t>
  </si>
  <si>
    <t>Այնթապ համայնքի փողոցների լուսավորության  աշխատանքերի /Ժանյակ թաղամասի 1,2,11-րդ փողոցի, 11 փողոցի 1,2և 3 նրբանցքի, 1,2,3,4,5,6,8,9 և 13-րդ փողոցներ/</t>
  </si>
  <si>
    <t>Քաջարան համայնքի «Համայնքի բնակավայրերի փողոցների հիմնանորոգում, բարեկարգում»</t>
  </si>
  <si>
    <t>Գորիս համայնքի Ակներ և Վերիշեն գյուղերի կարիքների Ակներ գյուղի Մթնաձոր և «Բաբուռի քերծ» անվանյալ տարածքներում ջրհավաքների և սնուցող ջրագծի կառուցում</t>
  </si>
  <si>
    <t xml:space="preserve"> ՀՀ Արագածոտնի  մարզպետարան</t>
  </si>
  <si>
    <t xml:space="preserve"> ՀՀ  Արարատի  մարզպետարան</t>
  </si>
  <si>
    <t xml:space="preserve"> ՀՀ  Արմավիրի մարզպետարան</t>
  </si>
  <si>
    <t xml:space="preserve"> ՀՀ Գեղարքունիքի մարզպետարան</t>
  </si>
  <si>
    <t xml:space="preserve"> ՀՀ Լոռու մարզպետարան</t>
  </si>
  <si>
    <t xml:space="preserve"> ՀՀ Կոտայքի մարզպետարան</t>
  </si>
  <si>
    <t xml:space="preserve"> ՀՀ Շիրակի մարզպետարան</t>
  </si>
  <si>
    <t xml:space="preserve"> ՀՀ Սյունիքի մարզպետարան</t>
  </si>
  <si>
    <t xml:space="preserve"> ՀՀ Վայոց ձորի մարզպետարան</t>
  </si>
  <si>
    <t xml:space="preserve"> ՀՀ Տավուշի մարզպետարան</t>
  </si>
  <si>
    <t>Հավելված  № 5</t>
  </si>
  <si>
    <t>Հավելված  № 6</t>
  </si>
  <si>
    <t>Ծակքար համայնքի 6-րդ փողոցի ասֆալտապատում</t>
  </si>
  <si>
    <t>ՀՀ կառավարություն</t>
  </si>
  <si>
    <t>Ցուցանիշների փոփոխությունները (ավելացումները նշված են դրական նշանով)</t>
  </si>
  <si>
    <t xml:space="preserve">« ՀՀ ԿԱՌԱՎԱՐՈՒԹՅԱՆ 2020 ԹՎԱԿԱՆԻ ԴԵԿՏԵՄԲԵՐԻ 30-Ի № 2215-Ն ՈՐՈՇՄԱՆ № 1 ՀԱՎԵԼՎԱԾԻ № 1 ԱՂՅՈՒՍԱԿԻ ՑՈՒՑԱՆԻՇՆԵՐՈՒՄ ԿԱՏԱՐՎՈՂ ԼՐԱՑՈՒՄՆԵՐԸ </t>
  </si>
  <si>
    <t>ՀԱՅԱՍՏԱՆԻ ՀԱՆՐԱՊԵՏՈՒԹՅԱՆ ԿԱՌԱՎԱՐՈՒԹՅԱՆ 2020 ԹՎԱԿԱՆԻ ԴԵԿՏԵՄԲԵՐԻ 30-Ի № 2215-Ն ՈՐՈՇՄԱՆ № 5 ՀԱՎԵԼՎԱԾԻ № 1 ԱՂՅՈՒՍԱԿՈՒՄ ԿԱՏԱՐՎՈՂ ԼՐԱՑՈՒՄԸ</t>
  </si>
  <si>
    <r>
      <t xml:space="preserve">                                                                                                                                                                                                                                                                                                                                                                                 </t>
    </r>
    <r>
      <rPr>
        <b/>
        <sz val="12"/>
        <rFont val="GHEA Grapalat"/>
        <family val="3"/>
      </rPr>
      <t xml:space="preserve">ՀԱՅԱՍՏԱՆԻ ՀԱՆՐԱՊԵՏՈՒԹՅԱՆ ԿԱՌԱՎԱՐՈՒԹՅԱՆ 2020 ԹՎԱԿԱՆԻ ԴԵԿՏԵՄԲԵՐԻ 30-Ի № 2215-Ն ՈՐՈՇՄԱՆ № 9 ՀԱՎԵԼՎԱԾԻ № 9.8 ԱՂՅՈՒՍԱԿՈՒՄ ԿԱՏԱՐՎՈՂ ԼՐԱՑՈՒՄԸ </t>
    </r>
    <r>
      <rPr>
        <sz val="12"/>
        <color indexed="8"/>
        <rFont val="GHEA Grapalat"/>
        <family val="3"/>
      </rPr>
      <t xml:space="preserve">
 </t>
    </r>
  </si>
  <si>
    <t xml:space="preserve"> «ՀԱՅԱՍՏԱՆԻ  ՀԱՆՐԱՊԵՏՈՒԹՅԱՆ 2021 ԹՎԱԿԱՆԻ  ՊԵՏԱԿԱՆ ԲՅՈՒՋԵԻ ՄԱՍԻՆ» ՕՐԵՆՔԻ N 1 ՀԱՎԵԼՎԱԾԻ N 7  ԱՂՅՈՒՍԱԿՈՒՄ ԵՎ ՀԱՅԱՍՏԱՆԻ ՀԱՆՐԱՊԵՏՈՒԹՅԱՆ ԿԱՌԱՎԱՐՈՒԹՅԱՆ 2020 ԹՎԱԿԱՆԻ ԴԵԿՏԵՄԲԵՐԻ 30-Ի N 2215-Ն ՈՐՈՇՄԱՆ N 5 ՀԱՎԵԼՎԱԾԻ N 6 ԱՂՅՈՒՍԱԿՈՒՄ ԿԱՏԱՐՎՈՂ ՓՈՓՈԽՈՒԹՅՈՒՆԸ ԼՐԱՑՈՒՄՆԵՐԸ</t>
  </si>
  <si>
    <t>ՀԱՅԱՍՏԱՆԻ ՀԱՆՐԱՊԵՏՈՒԹՅԱՆ ԿԱՌԱՎԱՐՈՒԹՅԱՆ 2020 ԹՎԱԿԱՆԻ ԴԵԿՏԵՄԲԵՐԻ 30-Ի № 2215-Ն ՈՐՈՇՄԱՆ №№ 3 և 4 ՀԱՎԵԼՎԱԾՆԵՐՈՒՄ ԿԱՏԱՐՎՈՂ ՓՈՓՈԽՈՒԹՅՈՒՆՆԵՐԸ ԵՎ ԼՐԱՑՈՒՄՆԵՐԸ</t>
  </si>
  <si>
    <t xml:space="preserve">ՀԱՅԱՍՏԱՆԻ ՀԱՆՐԱՊԵՏՈՒԹՅԱՆ ԿԱՌԱՎԱՐՈՒԹՅԱՆ 2020 ԹՎԱԿԱՆԻ ԴԵԿՏԵՄԲԵՐԻ 30-Ի № 2215-Ն ՈՐՈՇՄԱՆ № 9.1 ՀԱՎԵԼՎԱԾԻ № 9.1.48  ԱՂՅՈՒՍԱԿՈՒՄ ԿԱՏԱՐՎՈՂ ԼՐԱՑՈՒՄԸ </t>
  </si>
  <si>
    <t xml:space="preserve">ՀԱՅԱՍՏԱՆԻ ՀԱՆՐԱՊԵՏՈՒԹՅԱՆ ԿԱՌԱՎԱՐՈՒԹՅԱՆ 2020 ԹՎԱԿԱՆԻ ԴԵԿՏԵՄԲԵՐԻ 30-Ի № 2215-Ն ՈՐՈՇՄԱՆ № 9.1 ՀԱՎԵԼՎԱԾԻ № 9.1.49  ԱՂՅՈՒՍԱԿՈՒՄ ԿԱՏԱՐՎՈՂ ԼՐԱՑՈՒՄԸ </t>
  </si>
  <si>
    <t xml:space="preserve">ՀԱՅԱՍՏԱՆԻ ՀԱՆՐԱՊԵՏՈՒԹՅԱՆ ԿԱՌԱՎԱՐՈՒԹՅԱՆ 2020 ԹՎԱԿԱՆԻ ԴԵԿՏԵՄԲԵՐԻ 30-Ի № 2215-Ն ՈՐՈՇՄԱՆ № 9.1 ՀԱՎԵԼՎԱԾԻ № 9.1.50  ԱՂՅՈՒՍԱԿՈՒՄ ԿԱՏԱՐՎՈՂ ԼՐԱՑՈՒՄԸ </t>
  </si>
  <si>
    <t xml:space="preserve">ՀԱՅԱՍՏԱՆԻ ՀԱՆՐԱՊԵՏՈՒԹՅԱՆ ԿԱՌԱՎԱՐՈՒԹՅԱՆ 2020 ԹՎԱԿԱՆԻ ԴԵԿՏԵՄԲԵՐԻ 30-Ի № 2215-Ն ՈՐՈՇՄԱՆ № 9.1 ՀԱՎԵԼՎԱԾԻ № 9.1.51  ԱՂՅՈՒՍԱԿՈՒՄ ԿԱՏԱՐՎՈՂ ԼՐԱՑՈՒՄԸ </t>
  </si>
  <si>
    <t xml:space="preserve">ՀԱՅԱՍՏԱՆԻ ՀԱՆՐԱՊԵՏՈՒԹՅԱՆ ԿԱՌԱՎԱՐՈՒԹՅԱՆ 2020 ԹՎԱԿԱՆԻ ԴԵԿՏԵՄԲԵՐԻ 30-Ի № 2215-Ն ՈՐՈՇՄԱՆ № 9.1 ՀԱՎԵԼՎԱԾԻ № 9.1.52 ԱՂՅՈՒՍԱԿՈՒՄ ԿԱՏԱՐՎՈՂ ԼՐԱՑՈՒՄԸ </t>
  </si>
  <si>
    <t xml:space="preserve">ՀԱՅԱՍՏԱՆԻ ՀԱՆՐԱՊԵՏՈՒԹՅԱՆ ԿԱՌԱՎԱՐՈՒԹՅԱՆ 2020 ԹՎԱԿԱՆԻ ԴԵԿՏԵՄԲԵՐԻ 30-Ի № 2215-Ն ՈՐՈՇՄԱՆ № 9.1 ՀԱՎԵԼՎԱԾԻ № 9.1.53 ԱՂՅՈՒՍԱԿՈՒՄ ԿԱՏԱՐՎՈՂ ԼՐԱՑՈՒՄԸ </t>
  </si>
  <si>
    <t xml:space="preserve">ՀԱՅԱՍՏԱՆԻ ՀԱՆՐԱՊԵՏՈՒԹՅԱՆ ԿԱՌԱՎԱՐՈՒԹՅԱՆ 2020 ԹՎԱԿԱՆԻ ԴԵԿՏԵՄԲԵՐԻ 30-Ի № 2215-Ն ՈՐՈՇՄԱՆ № 9.1 ՀԱՎԵԼՎԱԾԻ № 9.1.54 ԱՂՅՈՒՍԱԿՈՒՄ ԿԱՏԱՐՎՈՂ ԼՐԱՑՈՒՄԸ </t>
  </si>
  <si>
    <t xml:space="preserve">ՀԱՅԱՍՏԱՆԻ ՀԱՆՐԱՊԵՏՈՒԹՅԱՆ ԿԱՌԱՎԱՐՈՒԹՅԱՆ 2020 ԹՎԱԿԱՆԻ ԴԵԿՏԵՄԲԵՐԻ 30-Ի № 2215-Ն ՈՐՈՇՄԱՆ № 9.1 ՀԱՎԵԼՎԱԾԻ № 9.1.55 ԱՂՅՈՒՍԱԿՈՒՄ ԿԱՏԱՐՎՈՂ ԼՐԱՑՈՒՄԸ </t>
  </si>
  <si>
    <t xml:space="preserve">ՀԱՅԱՍՏԱՆԻ ՀԱՆՐԱՊԵՏՈՒԹՅԱՆ ԿԱՌԱՎԱՐՈՒԹՅԱՆ 2020 ԹՎԱԿԱՆԻ ԴԵԿՏԵՄԲԵՐԻ 30-Ի № 2215-Ն ՈՐՈՇՄԱՆ № 9.1 ՀԱՎԵԼՎԱԾԻ № 9.1.56 ԱՂՅՈՒՍԱԿՈՒՄ ԿԱՏԱՐՎՈՂ ԼՐԱՑՈՒՄԸ </t>
  </si>
  <si>
    <t xml:space="preserve">ՀԱՅԱՍՏԱՆԻ ՀԱՆՐԱՊԵՏՈՒԹՅԱՆ ԿԱՌԱՎԱՐՈՒԹՅԱՆ 2020 ԹՎԱԿԱՆԻ ԴԵԿՏԵՄԲԵՐԻ 30-Ի № 2215-Ն ՈՐՈՇՄԱՆ № 9.1 ՀԱՎԵԼՎԱԾԻ № 9.1.57 ԱՂՅՈՒՍԱԿՈՒՄ ԿԱՏԱՐՎՈՂ ԼՐԱՑՈՒՄԸ </t>
  </si>
  <si>
    <t xml:space="preserve">ՀԱՅԱՍՏԱՆԻ ՀԱՆՐԱՊԵՏՈՒԹՅԱՆ ԿԱՌԱՎԱՐՈՒԹՅԱՆ 2020 ԹՎԱԿԱՆԻ ԴԵԿՏԵՄԲԵՐԻ 30-Ի № 2215-Ն ՈՐՈՇՄԱՆ № 9.1 ՀԱՎԵԼՎԱԾԻ № 9.1.58 ԱՂՅՈՒՍԱԿՈՒՄ ԿԱՏԱՐՎՈՂ ՓՈՓՈԽՈՒԹՅՈՒՆԸ </t>
  </si>
  <si>
    <t xml:space="preserve">Նոր Խարբերդ համայնքի Ներհամայնքային՝ Հ8-ից դեպի 11-րդ փողոց գնացող 2 իջատեղեր, 9-րդ փողոցից մինչև 8-րդ փողոց, 1-ին փողոցից 3 իջատեղեր և դեպի գերեզմանոց գնացող իջատեղ, 5-րդ փողոցից 6-րդ փողոցների ասֆալտապատման աշխատանքներ»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</si>
</sst>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 #,##0.00_)_€_ ;_ * \(#,##0.00\)_€_ ;_ * &quot;-&quot;??_)_€_ ;_ @_ "/>
    <numFmt numFmtId="165" formatCode="_-* #,##0.00\ _A_M_D_-;\-* #,##0.00\ _A_M_D_-;_-* &quot;-&quot;??\ _A_M_D_-;_-@_-"/>
    <numFmt numFmtId="166" formatCode="_-* #,##0.00_р_._-;\-* #,##0.00_р_._-;_-* &quot;-&quot;??_р_._-;_-@_-"/>
    <numFmt numFmtId="167" formatCode="#,##0.0"/>
    <numFmt numFmtId="168" formatCode="#,##0.0_);\(#,##0.0\)"/>
    <numFmt numFmtId="169" formatCode="_(* #,##0.0_);_(* \(#,##0.0\);_(* &quot;-&quot;??_);_(@_)"/>
    <numFmt numFmtId="170" formatCode="_-* #,##0.00_-;\-* #,##0.00_-;_-* &quot;-&quot;??_-;_-@_-"/>
    <numFmt numFmtId="171" formatCode="_-* #,##0.00\ _₽_-;\-* #,##0.00\ _₽_-;_-* &quot;-&quot;??\ _₽_-;_-@_-"/>
    <numFmt numFmtId="172" formatCode="#,##0.0_ ;\-#,##0.0\ "/>
    <numFmt numFmtId="173" formatCode="0.0"/>
    <numFmt numFmtId="174" formatCode="##,##0.0;\(##,##0.0\);\-"/>
  </numFmts>
  <fonts count="113">
    <font>
      <sz val="10"/>
      <name val="Arial"/>
    </font>
    <font>
      <sz val="11"/>
      <color theme="1"/>
      <name val="Calibri"/>
      <family val="2"/>
      <scheme val="minor"/>
    </font>
    <font>
      <sz val="10"/>
      <name val="GHEA Grapalat"/>
      <family val="3"/>
    </font>
    <font>
      <sz val="10"/>
      <name val="Arial"/>
      <family val="2"/>
    </font>
    <font>
      <sz val="11"/>
      <color indexed="8"/>
      <name val="Calibri"/>
      <family val="2"/>
      <charset val="204"/>
    </font>
    <font>
      <sz val="11"/>
      <color indexed="9"/>
      <name val="Calibri"/>
      <family val="2"/>
      <charset val="204"/>
    </font>
    <font>
      <sz val="10"/>
      <name val="Arial Armenian"/>
      <family val="2"/>
    </font>
    <font>
      <sz val="10"/>
      <name val="Arial"/>
      <family val="2"/>
      <charset val="204"/>
    </font>
    <font>
      <sz val="10"/>
      <color indexed="8"/>
      <name val="MS Sans Serif"/>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Armenian"/>
      <family val="2"/>
    </font>
    <font>
      <i/>
      <sz val="10"/>
      <name val="GHEA Grapalat"/>
      <family val="3"/>
    </font>
    <font>
      <sz val="12"/>
      <name val="GHEA Grapalat"/>
      <family val="3"/>
    </font>
    <font>
      <i/>
      <sz val="12"/>
      <name val="GHEA Grapalat"/>
      <family val="3"/>
    </font>
    <font>
      <b/>
      <sz val="12"/>
      <name val="GHEA Grapalat"/>
      <family val="3"/>
    </font>
    <font>
      <b/>
      <sz val="10"/>
      <name val="GHEA Grapalat"/>
      <family val="3"/>
    </font>
    <font>
      <sz val="10"/>
      <name val="Arial"/>
      <family val="2"/>
      <charset val="204"/>
    </font>
    <font>
      <sz val="10"/>
      <color rgb="FFFF0000"/>
      <name val="GHEA Grapalat"/>
      <family val="3"/>
    </font>
    <font>
      <sz val="11"/>
      <color indexed="8"/>
      <name val="Times Armenian"/>
      <family val="2"/>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sz val="11"/>
      <color indexed="62"/>
      <name val="Times Armenian"/>
      <family val="2"/>
    </font>
    <font>
      <sz val="11"/>
      <color indexed="52"/>
      <name val="Times Armenian"/>
      <family val="2"/>
    </font>
    <font>
      <sz val="11"/>
      <color indexed="60"/>
      <name val="Times Armenian"/>
      <family val="2"/>
    </font>
    <font>
      <b/>
      <sz val="11"/>
      <color indexed="63"/>
      <name val="Times Armenian"/>
      <family val="2"/>
    </font>
    <font>
      <b/>
      <sz val="18"/>
      <color indexed="56"/>
      <name val="Cambria"/>
      <family val="2"/>
    </font>
    <font>
      <b/>
      <sz val="11"/>
      <color indexed="8"/>
      <name val="Times Armenian"/>
      <family val="2"/>
    </font>
    <font>
      <sz val="11"/>
      <color indexed="10"/>
      <name val="Times Armenian"/>
      <family val="2"/>
    </font>
    <font>
      <sz val="11"/>
      <color theme="1"/>
      <name val="Calibri"/>
      <family val="2"/>
      <scheme val="minor"/>
    </font>
    <font>
      <sz val="10"/>
      <color theme="1"/>
      <name val="GHEA Grapalat"/>
      <family val="3"/>
    </font>
    <font>
      <sz val="12"/>
      <color theme="1"/>
      <name val="GHEA Grapalat"/>
      <family val="3"/>
    </font>
    <font>
      <sz val="12"/>
      <color indexed="8"/>
      <name val="GHEA Grapalat"/>
      <family val="3"/>
    </font>
    <font>
      <b/>
      <sz val="10"/>
      <color indexed="8"/>
      <name val="GHEA Grapalat"/>
      <family val="3"/>
    </font>
    <font>
      <sz val="10"/>
      <color indexed="8"/>
      <name val="GHEA Grapalat"/>
      <family val="3"/>
    </font>
    <font>
      <i/>
      <sz val="10"/>
      <color indexed="8"/>
      <name val="GHEA Grapalat"/>
      <family val="3"/>
    </font>
    <font>
      <i/>
      <sz val="9"/>
      <name val="GHEA Grapalat"/>
      <family val="3"/>
    </font>
    <font>
      <sz val="10"/>
      <name val="Arial"/>
      <charset val="204"/>
    </font>
    <font>
      <sz val="11"/>
      <name val="GHEA Grapalat"/>
      <family val="3"/>
    </font>
    <font>
      <b/>
      <sz val="11"/>
      <name val="GHEA Grapalat"/>
      <family val="3"/>
    </font>
    <font>
      <b/>
      <u/>
      <sz val="11"/>
      <name val="GHEA Grapalat"/>
      <family val="3"/>
    </font>
    <font>
      <u/>
      <sz val="11"/>
      <name val="GHEA Grapalat"/>
      <family val="3"/>
    </font>
    <font>
      <sz val="8"/>
      <name val="GHEA Grapalat"/>
      <family val="2"/>
    </font>
    <font>
      <sz val="10"/>
      <name val="Times Armenian"/>
      <family val="1"/>
    </font>
    <font>
      <sz val="10"/>
      <color indexed="9"/>
      <name val="GHEA Grapalat"/>
      <family val="3"/>
    </font>
    <font>
      <sz val="11"/>
      <color indexed="60"/>
      <name val="Calibri"/>
      <family val="2"/>
    </font>
    <font>
      <sz val="11"/>
      <color theme="1"/>
      <name val="Calibri"/>
      <family val="2"/>
      <charset val="1"/>
      <scheme val="minor"/>
    </font>
    <font>
      <sz val="8"/>
      <name val="GHEA Grapalat"/>
      <family val="3"/>
    </font>
    <font>
      <sz val="8"/>
      <name val="Arial Armenian"/>
      <family val="2"/>
    </font>
    <font>
      <sz val="12"/>
      <name val="Times Armenian"/>
      <family val="1"/>
    </font>
    <font>
      <sz val="11"/>
      <color indexed="8"/>
      <name val="Calibri"/>
      <family val="2"/>
      <charset val="1"/>
    </font>
    <font>
      <sz val="11"/>
      <color theme="1"/>
      <name val="Times Armenian"/>
      <family val="2"/>
    </font>
    <font>
      <sz val="11"/>
      <color theme="0"/>
      <name val="Times Armenian"/>
      <family val="2"/>
    </font>
    <font>
      <sz val="11"/>
      <color rgb="FF9C0006"/>
      <name val="Times Armenian"/>
      <family val="2"/>
    </font>
    <font>
      <b/>
      <sz val="11"/>
      <color rgb="FFFA7D00"/>
      <name val="Times Armenian"/>
      <family val="2"/>
    </font>
    <font>
      <b/>
      <sz val="11"/>
      <color theme="0"/>
      <name val="Times Armenian"/>
      <family val="2"/>
    </font>
    <font>
      <i/>
      <sz val="11"/>
      <color rgb="FF7F7F7F"/>
      <name val="Times Armenian"/>
      <family val="2"/>
    </font>
    <font>
      <sz val="11"/>
      <color rgb="FF006100"/>
      <name val="Times Armenian"/>
      <family val="2"/>
    </font>
    <font>
      <b/>
      <sz val="15"/>
      <color theme="3"/>
      <name val="Times Armenian"/>
      <family val="2"/>
    </font>
    <font>
      <b/>
      <sz val="13"/>
      <color theme="3"/>
      <name val="Times Armenian"/>
      <family val="2"/>
    </font>
    <font>
      <b/>
      <sz val="11"/>
      <color theme="3"/>
      <name val="Times Armenian"/>
      <family val="2"/>
    </font>
    <font>
      <sz val="11"/>
      <color rgb="FF3F3F76"/>
      <name val="Times Armenian"/>
      <family val="2"/>
    </font>
    <font>
      <sz val="11"/>
      <color rgb="FFFA7D00"/>
      <name val="Times Armenian"/>
      <family val="2"/>
    </font>
    <font>
      <sz val="11"/>
      <color rgb="FF9C6500"/>
      <name val="Times Armenian"/>
      <family val="2"/>
    </font>
    <font>
      <sz val="11"/>
      <color theme="1"/>
      <name val="Sylfaen"/>
      <family val="2"/>
    </font>
    <font>
      <sz val="11"/>
      <color indexed="8"/>
      <name val="Calibri"/>
      <family val="2"/>
    </font>
    <font>
      <b/>
      <sz val="11"/>
      <color rgb="FF3F3F3F"/>
      <name val="Times Armenian"/>
      <family val="2"/>
    </font>
    <font>
      <sz val="18"/>
      <color theme="3"/>
      <name val="Cambria"/>
      <family val="2"/>
      <scheme val="major"/>
    </font>
    <font>
      <b/>
      <sz val="11"/>
      <color theme="1"/>
      <name val="Times Armenian"/>
      <family val="2"/>
    </font>
    <font>
      <sz val="11"/>
      <color rgb="FFFF0000"/>
      <name val="Times Armenian"/>
      <family val="2"/>
    </font>
    <font>
      <sz val="10"/>
      <color indexed="8"/>
      <name val="MS Sans Serif"/>
      <family val="2"/>
      <charset val="204"/>
    </font>
    <font>
      <sz val="10"/>
      <color rgb="FF9C65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1"/>
      <color indexed="8"/>
      <name val="Calibri"/>
      <family val="2"/>
    </font>
    <font>
      <sz val="11"/>
      <color indexed="10"/>
      <name val="Calibri"/>
      <family val="2"/>
    </font>
    <font>
      <sz val="12"/>
      <name val="Arial Armenian"/>
      <family val="2"/>
    </font>
    <font>
      <sz val="10"/>
      <name val="Arial Unicode"/>
      <family val="2"/>
    </font>
    <font>
      <sz val="9"/>
      <name val="GHEA Grapalat"/>
      <family val="3"/>
    </font>
    <font>
      <sz val="10"/>
      <color rgb="FF000000"/>
      <name val="GHEA Grapalat"/>
      <family val="3"/>
    </font>
    <font>
      <b/>
      <sz val="14"/>
      <name val="GHEA Grapalat"/>
      <family val="2"/>
    </font>
    <font>
      <b/>
      <sz val="8"/>
      <name val="GHEA Grapalat"/>
      <family val="2"/>
    </font>
    <font>
      <i/>
      <sz val="9"/>
      <color theme="1"/>
      <name val="GHEA Grapalat"/>
      <family val="3"/>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249">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166" fontId="3" fillId="0" borderId="0" applyFont="0" applyFill="0" applyBorder="0" applyAlignment="0" applyProtection="0"/>
    <xf numFmtId="0" fontId="3" fillId="0" borderId="0"/>
    <xf numFmtId="0" fontId="7" fillId="0" borderId="0"/>
    <xf numFmtId="0" fontId="3" fillId="0" borderId="0"/>
    <xf numFmtId="0" fontId="6" fillId="0" borderId="0"/>
    <xf numFmtId="0" fontId="24" fillId="0" borderId="0"/>
    <xf numFmtId="0" fontId="6" fillId="0" borderId="0"/>
    <xf numFmtId="0" fontId="30" fillId="0" borderId="0"/>
    <xf numFmtId="9" fontId="6" fillId="0" borderId="0" applyFont="0" applyFill="0" applyBorder="0" applyAlignment="0" applyProtection="0"/>
    <xf numFmtId="0" fontId="8" fillId="0" borderId="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9" fillId="7" borderId="1" applyNumberFormat="0" applyAlignment="0" applyProtection="0"/>
    <xf numFmtId="0" fontId="10" fillId="20" borderId="8" applyNumberFormat="0" applyAlignment="0" applyProtection="0"/>
    <xf numFmtId="0" fontId="11" fillId="20" borderId="1" applyNumberFormat="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21" borderId="2"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3" fillId="23" borderId="7" applyNumberFormat="0" applyFont="0" applyAlignment="0" applyProtection="0"/>
    <xf numFmtId="0" fontId="21" fillId="0" borderId="6"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7"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170" fontId="49" fillId="0" borderId="0" applyFont="0" applyFill="0" applyBorder="0" applyAlignment="0" applyProtection="0"/>
    <xf numFmtId="166" fontId="7"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6" fillId="0" borderId="0"/>
    <xf numFmtId="0" fontId="7" fillId="0" borderId="0"/>
    <xf numFmtId="0" fontId="49" fillId="0" borderId="0"/>
    <xf numFmtId="0" fontId="7" fillId="0" borderId="0"/>
    <xf numFmtId="0" fontId="32" fillId="23" borderId="7" applyNumberFormat="0" applyFont="0" applyAlignment="0" applyProtection="0"/>
    <xf numFmtId="0" fontId="45" fillId="2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7" fillId="0" borderId="0"/>
    <xf numFmtId="43" fontId="49" fillId="0" borderId="0" applyFont="0" applyFill="0" applyBorder="0" applyAlignment="0" applyProtection="0"/>
    <xf numFmtId="43" fontId="62" fillId="0" borderId="0" applyFill="0" applyBorder="0" applyProtection="0">
      <alignment horizontal="right" vertical="top"/>
    </xf>
    <xf numFmtId="0" fontId="6" fillId="0" borderId="0"/>
    <xf numFmtId="0" fontId="6" fillId="0" borderId="0"/>
    <xf numFmtId="0" fontId="63" fillId="0" borderId="0"/>
    <xf numFmtId="0" fontId="65" fillId="22" borderId="0" applyNumberFormat="0" applyBorder="0" applyAlignment="0" applyProtection="0"/>
    <xf numFmtId="165" fontId="3" fillId="0" borderId="0" applyFont="0" applyFill="0" applyBorder="0" applyAlignment="0" applyProtection="0"/>
    <xf numFmtId="0" fontId="66" fillId="0" borderId="0"/>
    <xf numFmtId="0" fontId="67" fillId="0" borderId="0"/>
    <xf numFmtId="9" fontId="67" fillId="0" borderId="0" applyFont="0" applyFill="0" applyBorder="0" applyAlignment="0" applyProtection="0"/>
    <xf numFmtId="0" fontId="3" fillId="0" borderId="0"/>
    <xf numFmtId="0" fontId="68" fillId="0" borderId="0">
      <alignment horizontal="left" vertical="top" wrapText="1"/>
    </xf>
    <xf numFmtId="0" fontId="66" fillId="0" borderId="0"/>
    <xf numFmtId="164" fontId="66" fillId="0" borderId="0" applyFont="0" applyFill="0" applyBorder="0" applyAlignment="0" applyProtection="0"/>
    <xf numFmtId="0" fontId="62" fillId="0" borderId="0">
      <alignment horizontal="left" vertical="top" wrapText="1"/>
    </xf>
    <xf numFmtId="0" fontId="6" fillId="0" borderId="0"/>
    <xf numFmtId="164" fontId="6" fillId="0" borderId="0" applyFont="0" applyFill="0" applyBorder="0" applyAlignment="0" applyProtection="0"/>
    <xf numFmtId="9" fontId="6" fillId="0" borderId="0" applyFont="0" applyFill="0" applyBorder="0" applyAlignment="0" applyProtection="0"/>
    <xf numFmtId="171" fontId="6" fillId="0" borderId="0" applyFont="0" applyFill="0" applyBorder="0" applyAlignment="0" applyProtection="0"/>
    <xf numFmtId="0" fontId="49" fillId="0" borderId="0"/>
    <xf numFmtId="0" fontId="69" fillId="0" borderId="0"/>
    <xf numFmtId="164" fontId="49" fillId="0" borderId="0" applyFont="0" applyFill="0" applyBorder="0" applyAlignment="0" applyProtection="0"/>
    <xf numFmtId="0" fontId="66" fillId="0" borderId="0"/>
    <xf numFmtId="164" fontId="70" fillId="0" borderId="0" applyFont="0" applyFill="0" applyBorder="0" applyAlignment="0" applyProtection="0"/>
    <xf numFmtId="0" fontId="71" fillId="33" borderId="0" applyNumberFormat="0" applyBorder="0" applyAlignment="0" applyProtection="0"/>
    <xf numFmtId="0" fontId="71" fillId="37" borderId="0" applyNumberFormat="0" applyBorder="0" applyAlignment="0" applyProtection="0"/>
    <xf numFmtId="0" fontId="71" fillId="41" borderId="0" applyNumberFormat="0" applyBorder="0" applyAlignment="0" applyProtection="0"/>
    <xf numFmtId="0" fontId="71" fillId="45" borderId="0" applyNumberFormat="0" applyBorder="0" applyAlignment="0" applyProtection="0"/>
    <xf numFmtId="0" fontId="71" fillId="49" borderId="0" applyNumberFormat="0" applyBorder="0" applyAlignment="0" applyProtection="0"/>
    <xf numFmtId="0" fontId="71" fillId="53" borderId="0" applyNumberFormat="0" applyBorder="0" applyAlignment="0" applyProtection="0"/>
    <xf numFmtId="0" fontId="71" fillId="34" borderId="0" applyNumberFormat="0" applyBorder="0" applyAlignment="0" applyProtection="0"/>
    <xf numFmtId="0" fontId="71" fillId="38" borderId="0" applyNumberFormat="0" applyBorder="0" applyAlignment="0" applyProtection="0"/>
    <xf numFmtId="0" fontId="71" fillId="42" borderId="0" applyNumberFormat="0" applyBorder="0" applyAlignment="0" applyProtection="0"/>
    <xf numFmtId="0" fontId="71" fillId="46" borderId="0" applyNumberFormat="0" applyBorder="0" applyAlignment="0" applyProtection="0"/>
    <xf numFmtId="0" fontId="71" fillId="50" borderId="0" applyNumberFormat="0" applyBorder="0" applyAlignment="0" applyProtection="0"/>
    <xf numFmtId="0" fontId="71" fillId="54" borderId="0" applyNumberFormat="0" applyBorder="0" applyAlignment="0" applyProtection="0"/>
    <xf numFmtId="0" fontId="72" fillId="35" borderId="0" applyNumberFormat="0" applyBorder="0" applyAlignment="0" applyProtection="0"/>
    <xf numFmtId="0" fontId="72" fillId="39" borderId="0" applyNumberFormat="0" applyBorder="0" applyAlignment="0" applyProtection="0"/>
    <xf numFmtId="0" fontId="72" fillId="43" borderId="0" applyNumberFormat="0" applyBorder="0" applyAlignment="0" applyProtection="0"/>
    <xf numFmtId="0" fontId="72" fillId="47" borderId="0" applyNumberFormat="0" applyBorder="0" applyAlignment="0" applyProtection="0"/>
    <xf numFmtId="0" fontId="72" fillId="51" borderId="0" applyNumberFormat="0" applyBorder="0" applyAlignment="0" applyProtection="0"/>
    <xf numFmtId="0" fontId="72" fillId="55" borderId="0" applyNumberFormat="0" applyBorder="0" applyAlignment="0" applyProtection="0"/>
    <xf numFmtId="0" fontId="72" fillId="32" borderId="0" applyNumberFormat="0" applyBorder="0" applyAlignment="0" applyProtection="0"/>
    <xf numFmtId="0" fontId="72" fillId="36" borderId="0" applyNumberFormat="0" applyBorder="0" applyAlignment="0" applyProtection="0"/>
    <xf numFmtId="0" fontId="72" fillId="40" borderId="0" applyNumberFormat="0" applyBorder="0" applyAlignment="0" applyProtection="0"/>
    <xf numFmtId="0" fontId="72" fillId="44" borderId="0" applyNumberFormat="0" applyBorder="0" applyAlignment="0" applyProtection="0"/>
    <xf numFmtId="0" fontId="72" fillId="48" borderId="0" applyNumberFormat="0" applyBorder="0" applyAlignment="0" applyProtection="0"/>
    <xf numFmtId="0" fontId="72" fillId="52" borderId="0" applyNumberFormat="0" applyBorder="0" applyAlignment="0" applyProtection="0"/>
    <xf numFmtId="0" fontId="73" fillId="26" borderId="0" applyNumberFormat="0" applyBorder="0" applyAlignment="0" applyProtection="0"/>
    <xf numFmtId="0" fontId="74" fillId="29" borderId="22" applyNumberFormat="0" applyAlignment="0" applyProtection="0"/>
    <xf numFmtId="0" fontId="75" fillId="30" borderId="25" applyNumberFormat="0" applyAlignment="0" applyProtection="0"/>
    <xf numFmtId="0" fontId="76" fillId="0" borderId="0" applyNumberFormat="0" applyFill="0" applyBorder="0" applyAlignment="0" applyProtection="0"/>
    <xf numFmtId="0" fontId="77" fillId="25" borderId="0" applyNumberFormat="0" applyBorder="0" applyAlignment="0" applyProtection="0"/>
    <xf numFmtId="0" fontId="78" fillId="0" borderId="19" applyNumberFormat="0" applyFill="0" applyAlignment="0" applyProtection="0"/>
    <xf numFmtId="0" fontId="79" fillId="0" borderId="20" applyNumberFormat="0" applyFill="0" applyAlignment="0" applyProtection="0"/>
    <xf numFmtId="0" fontId="80" fillId="0" borderId="21" applyNumberFormat="0" applyFill="0" applyAlignment="0" applyProtection="0"/>
    <xf numFmtId="0" fontId="80" fillId="0" borderId="0" applyNumberFormat="0" applyFill="0" applyBorder="0" applyAlignment="0" applyProtection="0"/>
    <xf numFmtId="0" fontId="81" fillId="28" borderId="22" applyNumberFormat="0" applyAlignment="0" applyProtection="0"/>
    <xf numFmtId="0" fontId="82" fillId="0" borderId="24" applyNumberFormat="0" applyFill="0" applyAlignment="0" applyProtection="0"/>
    <xf numFmtId="0" fontId="83" fillId="27" borderId="0" applyNumberFormat="0" applyBorder="0" applyAlignment="0" applyProtection="0"/>
    <xf numFmtId="0" fontId="84" fillId="0" borderId="0"/>
    <xf numFmtId="0" fontId="62" fillId="0" borderId="0">
      <alignment horizontal="left" vertical="top" wrapText="1"/>
    </xf>
    <xf numFmtId="0" fontId="3" fillId="0" borderId="0"/>
    <xf numFmtId="0" fontId="85" fillId="0" borderId="0"/>
    <xf numFmtId="0" fontId="71" fillId="31" borderId="26" applyNumberFormat="0" applyFont="0" applyAlignment="0" applyProtection="0"/>
    <xf numFmtId="0" fontId="49" fillId="31" borderId="26" applyNumberFormat="0" applyFont="0" applyAlignment="0" applyProtection="0"/>
    <xf numFmtId="0" fontId="86" fillId="29" borderId="23" applyNumberFormat="0" applyAlignment="0" applyProtection="0"/>
    <xf numFmtId="9" fontId="67" fillId="0" borderId="0" applyFont="0" applyFill="0" applyBorder="0" applyAlignment="0" applyProtection="0"/>
    <xf numFmtId="0" fontId="87" fillId="0" borderId="0" applyNumberFormat="0" applyFill="0" applyBorder="0" applyAlignment="0" applyProtection="0"/>
    <xf numFmtId="0" fontId="88" fillId="0" borderId="27" applyNumberFormat="0" applyFill="0" applyAlignment="0" applyProtection="0"/>
    <xf numFmtId="0" fontId="89" fillId="0" borderId="0" applyNumberFormat="0" applyFill="0" applyBorder="0" applyAlignment="0" applyProtection="0"/>
    <xf numFmtId="0" fontId="90" fillId="0" borderId="0"/>
    <xf numFmtId="164" fontId="63" fillId="0" borderId="0" applyFont="0" applyFill="0" applyBorder="0" applyAlignment="0" applyProtection="0"/>
    <xf numFmtId="164" fontId="49"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3" fillId="0" borderId="0"/>
    <xf numFmtId="164" fontId="63" fillId="0" borderId="0" applyFont="0" applyFill="0" applyBorder="0" applyAlignment="0" applyProtection="0"/>
    <xf numFmtId="164" fontId="6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7" fillId="0" borderId="0"/>
    <xf numFmtId="0" fontId="91" fillId="27" borderId="0" applyNumberFormat="0" applyBorder="0" applyAlignment="0" applyProtection="0"/>
    <xf numFmtId="0" fontId="63" fillId="0" borderId="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5" borderId="0" applyNumberFormat="0" applyBorder="0" applyAlignment="0" applyProtection="0"/>
    <xf numFmtId="0" fontId="85" fillId="8" borderId="0" applyNumberFormat="0" applyBorder="0" applyAlignment="0" applyProtection="0"/>
    <xf numFmtId="0" fontId="85" fillId="11" borderId="0" applyNumberFormat="0" applyBorder="0" applyAlignment="0" applyProtection="0"/>
    <xf numFmtId="0" fontId="92" fillId="12"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92" fillId="19" borderId="0" applyNumberFormat="0" applyBorder="0" applyAlignment="0" applyProtection="0"/>
    <xf numFmtId="0" fontId="93" fillId="3" borderId="0" applyNumberFormat="0" applyBorder="0" applyAlignment="0" applyProtection="0"/>
    <xf numFmtId="0" fontId="94" fillId="20" borderId="28" applyNumberFormat="0" applyAlignment="0" applyProtection="0"/>
    <xf numFmtId="0" fontId="95" fillId="21" borderId="2" applyNumberFormat="0" applyAlignment="0" applyProtection="0"/>
    <xf numFmtId="164" fontId="6" fillId="0" borderId="0" applyFont="0" applyFill="0" applyBorder="0" applyAlignment="0" applyProtection="0"/>
    <xf numFmtId="164" fontId="49" fillId="0" borderId="0" applyFont="0" applyFill="0" applyBorder="0" applyAlignment="0" applyProtection="0"/>
    <xf numFmtId="0" fontId="96" fillId="0" borderId="0" applyNumberFormat="0" applyFill="0" applyBorder="0" applyAlignment="0" applyProtection="0"/>
    <xf numFmtId="0" fontId="97" fillId="4"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7" borderId="28" applyNumberFormat="0" applyAlignment="0" applyProtection="0"/>
    <xf numFmtId="0" fontId="102" fillId="0" borderId="6" applyNumberFormat="0" applyFill="0" applyAlignment="0" applyProtection="0"/>
    <xf numFmtId="1" fontId="106" fillId="0" borderId="0"/>
    <xf numFmtId="1" fontId="106" fillId="0" borderId="0"/>
    <xf numFmtId="1" fontId="106" fillId="0" borderId="0"/>
    <xf numFmtId="0" fontId="49" fillId="0" borderId="0"/>
    <xf numFmtId="0" fontId="3" fillId="0" borderId="0"/>
    <xf numFmtId="0" fontId="3" fillId="0" borderId="0"/>
    <xf numFmtId="0" fontId="6" fillId="23" borderId="29" applyNumberFormat="0" applyFont="0" applyAlignment="0" applyProtection="0"/>
    <xf numFmtId="0" fontId="103" fillId="20" borderId="30" applyNumberFormat="0" applyAlignment="0" applyProtection="0"/>
    <xf numFmtId="0" fontId="8" fillId="0" borderId="0"/>
    <xf numFmtId="0" fontId="8" fillId="0" borderId="0"/>
    <xf numFmtId="0" fontId="46" fillId="0" borderId="0" applyNumberFormat="0" applyFill="0" applyBorder="0" applyAlignment="0" applyProtection="0"/>
    <xf numFmtId="0" fontId="104" fillId="0" borderId="31" applyNumberFormat="0" applyFill="0" applyAlignment="0" applyProtection="0"/>
    <xf numFmtId="0" fontId="105" fillId="0" borderId="0" applyNumberFormat="0" applyFill="0" applyBorder="0" applyAlignment="0" applyProtection="0"/>
    <xf numFmtId="0" fontId="7" fillId="0" borderId="0"/>
    <xf numFmtId="1" fontId="106" fillId="0" borderId="0"/>
    <xf numFmtId="0" fontId="107" fillId="0" borderId="0"/>
    <xf numFmtId="0" fontId="3" fillId="0" borderId="0"/>
    <xf numFmtId="0" fontId="1" fillId="0" borderId="0"/>
    <xf numFmtId="43" fontId="1" fillId="0" borderId="0" applyFont="0" applyFill="0" applyBorder="0" applyAlignment="0" applyProtection="0"/>
    <xf numFmtId="174" fontId="111" fillId="0" borderId="0" applyFill="0" applyBorder="0" applyProtection="0">
      <alignment horizontal="right" vertical="top"/>
    </xf>
  </cellStyleXfs>
  <cellXfs count="231">
    <xf numFmtId="0" fontId="0" fillId="0" borderId="0" xfId="0"/>
    <xf numFmtId="0" fontId="2" fillId="0" borderId="0" xfId="0" applyFont="1" applyFill="1" applyAlignment="1">
      <alignment horizontal="centerContinuous"/>
    </xf>
    <xf numFmtId="0" fontId="2" fillId="0" borderId="0" xfId="0" applyFont="1" applyFill="1"/>
    <xf numFmtId="0" fontId="26" fillId="0" borderId="0" xfId="0" applyFont="1" applyFill="1" applyBorder="1" applyAlignment="1">
      <alignment wrapText="1"/>
    </xf>
    <xf numFmtId="0" fontId="26" fillId="0" borderId="0" xfId="0" applyFont="1" applyFill="1"/>
    <xf numFmtId="0" fontId="26" fillId="0" borderId="0" xfId="0" applyFont="1" applyFill="1" applyBorder="1" applyAlignment="1">
      <alignment horizontal="centerContinuous"/>
    </xf>
    <xf numFmtId="0" fontId="27" fillId="0" borderId="0" xfId="0" applyFont="1" applyFill="1" applyBorder="1" applyAlignment="1"/>
    <xf numFmtId="0" fontId="2" fillId="0" borderId="10" xfId="0" applyFont="1" applyFill="1" applyBorder="1" applyAlignment="1">
      <alignment horizontal="center"/>
    </xf>
    <xf numFmtId="0" fontId="26" fillId="0" borderId="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0" xfId="0" applyFont="1"/>
    <xf numFmtId="0" fontId="50" fillId="0" borderId="0" xfId="0" applyFont="1" applyAlignment="1">
      <alignment horizontal="left" vertical="top" wrapText="1"/>
    </xf>
    <xf numFmtId="0" fontId="50" fillId="0" borderId="10" xfId="0" applyFont="1" applyBorder="1" applyAlignment="1">
      <alignment horizontal="left" vertical="top" wrapText="1"/>
    </xf>
    <xf numFmtId="0" fontId="2" fillId="0" borderId="10" xfId="0" applyFont="1" applyBorder="1" applyAlignment="1">
      <alignment horizontal="left" vertical="top" wrapText="1"/>
    </xf>
    <xf numFmtId="0" fontId="31" fillId="0" borderId="0" xfId="0" applyFont="1"/>
    <xf numFmtId="0" fontId="29" fillId="0" borderId="10" xfId="99" applyFont="1" applyBorder="1"/>
    <xf numFmtId="0" fontId="2" fillId="0" borderId="10" xfId="99" applyFont="1" applyBorder="1"/>
    <xf numFmtId="168" fontId="2" fillId="24" borderId="10" xfId="99" applyNumberFormat="1" applyFont="1" applyFill="1" applyBorder="1" applyAlignment="1">
      <alignment horizontal="center" vertical="center" wrapText="1"/>
    </xf>
    <xf numFmtId="168" fontId="29" fillId="24" borderId="10" xfId="99" applyNumberFormat="1" applyFont="1" applyFill="1" applyBorder="1" applyAlignment="1">
      <alignment horizontal="center" vertical="center" wrapText="1"/>
    </xf>
    <xf numFmtId="0" fontId="51" fillId="0" borderId="0" xfId="0" applyFont="1" applyAlignment="1">
      <alignment vertical="center" wrapText="1"/>
    </xf>
    <xf numFmtId="0" fontId="2" fillId="0" borderId="10" xfId="0" applyFont="1" applyFill="1" applyBorder="1" applyAlignment="1">
      <alignment horizontal="center" wrapText="1"/>
    </xf>
    <xf numFmtId="0" fontId="53"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168" fontId="29" fillId="0" borderId="10" xfId="99" applyNumberFormat="1" applyFont="1" applyBorder="1" applyAlignment="1">
      <alignment horizontal="center" wrapText="1"/>
    </xf>
    <xf numFmtId="168" fontId="2" fillId="0" borderId="10" xfId="99" applyNumberFormat="1" applyFont="1" applyBorder="1" applyAlignment="1">
      <alignment horizontal="center" wrapText="1"/>
    </xf>
    <xf numFmtId="0" fontId="2" fillId="0" borderId="10" xfId="99" applyFont="1" applyBorder="1" applyAlignment="1">
      <alignment horizontal="center" wrapText="1"/>
    </xf>
    <xf numFmtId="0" fontId="50" fillId="0" borderId="10" xfId="0" applyFont="1" applyFill="1" applyBorder="1" applyAlignment="1">
      <alignment horizontal="left" vertical="top" wrapText="1"/>
    </xf>
    <xf numFmtId="167" fontId="29" fillId="0" borderId="10" xfId="0" applyNumberFormat="1" applyFont="1" applyFill="1" applyBorder="1" applyAlignment="1">
      <alignment horizontal="center" wrapText="1"/>
    </xf>
    <xf numFmtId="167" fontId="29" fillId="24" borderId="10" xfId="99" applyNumberFormat="1" applyFont="1" applyFill="1" applyBorder="1" applyAlignment="1">
      <alignment horizontal="center" vertical="center" wrapText="1"/>
    </xf>
    <xf numFmtId="168" fontId="29" fillId="0" borderId="10" xfId="99" applyNumberFormat="1" applyFont="1" applyBorder="1" applyAlignment="1">
      <alignment horizontal="center" vertical="center" wrapText="1"/>
    </xf>
    <xf numFmtId="0" fontId="2" fillId="0" borderId="16" xfId="99" applyFont="1" applyBorder="1"/>
    <xf numFmtId="0" fontId="2" fillId="0" borderId="10" xfId="0" applyFont="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9" fillId="0" borderId="10" xfId="99" applyFont="1" applyBorder="1" applyAlignment="1">
      <alignment horizontal="left" vertical="center" wrapText="1"/>
    </xf>
    <xf numFmtId="167" fontId="29" fillId="0" borderId="10" xfId="0" applyNumberFormat="1" applyFont="1" applyFill="1" applyBorder="1" applyAlignment="1">
      <alignment horizontal="center" vertical="center" wrapText="1"/>
    </xf>
    <xf numFmtId="0" fontId="60"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29" fillId="0" borderId="10" xfId="99" applyFont="1" applyBorder="1" applyAlignment="1">
      <alignment wrapText="1"/>
    </xf>
    <xf numFmtId="0" fontId="25" fillId="0" borderId="0" xfId="0" applyFont="1" applyFill="1" applyBorder="1" applyAlignment="1"/>
    <xf numFmtId="0" fontId="59"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Continuous"/>
    </xf>
    <xf numFmtId="0" fontId="2" fillId="0" borderId="17" xfId="0" applyFont="1" applyFill="1" applyBorder="1" applyAlignment="1">
      <alignment horizontal="right" vertical="top"/>
    </xf>
    <xf numFmtId="0" fontId="29" fillId="0" borderId="10" xfId="0" applyFont="1" applyFill="1" applyBorder="1" applyAlignment="1">
      <alignment horizontal="center" wrapText="1"/>
    </xf>
    <xf numFmtId="168" fontId="29" fillId="0" borderId="10" xfId="0" applyNumberFormat="1" applyFont="1" applyFill="1" applyBorder="1" applyAlignment="1">
      <alignment horizontal="center" vertical="top" wrapText="1"/>
    </xf>
    <xf numFmtId="0" fontId="58" fillId="0" borderId="10" xfId="0" applyFont="1" applyFill="1" applyBorder="1" applyAlignment="1">
      <alignment horizontal="center"/>
    </xf>
    <xf numFmtId="0" fontId="58" fillId="0" borderId="16" xfId="0" applyFont="1" applyFill="1" applyBorder="1" applyAlignment="1">
      <alignment horizontal="center"/>
    </xf>
    <xf numFmtId="0" fontId="59" fillId="0" borderId="10" xfId="0" applyFont="1" applyFill="1" applyBorder="1" applyAlignment="1">
      <alignment horizontal="center" wrapText="1"/>
    </xf>
    <xf numFmtId="168" fontId="2" fillId="0" borderId="10" xfId="0" applyNumberFormat="1" applyFont="1" applyFill="1" applyBorder="1" applyAlignment="1">
      <alignment horizontal="center" vertical="top" wrapText="1"/>
    </xf>
    <xf numFmtId="167" fontId="2" fillId="0" borderId="10" xfId="0" applyNumberFormat="1" applyFont="1" applyFill="1" applyBorder="1" applyAlignment="1">
      <alignment horizontal="center" vertical="top" wrapText="1"/>
    </xf>
    <xf numFmtId="0" fontId="29" fillId="0" borderId="0" xfId="0" applyFont="1" applyBorder="1" applyAlignment="1">
      <alignment vertical="top" wrapText="1"/>
    </xf>
    <xf numFmtId="0" fontId="25" fillId="0" borderId="0" xfId="0" applyFont="1" applyFill="1" applyAlignment="1">
      <alignment horizontal="right"/>
    </xf>
    <xf numFmtId="168" fontId="2" fillId="0" borderId="10" xfId="0" applyNumberFormat="1" applyFont="1" applyFill="1" applyBorder="1" applyAlignment="1">
      <alignment horizontal="center" vertical="center"/>
    </xf>
    <xf numFmtId="49" fontId="25" fillId="0" borderId="0" xfId="0" applyNumberFormat="1" applyFont="1" applyFill="1" applyBorder="1" applyAlignment="1">
      <alignment horizontal="right"/>
    </xf>
    <xf numFmtId="0" fontId="25" fillId="0" borderId="0" xfId="0" applyFont="1" applyFill="1" applyAlignment="1"/>
    <xf numFmtId="0" fontId="25" fillId="0" borderId="0" xfId="0" applyFont="1" applyFill="1" applyBorder="1" applyAlignment="1">
      <alignment horizontal="center"/>
    </xf>
    <xf numFmtId="0" fontId="2" fillId="0" borderId="0" xfId="108" applyFont="1" applyFill="1" applyAlignment="1">
      <alignment vertical="center" wrapText="1"/>
    </xf>
    <xf numFmtId="167" fontId="2" fillId="0" borderId="0" xfId="108" applyNumberFormat="1" applyFont="1" applyFill="1" applyBorder="1" applyAlignment="1">
      <alignment vertical="center" wrapText="1"/>
    </xf>
    <xf numFmtId="4" fontId="2" fillId="0" borderId="0" xfId="108" applyNumberFormat="1" applyFont="1" applyFill="1" applyAlignment="1">
      <alignment vertical="center" wrapText="1"/>
    </xf>
    <xf numFmtId="0" fontId="2" fillId="0" borderId="0" xfId="105" applyFont="1" applyFill="1" applyBorder="1" applyAlignment="1">
      <alignment wrapText="1"/>
    </xf>
    <xf numFmtId="0" fontId="50" fillId="0" borderId="0" xfId="105" applyFont="1" applyFill="1"/>
    <xf numFmtId="0" fontId="2" fillId="0" borderId="0" xfId="109" applyFont="1" applyFill="1" applyAlignment="1">
      <alignment vertical="center"/>
    </xf>
    <xf numFmtId="0" fontId="2" fillId="0" borderId="0" xfId="108" applyFont="1" applyFill="1" applyAlignment="1">
      <alignment horizontal="center" vertical="center" wrapText="1"/>
    </xf>
    <xf numFmtId="0" fontId="2" fillId="0" borderId="0" xfId="108" applyFont="1" applyFill="1" applyBorder="1" applyAlignment="1">
      <alignment vertical="center" wrapText="1"/>
    </xf>
    <xf numFmtId="167" fontId="2" fillId="0" borderId="0" xfId="108" applyNumberFormat="1" applyFont="1" applyFill="1" applyAlignment="1">
      <alignment vertical="center" wrapText="1"/>
    </xf>
    <xf numFmtId="167" fontId="2" fillId="0" borderId="0" xfId="110" applyNumberFormat="1" applyFont="1" applyFill="1" applyBorder="1" applyAlignment="1">
      <alignment vertical="center" wrapText="1"/>
    </xf>
    <xf numFmtId="167" fontId="2" fillId="0" borderId="0" xfId="110" applyNumberFormat="1" applyFont="1" applyFill="1" applyAlignment="1">
      <alignment vertical="center" wrapText="1"/>
    </xf>
    <xf numFmtId="4" fontId="2" fillId="0" borderId="0" xfId="110" applyNumberFormat="1" applyFont="1" applyFill="1" applyAlignment="1">
      <alignment vertical="center" wrapText="1"/>
    </xf>
    <xf numFmtId="0" fontId="2" fillId="0" borderId="0" xfId="110" applyFont="1" applyFill="1" applyAlignment="1">
      <alignment horizontal="center" vertical="center" wrapText="1"/>
    </xf>
    <xf numFmtId="0" fontId="2" fillId="0" borderId="0" xfId="105" applyFont="1" applyFill="1" applyAlignment="1"/>
    <xf numFmtId="0" fontId="2" fillId="0" borderId="0" xfId="105" applyFont="1" applyFill="1" applyBorder="1" applyAlignment="1">
      <alignment horizontal="center"/>
    </xf>
    <xf numFmtId="0" fontId="2" fillId="0" borderId="0" xfId="105" applyFont="1" applyFill="1" applyBorder="1" applyAlignment="1"/>
    <xf numFmtId="0" fontId="2" fillId="0" borderId="0" xfId="105" applyFont="1" applyFill="1" applyBorder="1" applyAlignment="1">
      <alignment vertical="center"/>
    </xf>
    <xf numFmtId="0" fontId="64" fillId="0" borderId="0" xfId="105" applyFont="1" applyFill="1" applyBorder="1" applyAlignment="1">
      <alignment vertical="center"/>
    </xf>
    <xf numFmtId="0" fontId="2" fillId="0" borderId="0" xfId="105" applyFont="1" applyFill="1" applyAlignment="1">
      <alignment vertical="center"/>
    </xf>
    <xf numFmtId="0" fontId="2" fillId="0" borderId="10" xfId="105" applyFont="1" applyFill="1" applyBorder="1" applyAlignment="1">
      <alignment horizontal="center" vertical="center" wrapText="1"/>
    </xf>
    <xf numFmtId="0" fontId="2" fillId="0" borderId="0" xfId="105" applyFont="1" applyFill="1" applyBorder="1" applyAlignment="1">
      <alignment vertical="center" wrapText="1"/>
    </xf>
    <xf numFmtId="167" fontId="2" fillId="0" borderId="0" xfId="105" applyNumberFormat="1" applyFont="1" applyFill="1" applyBorder="1" applyAlignment="1">
      <alignment vertical="center"/>
    </xf>
    <xf numFmtId="167" fontId="64" fillId="0" borderId="0" xfId="105" applyNumberFormat="1" applyFont="1" applyFill="1" applyBorder="1" applyAlignment="1">
      <alignment vertical="center"/>
    </xf>
    <xf numFmtId="167" fontId="2" fillId="0" borderId="0" xfId="105" applyNumberFormat="1" applyFont="1" applyFill="1" applyAlignment="1">
      <alignment vertical="center"/>
    </xf>
    <xf numFmtId="0" fontId="2" fillId="0" borderId="0" xfId="105" applyFont="1" applyFill="1" applyAlignment="1">
      <alignment vertical="center" wrapText="1"/>
    </xf>
    <xf numFmtId="0" fontId="59" fillId="24" borderId="10" xfId="105" applyFont="1" applyFill="1" applyBorder="1" applyAlignment="1">
      <alignment wrapText="1"/>
    </xf>
    <xf numFmtId="169" fontId="59" fillId="24" borderId="10" xfId="21" applyNumberFormat="1" applyFont="1" applyFill="1" applyBorder="1" applyAlignment="1">
      <alignment horizontal="center" vertical="center"/>
    </xf>
    <xf numFmtId="0" fontId="2" fillId="24" borderId="10" xfId="105" applyFont="1" applyFill="1" applyBorder="1" applyAlignment="1">
      <alignment vertical="center" wrapText="1"/>
    </xf>
    <xf numFmtId="169" fontId="58" fillId="24" borderId="10" xfId="21" applyNumberFormat="1" applyFont="1" applyFill="1" applyBorder="1" applyAlignment="1">
      <alignment horizontal="center" vertical="center"/>
    </xf>
    <xf numFmtId="0" fontId="64" fillId="0" borderId="0" xfId="105" applyFont="1" applyFill="1"/>
    <xf numFmtId="0" fontId="2" fillId="0" borderId="0" xfId="105" applyFont="1" applyFill="1"/>
    <xf numFmtId="0" fontId="59" fillId="24" borderId="10" xfId="105" applyFont="1" applyFill="1" applyBorder="1" applyAlignment="1">
      <alignment vertical="center" wrapText="1"/>
    </xf>
    <xf numFmtId="169" fontId="59" fillId="24" borderId="10" xfId="21" applyNumberFormat="1" applyFont="1" applyFill="1" applyBorder="1" applyAlignment="1">
      <alignment horizontal="left" vertical="center"/>
    </xf>
    <xf numFmtId="169" fontId="58" fillId="24" borderId="10" xfId="21" applyNumberFormat="1" applyFont="1" applyFill="1" applyBorder="1" applyAlignment="1">
      <alignment horizontal="left" vertical="center"/>
    </xf>
    <xf numFmtId="0" fontId="58" fillId="24" borderId="10" xfId="105" applyFont="1" applyFill="1" applyBorder="1" applyAlignment="1">
      <alignment horizontal="left" vertical="center" wrapText="1"/>
    </xf>
    <xf numFmtId="169" fontId="58" fillId="0" borderId="10" xfId="21" applyNumberFormat="1" applyFont="1" applyFill="1" applyBorder="1" applyAlignment="1">
      <alignment horizontal="left" vertical="center" wrapText="1"/>
    </xf>
    <xf numFmtId="4" fontId="2" fillId="0" borderId="0" xfId="0" applyNumberFormat="1" applyFont="1"/>
    <xf numFmtId="0" fontId="29" fillId="0" borderId="10" xfId="0" applyFont="1" applyBorder="1" applyAlignment="1">
      <alignment horizontal="left" vertical="top" wrapText="1"/>
    </xf>
    <xf numFmtId="0" fontId="29" fillId="0" borderId="0" xfId="0" applyFont="1" applyBorder="1" applyAlignment="1">
      <alignment horizontal="left" vertical="top" wrapText="1"/>
    </xf>
    <xf numFmtId="0" fontId="56" fillId="0" borderId="0" xfId="0" applyFont="1" applyFill="1" applyBorder="1" applyAlignment="1">
      <alignment horizontal="left" vertical="top" wrapText="1"/>
    </xf>
    <xf numFmtId="167" fontId="2" fillId="0" borderId="0" xfId="0" applyNumberFormat="1" applyFont="1" applyFill="1" applyBorder="1" applyAlignment="1">
      <alignment horizontal="center" vertical="center"/>
    </xf>
    <xf numFmtId="0" fontId="0" fillId="0" borderId="0" xfId="0" applyBorder="1" applyAlignment="1">
      <alignment horizontal="left" vertical="top" wrapText="1"/>
    </xf>
    <xf numFmtId="0" fontId="2" fillId="0" borderId="0" xfId="0" applyFont="1" applyBorder="1"/>
    <xf numFmtId="0" fontId="29" fillId="0" borderId="10" xfId="0" applyFont="1" applyBorder="1" applyAlignment="1">
      <alignment vertical="top" wrapText="1"/>
    </xf>
    <xf numFmtId="0" fontId="2" fillId="0" borderId="10" xfId="0" applyFont="1" applyBorder="1" applyAlignment="1">
      <alignment vertical="top" wrapText="1"/>
    </xf>
    <xf numFmtId="0" fontId="2" fillId="0" borderId="10" xfId="105"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0" xfId="0" applyFont="1" applyBorder="1" applyAlignment="1">
      <alignment horizontal="left" vertical="top" wrapText="1"/>
    </xf>
    <xf numFmtId="0" fontId="2" fillId="0" borderId="10" xfId="0" applyFont="1" applyFill="1" applyBorder="1" applyAlignment="1">
      <alignment horizontal="center" vertical="center" wrapText="1"/>
    </xf>
    <xf numFmtId="169" fontId="59" fillId="0" borderId="10" xfId="247" applyNumberFormat="1" applyFont="1" applyFill="1" applyBorder="1" applyAlignment="1">
      <alignment horizontal="center" vertical="center"/>
    </xf>
    <xf numFmtId="169" fontId="2" fillId="0" borderId="10" xfId="247" applyNumberFormat="1" applyFont="1" applyFill="1" applyBorder="1" applyAlignment="1">
      <alignment horizontal="center" vertical="center"/>
    </xf>
    <xf numFmtId="167" fontId="29" fillId="0" borderId="10" xfId="246"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0" fontId="29" fillId="0" borderId="0" xfId="0" applyFont="1" applyBorder="1" applyAlignment="1">
      <alignment horizontal="left" vertical="top" wrapText="1"/>
    </xf>
    <xf numFmtId="0" fontId="2" fillId="2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246" applyFont="1" applyFill="1"/>
    <xf numFmtId="0" fontId="2" fillId="0" borderId="0" xfId="246" applyFont="1" applyFill="1" applyAlignment="1">
      <alignment horizontal="left" vertical="center"/>
    </xf>
    <xf numFmtId="0" fontId="2" fillId="0" borderId="0" xfId="246" applyFont="1" applyFill="1" applyAlignment="1">
      <alignment horizontal="center" vertical="center"/>
    </xf>
    <xf numFmtId="0" fontId="58" fillId="0" borderId="0" xfId="246" applyFont="1" applyFill="1"/>
    <xf numFmtId="0" fontId="59" fillId="0" borderId="0" xfId="246" applyFont="1" applyFill="1" applyAlignment="1">
      <alignment horizontal="center" wrapText="1"/>
    </xf>
    <xf numFmtId="0" fontId="2" fillId="0" borderId="0" xfId="120" applyFont="1" applyFill="1">
      <alignment horizontal="left" vertical="top" wrapText="1"/>
    </xf>
    <xf numFmtId="0" fontId="2" fillId="0" borderId="10" xfId="120" applyFont="1" applyFill="1" applyBorder="1" applyAlignment="1">
      <alignment horizontal="center" vertical="center" wrapText="1"/>
    </xf>
    <xf numFmtId="0" fontId="58" fillId="0" borderId="10" xfId="120" applyFont="1" applyFill="1" applyBorder="1">
      <alignment horizontal="left" vertical="top" wrapText="1"/>
    </xf>
    <xf numFmtId="0" fontId="59" fillId="0" borderId="10" xfId="120" applyFont="1" applyFill="1" applyBorder="1">
      <alignment horizontal="left" vertical="top" wrapText="1"/>
    </xf>
    <xf numFmtId="0" fontId="2" fillId="0" borderId="10" xfId="246" applyFont="1" applyFill="1" applyBorder="1" applyAlignment="1">
      <alignment horizontal="left" vertical="center" wrapText="1"/>
    </xf>
    <xf numFmtId="49" fontId="2" fillId="0" borderId="10" xfId="246" applyNumberFormat="1" applyFont="1" applyFill="1" applyBorder="1" applyAlignment="1">
      <alignment horizontal="left" vertical="center" wrapText="1"/>
    </xf>
    <xf numFmtId="0" fontId="29" fillId="0" borderId="15" xfId="246" applyFont="1" applyFill="1" applyBorder="1" applyAlignment="1">
      <alignment horizontal="center" vertical="center" wrapText="1"/>
    </xf>
    <xf numFmtId="167" fontId="29" fillId="0" borderId="33" xfId="246" applyNumberFormat="1" applyFont="1" applyFill="1" applyBorder="1" applyAlignment="1">
      <alignment horizontal="center" vertical="center" wrapText="1"/>
    </xf>
    <xf numFmtId="172" fontId="29" fillId="0" borderId="10" xfId="246" applyNumberFormat="1" applyFont="1" applyFill="1" applyBorder="1" applyAlignment="1">
      <alignment horizontal="center" vertical="center" wrapText="1"/>
    </xf>
    <xf numFmtId="0" fontId="108" fillId="0" borderId="0" xfId="246" applyFont="1" applyFill="1"/>
    <xf numFmtId="167" fontId="108" fillId="0" borderId="0" xfId="246" applyNumberFormat="1" applyFont="1" applyFill="1"/>
    <xf numFmtId="0" fontId="2" fillId="0" borderId="15" xfId="246" applyFont="1" applyFill="1" applyBorder="1" applyAlignment="1">
      <alignment horizontal="center" vertical="center"/>
    </xf>
    <xf numFmtId="0" fontId="50" fillId="0" borderId="10" xfId="0" applyFont="1" applyFill="1" applyBorder="1" applyAlignment="1">
      <alignment horizontal="center" vertical="center" wrapText="1"/>
    </xf>
    <xf numFmtId="167" fontId="50" fillId="0" borderId="10" xfId="0" applyNumberFormat="1" applyFont="1" applyFill="1" applyBorder="1" applyAlignment="1">
      <alignment horizontal="center" vertical="center" wrapText="1"/>
    </xf>
    <xf numFmtId="172" fontId="2" fillId="0" borderId="10" xfId="246" applyNumberFormat="1" applyFont="1" applyFill="1" applyBorder="1" applyAlignment="1">
      <alignment horizontal="center" vertical="center" wrapText="1"/>
    </xf>
    <xf numFmtId="0" fontId="2" fillId="0" borderId="10" xfId="246" applyFont="1" applyFill="1" applyBorder="1" applyAlignment="1">
      <alignment horizontal="center" vertical="center" wrapText="1"/>
    </xf>
    <xf numFmtId="167" fontId="2" fillId="0" borderId="10" xfId="246" applyNumberFormat="1" applyFont="1" applyFill="1" applyBorder="1" applyAlignment="1">
      <alignment horizontal="center" vertical="center" wrapText="1"/>
    </xf>
    <xf numFmtId="0" fontId="58" fillId="0" borderId="10" xfId="246" applyFont="1" applyFill="1" applyBorder="1" applyAlignment="1">
      <alignment vertical="center" wrapText="1"/>
    </xf>
    <xf numFmtId="167"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3" fontId="50" fillId="0" borderId="10" xfId="0" applyNumberFormat="1" applyFont="1" applyFill="1" applyBorder="1" applyAlignment="1">
      <alignment horizontal="center" vertical="center" wrapText="1"/>
    </xf>
    <xf numFmtId="167" fontId="2" fillId="0" borderId="0" xfId="246" applyNumberFormat="1" applyFont="1" applyFill="1"/>
    <xf numFmtId="0" fontId="2" fillId="0" borderId="10" xfId="246" applyFont="1" applyFill="1" applyBorder="1" applyAlignment="1">
      <alignment horizontal="center" vertical="center"/>
    </xf>
    <xf numFmtId="4" fontId="50" fillId="0" borderId="10" xfId="0" applyNumberFormat="1" applyFont="1" applyFill="1" applyBorder="1" applyAlignment="1">
      <alignment horizontal="center" vertical="center" wrapText="1"/>
    </xf>
    <xf numFmtId="167" fontId="50" fillId="0" borderId="12" xfId="0" applyNumberFormat="1" applyFont="1" applyFill="1" applyBorder="1" applyAlignment="1">
      <alignment horizontal="center" vertical="center" wrapText="1"/>
    </xf>
    <xf numFmtId="167" fontId="2" fillId="0" borderId="12" xfId="246" applyNumberFormat="1" applyFont="1" applyFill="1" applyBorder="1" applyAlignment="1">
      <alignment horizontal="center" vertical="center" wrapText="1"/>
    </xf>
    <xf numFmtId="0" fontId="29" fillId="0" borderId="33" xfId="246" applyFont="1" applyFill="1" applyBorder="1" applyAlignment="1">
      <alignment horizontal="center" vertical="center" wrapText="1"/>
    </xf>
    <xf numFmtId="3" fontId="2" fillId="0" borderId="18" xfId="246" applyNumberFormat="1" applyFont="1" applyFill="1" applyBorder="1" applyAlignment="1">
      <alignment horizontal="center" vertical="center" wrapText="1"/>
    </xf>
    <xf numFmtId="0" fontId="2" fillId="0" borderId="10" xfId="246" applyFont="1" applyFill="1" applyBorder="1"/>
    <xf numFmtId="3" fontId="2" fillId="0" borderId="10" xfId="246" applyNumberFormat="1" applyFont="1" applyFill="1" applyBorder="1" applyAlignment="1">
      <alignment horizontal="center" vertical="center" wrapText="1"/>
    </xf>
    <xf numFmtId="0" fontId="2" fillId="0" borderId="0" xfId="246" applyFont="1" applyFill="1" applyAlignment="1">
      <alignment vertical="center"/>
    </xf>
    <xf numFmtId="0" fontId="2" fillId="0" borderId="0" xfId="246" applyFont="1" applyFill="1" applyAlignment="1">
      <alignment horizontal="right" vertical="center"/>
    </xf>
    <xf numFmtId="0" fontId="2" fillId="0" borderId="0" xfId="246" applyFont="1" applyFill="1" applyAlignment="1">
      <alignment horizontal="right"/>
    </xf>
    <xf numFmtId="0" fontId="110" fillId="0" borderId="0" xfId="0" applyFont="1" applyAlignment="1">
      <alignment horizontal="center" vertical="top"/>
    </xf>
    <xf numFmtId="0" fontId="2" fillId="0" borderId="18"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Alignment="1">
      <alignment horizontal="left" vertical="top" wrapText="1"/>
    </xf>
    <xf numFmtId="0" fontId="111" fillId="0" borderId="0" xfId="0" applyFont="1" applyAlignment="1">
      <alignment horizontal="left" vertical="top" wrapText="1"/>
    </xf>
    <xf numFmtId="168" fontId="29" fillId="0" borderId="10" xfId="246" applyNumberFormat="1" applyFont="1" applyFill="1" applyBorder="1" applyAlignment="1">
      <alignment horizontal="center" vertical="center" wrapText="1"/>
    </xf>
    <xf numFmtId="174" fontId="2" fillId="0" borderId="10" xfId="248" applyNumberFormat="1" applyFont="1" applyBorder="1" applyAlignment="1">
      <alignment horizontal="right" vertical="top"/>
    </xf>
    <xf numFmtId="0" fontId="112" fillId="0" borderId="10" xfId="0" applyFont="1" applyBorder="1" applyAlignment="1">
      <alignment horizontal="left" vertical="center" wrapText="1"/>
    </xf>
    <xf numFmtId="0" fontId="50" fillId="0" borderId="10" xfId="0" applyFont="1" applyBorder="1" applyAlignment="1">
      <alignment horizontal="left" vertical="center" wrapText="1"/>
    </xf>
    <xf numFmtId="0" fontId="26" fillId="0" borderId="10" xfId="0" applyFont="1" applyFill="1" applyBorder="1"/>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120" applyFont="1" applyFill="1" applyBorder="1">
      <alignment horizontal="left" vertical="top" wrapText="1"/>
    </xf>
    <xf numFmtId="0" fontId="28" fillId="0" borderId="0" xfId="105" applyFont="1" applyFill="1" applyBorder="1" applyAlignment="1">
      <alignment horizontal="center" wrapText="1"/>
    </xf>
    <xf numFmtId="0" fontId="2" fillId="0" borderId="10" xfId="105" applyFont="1" applyFill="1" applyBorder="1" applyAlignment="1">
      <alignment horizontal="center" vertical="center" wrapText="1"/>
    </xf>
    <xf numFmtId="0" fontId="2" fillId="0" borderId="13" xfId="105" applyFont="1" applyFill="1" applyBorder="1" applyAlignment="1">
      <alignment horizontal="center" vertical="center" wrapText="1"/>
    </xf>
    <xf numFmtId="0" fontId="2" fillId="0" borderId="32" xfId="105" applyFont="1" applyFill="1" applyBorder="1" applyAlignment="1">
      <alignment horizontal="center" vertical="center" wrapText="1"/>
    </xf>
    <xf numFmtId="0" fontId="2" fillId="0" borderId="33" xfId="105" applyFont="1" applyFill="1" applyBorder="1" applyAlignment="1">
      <alignment horizontal="center" vertical="center" wrapText="1"/>
    </xf>
    <xf numFmtId="0" fontId="108" fillId="0" borderId="13" xfId="246" applyFont="1" applyFill="1" applyBorder="1" applyAlignment="1">
      <alignment horizontal="left" vertical="center" wrapText="1"/>
    </xf>
    <xf numFmtId="0" fontId="108" fillId="0" borderId="32" xfId="246" applyFont="1" applyFill="1" applyBorder="1" applyAlignment="1">
      <alignment horizontal="left" vertical="center" wrapText="1"/>
    </xf>
    <xf numFmtId="0" fontId="108" fillId="0" borderId="33" xfId="246" applyFont="1" applyFill="1" applyBorder="1" applyAlignment="1">
      <alignment horizontal="left" vertical="center" wrapText="1"/>
    </xf>
    <xf numFmtId="0" fontId="2" fillId="0" borderId="13" xfId="246" applyFont="1" applyFill="1" applyBorder="1" applyAlignment="1">
      <alignment horizontal="center" vertical="center" wrapText="1"/>
    </xf>
    <xf numFmtId="0" fontId="2" fillId="0" borderId="15" xfId="246" applyFont="1" applyFill="1" applyBorder="1" applyAlignment="1">
      <alignment horizontal="center" vertical="center" wrapText="1"/>
    </xf>
    <xf numFmtId="0" fontId="28" fillId="0" borderId="0" xfId="168" applyFont="1" applyFill="1" applyAlignment="1">
      <alignment horizontal="center" vertical="center" wrapText="1"/>
    </xf>
    <xf numFmtId="0" fontId="2" fillId="0" borderId="10" xfId="120" applyFont="1" applyFill="1" applyBorder="1" applyAlignment="1">
      <alignment horizontal="center" vertical="center" wrapText="1"/>
    </xf>
    <xf numFmtId="0" fontId="29" fillId="0" borderId="13" xfId="246" applyFont="1" applyFill="1" applyBorder="1" applyAlignment="1">
      <alignment horizontal="left" vertical="center" wrapText="1"/>
    </xf>
    <xf numFmtId="0" fontId="29" fillId="0" borderId="32" xfId="246" applyFont="1" applyFill="1" applyBorder="1" applyAlignment="1">
      <alignment horizontal="left" vertical="center" wrapText="1"/>
    </xf>
    <xf numFmtId="0" fontId="29" fillId="0" borderId="33" xfId="246" applyFont="1" applyFill="1" applyBorder="1" applyAlignment="1">
      <alignment horizontal="left" vertical="center" wrapText="1"/>
    </xf>
    <xf numFmtId="0" fontId="56" fillId="0" borderId="10" xfId="0" applyFont="1" applyBorder="1" applyAlignment="1">
      <alignment horizontal="left" vertical="center" wrapText="1"/>
    </xf>
    <xf numFmtId="0" fontId="112" fillId="0" borderId="10" xfId="0" applyFont="1" applyBorder="1" applyAlignment="1">
      <alignment horizontal="left" vertical="center" wrapText="1"/>
    </xf>
    <xf numFmtId="0" fontId="2" fillId="0" borderId="13" xfId="120" applyFont="1" applyFill="1" applyBorder="1" applyAlignment="1">
      <alignment horizontal="center" vertical="center" wrapText="1"/>
    </xf>
    <xf numFmtId="0" fontId="2" fillId="0" borderId="32" xfId="120" applyFont="1" applyFill="1" applyBorder="1" applyAlignment="1">
      <alignment horizontal="center" vertical="center" wrapText="1"/>
    </xf>
    <xf numFmtId="0" fontId="2" fillId="0" borderId="33" xfId="120" applyFont="1" applyFill="1" applyBorder="1" applyAlignment="1">
      <alignment horizontal="center" vertical="center" wrapText="1"/>
    </xf>
    <xf numFmtId="167" fontId="29" fillId="0" borderId="16" xfId="0" applyNumberFormat="1" applyFont="1" applyFill="1" applyBorder="1" applyAlignment="1">
      <alignment horizontal="center" vertical="center" wrapText="1"/>
    </xf>
    <xf numFmtId="167" fontId="29" fillId="0" borderId="11" xfId="0" applyNumberFormat="1" applyFont="1" applyFill="1" applyBorder="1" applyAlignment="1">
      <alignment horizontal="center" vertical="center" wrapText="1"/>
    </xf>
    <xf numFmtId="167" fontId="29" fillId="0" borderId="12" xfId="0" applyNumberFormat="1" applyFont="1" applyFill="1" applyBorder="1" applyAlignment="1">
      <alignment horizontal="center" vertical="center" wrapText="1"/>
    </xf>
    <xf numFmtId="0" fontId="59" fillId="0" borderId="10" xfId="0" applyFont="1" applyFill="1" applyBorder="1" applyAlignment="1">
      <alignment horizontal="center" vertical="top" wrapText="1"/>
    </xf>
    <xf numFmtId="0" fontId="59" fillId="0" borderId="10" xfId="0" applyFont="1" applyFill="1" applyBorder="1" applyAlignment="1">
      <alignment horizontal="center" vertical="center" wrapText="1"/>
    </xf>
    <xf numFmtId="168" fontId="29" fillId="0" borderId="16" xfId="99" applyNumberFormat="1" applyFont="1" applyFill="1" applyBorder="1" applyAlignment="1">
      <alignment horizontal="center" vertical="center" wrapText="1"/>
    </xf>
    <xf numFmtId="168" fontId="29" fillId="0" borderId="11" xfId="99" applyNumberFormat="1" applyFont="1" applyFill="1" applyBorder="1" applyAlignment="1">
      <alignment horizontal="center" vertical="center" wrapText="1"/>
    </xf>
    <xf numFmtId="168" fontId="29" fillId="0" borderId="12" xfId="99"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0" xfId="99" applyFont="1" applyBorder="1" applyAlignment="1">
      <alignment horizontal="center"/>
    </xf>
    <xf numFmtId="0" fontId="2" fillId="0" borderId="10" xfId="99" applyFont="1" applyBorder="1" applyAlignment="1">
      <alignment horizontal="center" vertical="top"/>
    </xf>
    <xf numFmtId="0" fontId="2" fillId="0" borderId="17" xfId="0" applyFont="1" applyFill="1" applyBorder="1" applyAlignment="1">
      <alignment horizontal="right" vertical="center"/>
    </xf>
    <xf numFmtId="0" fontId="29" fillId="0" borderId="13" xfId="0" applyFont="1" applyFill="1" applyBorder="1" applyAlignment="1">
      <alignment horizontal="center"/>
    </xf>
    <xf numFmtId="0" fontId="29" fillId="0" borderId="14" xfId="0" applyFont="1" applyFill="1" applyBorder="1" applyAlignment="1">
      <alignment horizontal="center"/>
    </xf>
    <xf numFmtId="0" fontId="29" fillId="0" borderId="15" xfId="0" applyFont="1" applyFill="1" applyBorder="1" applyAlignment="1">
      <alignment horizont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0" xfId="99" applyNumberFormat="1" applyFont="1" applyBorder="1" applyAlignment="1">
      <alignment horizontal="center" vertical="top"/>
    </xf>
    <xf numFmtId="0" fontId="51" fillId="0" borderId="0" xfId="0" applyFont="1" applyAlignment="1">
      <alignment horizontal="center" vertical="center" wrapText="1"/>
    </xf>
    <xf numFmtId="0" fontId="29" fillId="0" borderId="0" xfId="0" applyFont="1" applyAlignment="1">
      <alignment horizontal="center" vertical="center"/>
    </xf>
    <xf numFmtId="0" fontId="2" fillId="0" borderId="10" xfId="0" applyFont="1" applyFill="1" applyBorder="1" applyAlignment="1">
      <alignment horizontal="center" vertical="top" wrapText="1"/>
    </xf>
    <xf numFmtId="0" fontId="56" fillId="0" borderId="10" xfId="0" applyFont="1" applyFill="1" applyBorder="1" applyAlignment="1">
      <alignment horizontal="left" vertical="top" wrapText="1"/>
    </xf>
    <xf numFmtId="0" fontId="29" fillId="0" borderId="0" xfId="0" applyFont="1" applyBorder="1" applyAlignment="1">
      <alignment horizontal="left" vertical="top" wrapText="1"/>
    </xf>
    <xf numFmtId="0" fontId="2" fillId="2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8" fillId="0" borderId="0" xfId="0" applyFont="1" applyAlignment="1">
      <alignment horizontal="center" vertical="center" wrapText="1"/>
    </xf>
    <xf numFmtId="0" fontId="110" fillId="0" borderId="0" xfId="0" applyFont="1" applyAlignment="1">
      <alignment horizontal="center" vertical="top"/>
    </xf>
    <xf numFmtId="0" fontId="111" fillId="0" borderId="0" xfId="0" applyFont="1" applyAlignment="1">
      <alignment horizontal="left" vertical="top" wrapText="1"/>
    </xf>
    <xf numFmtId="0" fontId="50" fillId="0" borderId="13"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10" xfId="0" applyFont="1" applyBorder="1" applyAlignment="1">
      <alignment horizontal="center" vertical="center" wrapText="1"/>
    </xf>
  </cellXfs>
  <cellStyles count="249">
    <cellStyle name="_artabyuje" xfId="1" xr:uid="{00000000-0005-0000-0000-000000000000}"/>
    <cellStyle name="_artabyuje 2" xfId="57" xr:uid="{00000000-0005-0000-0000-000001000000}"/>
    <cellStyle name="20% - Accent1 2" xfId="58" xr:uid="{00000000-0005-0000-0000-000002000000}"/>
    <cellStyle name="20% - Accent1 2 2" xfId="192" xr:uid="{00000000-0005-0000-0000-000003000000}"/>
    <cellStyle name="20% - Accent1 2 3" xfId="130" xr:uid="{00000000-0005-0000-0000-000004000000}"/>
    <cellStyle name="20% - Accent2 2" xfId="59" xr:uid="{00000000-0005-0000-0000-000005000000}"/>
    <cellStyle name="20% - Accent2 2 2" xfId="193" xr:uid="{00000000-0005-0000-0000-000006000000}"/>
    <cellStyle name="20% - Accent2 2 3" xfId="131" xr:uid="{00000000-0005-0000-0000-000007000000}"/>
    <cellStyle name="20% - Accent3 2" xfId="60" xr:uid="{00000000-0005-0000-0000-000008000000}"/>
    <cellStyle name="20% - Accent3 2 2" xfId="194" xr:uid="{00000000-0005-0000-0000-000009000000}"/>
    <cellStyle name="20% - Accent3 2 3" xfId="132" xr:uid="{00000000-0005-0000-0000-00000A000000}"/>
    <cellStyle name="20% - Accent4 2" xfId="61" xr:uid="{00000000-0005-0000-0000-00000B000000}"/>
    <cellStyle name="20% - Accent4 2 2" xfId="195" xr:uid="{00000000-0005-0000-0000-00000C000000}"/>
    <cellStyle name="20% - Accent4 2 3" xfId="133" xr:uid="{00000000-0005-0000-0000-00000D000000}"/>
    <cellStyle name="20% - Accent5 2" xfId="62" xr:uid="{00000000-0005-0000-0000-00000E000000}"/>
    <cellStyle name="20% - Accent5 2 2" xfId="196" xr:uid="{00000000-0005-0000-0000-00000F000000}"/>
    <cellStyle name="20% - Accent5 2 3" xfId="134" xr:uid="{00000000-0005-0000-0000-000010000000}"/>
    <cellStyle name="20% - Accent6 2" xfId="63" xr:uid="{00000000-0005-0000-0000-000011000000}"/>
    <cellStyle name="20% - Accent6 2 2" xfId="197" xr:uid="{00000000-0005-0000-0000-000012000000}"/>
    <cellStyle name="20% - Accent6 2 3" xfId="135" xr:uid="{00000000-0005-0000-0000-000013000000}"/>
    <cellStyle name="20% - Акцент1" xfId="2" xr:uid="{00000000-0005-0000-0000-000014000000}"/>
    <cellStyle name="20% - Акцент2" xfId="3" xr:uid="{00000000-0005-0000-0000-000015000000}"/>
    <cellStyle name="20% - Акцент3" xfId="4" xr:uid="{00000000-0005-0000-0000-000016000000}"/>
    <cellStyle name="20% - Акцент4" xfId="5" xr:uid="{00000000-0005-0000-0000-000017000000}"/>
    <cellStyle name="20% - Акцент5" xfId="6" xr:uid="{00000000-0005-0000-0000-000018000000}"/>
    <cellStyle name="20% - Акцент6" xfId="7" xr:uid="{00000000-0005-0000-0000-000019000000}"/>
    <cellStyle name="40% - Accent1 2" xfId="64" xr:uid="{00000000-0005-0000-0000-00001A000000}"/>
    <cellStyle name="40% - Accent1 2 2" xfId="198" xr:uid="{00000000-0005-0000-0000-00001B000000}"/>
    <cellStyle name="40% - Accent1 2 3" xfId="136" xr:uid="{00000000-0005-0000-0000-00001C000000}"/>
    <cellStyle name="40% - Accent2 2" xfId="65" xr:uid="{00000000-0005-0000-0000-00001D000000}"/>
    <cellStyle name="40% - Accent2 2 2" xfId="199" xr:uid="{00000000-0005-0000-0000-00001E000000}"/>
    <cellStyle name="40% - Accent2 2 3" xfId="137" xr:uid="{00000000-0005-0000-0000-00001F000000}"/>
    <cellStyle name="40% - Accent3 2" xfId="66" xr:uid="{00000000-0005-0000-0000-000020000000}"/>
    <cellStyle name="40% - Accent3 2 2" xfId="200" xr:uid="{00000000-0005-0000-0000-000021000000}"/>
    <cellStyle name="40% - Accent3 2 3" xfId="138" xr:uid="{00000000-0005-0000-0000-000022000000}"/>
    <cellStyle name="40% - Accent4 2" xfId="67" xr:uid="{00000000-0005-0000-0000-000023000000}"/>
    <cellStyle name="40% - Accent4 2 2" xfId="201" xr:uid="{00000000-0005-0000-0000-000024000000}"/>
    <cellStyle name="40% - Accent4 2 3" xfId="139" xr:uid="{00000000-0005-0000-0000-000025000000}"/>
    <cellStyle name="40% - Accent5 2" xfId="68" xr:uid="{00000000-0005-0000-0000-000026000000}"/>
    <cellStyle name="40% - Accent5 2 2" xfId="202" xr:uid="{00000000-0005-0000-0000-000027000000}"/>
    <cellStyle name="40% - Accent5 2 3" xfId="140" xr:uid="{00000000-0005-0000-0000-000028000000}"/>
    <cellStyle name="40% - Accent6 2" xfId="69" xr:uid="{00000000-0005-0000-0000-000029000000}"/>
    <cellStyle name="40% - Accent6 2 2" xfId="203" xr:uid="{00000000-0005-0000-0000-00002A000000}"/>
    <cellStyle name="40% - Accent6 2 3" xfId="141" xr:uid="{00000000-0005-0000-0000-00002B000000}"/>
    <cellStyle name="40% - Акцент1" xfId="8" xr:uid="{00000000-0005-0000-0000-00002C000000}"/>
    <cellStyle name="40% - Акцент2" xfId="9" xr:uid="{00000000-0005-0000-0000-00002D000000}"/>
    <cellStyle name="40% - Акцент3" xfId="10" xr:uid="{00000000-0005-0000-0000-00002E000000}"/>
    <cellStyle name="40% - Акцент4" xfId="11" xr:uid="{00000000-0005-0000-0000-00002F000000}"/>
    <cellStyle name="40% - Акцент5" xfId="12" xr:uid="{00000000-0005-0000-0000-000030000000}"/>
    <cellStyle name="40% - Акцент6" xfId="13" xr:uid="{00000000-0005-0000-0000-000031000000}"/>
    <cellStyle name="60% - Accent1 2" xfId="70" xr:uid="{00000000-0005-0000-0000-000032000000}"/>
    <cellStyle name="60% - Accent1 2 2" xfId="204" xr:uid="{00000000-0005-0000-0000-000033000000}"/>
    <cellStyle name="60% - Accent1 2 3" xfId="142" xr:uid="{00000000-0005-0000-0000-000034000000}"/>
    <cellStyle name="60% - Accent2 2" xfId="71" xr:uid="{00000000-0005-0000-0000-000035000000}"/>
    <cellStyle name="60% - Accent2 2 2" xfId="205" xr:uid="{00000000-0005-0000-0000-000036000000}"/>
    <cellStyle name="60% - Accent2 2 3" xfId="143" xr:uid="{00000000-0005-0000-0000-000037000000}"/>
    <cellStyle name="60% - Accent3 2" xfId="72" xr:uid="{00000000-0005-0000-0000-000038000000}"/>
    <cellStyle name="60% - Accent3 2 2" xfId="206" xr:uid="{00000000-0005-0000-0000-000039000000}"/>
    <cellStyle name="60% - Accent3 2 3" xfId="144" xr:uid="{00000000-0005-0000-0000-00003A000000}"/>
    <cellStyle name="60% - Accent4 2" xfId="73" xr:uid="{00000000-0005-0000-0000-00003B000000}"/>
    <cellStyle name="60% - Accent4 2 2" xfId="207" xr:uid="{00000000-0005-0000-0000-00003C000000}"/>
    <cellStyle name="60% - Accent4 2 3" xfId="145" xr:uid="{00000000-0005-0000-0000-00003D000000}"/>
    <cellStyle name="60% - Accent5 2" xfId="74" xr:uid="{00000000-0005-0000-0000-00003E000000}"/>
    <cellStyle name="60% - Accent5 2 2" xfId="208" xr:uid="{00000000-0005-0000-0000-00003F000000}"/>
    <cellStyle name="60% - Accent5 2 3" xfId="146" xr:uid="{00000000-0005-0000-0000-000040000000}"/>
    <cellStyle name="60% - Accent6 2" xfId="75" xr:uid="{00000000-0005-0000-0000-000041000000}"/>
    <cellStyle name="60% - Accent6 2 2" xfId="209" xr:uid="{00000000-0005-0000-0000-000042000000}"/>
    <cellStyle name="60% - Accent6 2 3" xfId="147" xr:uid="{00000000-0005-0000-0000-000043000000}"/>
    <cellStyle name="60% - Акцент1" xfId="14" xr:uid="{00000000-0005-0000-0000-000044000000}"/>
    <cellStyle name="60% - Акцент2" xfId="15" xr:uid="{00000000-0005-0000-0000-000045000000}"/>
    <cellStyle name="60% - Акцент3" xfId="16" xr:uid="{00000000-0005-0000-0000-000046000000}"/>
    <cellStyle name="60% - Акцент4" xfId="17" xr:uid="{00000000-0005-0000-0000-000047000000}"/>
    <cellStyle name="60% - Акцент5" xfId="18" xr:uid="{00000000-0005-0000-0000-000048000000}"/>
    <cellStyle name="60% - Акцент6" xfId="19" xr:uid="{00000000-0005-0000-0000-000049000000}"/>
    <cellStyle name="Accent1 2" xfId="76" xr:uid="{00000000-0005-0000-0000-00004A000000}"/>
    <cellStyle name="Accent1 2 2" xfId="210" xr:uid="{00000000-0005-0000-0000-00004B000000}"/>
    <cellStyle name="Accent1 2 3" xfId="148" xr:uid="{00000000-0005-0000-0000-00004C000000}"/>
    <cellStyle name="Accent2 2" xfId="77" xr:uid="{00000000-0005-0000-0000-00004D000000}"/>
    <cellStyle name="Accent2 2 2" xfId="211" xr:uid="{00000000-0005-0000-0000-00004E000000}"/>
    <cellStyle name="Accent2 2 3" xfId="149" xr:uid="{00000000-0005-0000-0000-00004F000000}"/>
    <cellStyle name="Accent3 2" xfId="78" xr:uid="{00000000-0005-0000-0000-000050000000}"/>
    <cellStyle name="Accent3 2 2" xfId="212" xr:uid="{00000000-0005-0000-0000-000051000000}"/>
    <cellStyle name="Accent3 2 3" xfId="150" xr:uid="{00000000-0005-0000-0000-000052000000}"/>
    <cellStyle name="Accent4 2" xfId="79" xr:uid="{00000000-0005-0000-0000-000053000000}"/>
    <cellStyle name="Accent4 2 2" xfId="213" xr:uid="{00000000-0005-0000-0000-000054000000}"/>
    <cellStyle name="Accent4 2 3" xfId="151" xr:uid="{00000000-0005-0000-0000-000055000000}"/>
    <cellStyle name="Accent5 2" xfId="80" xr:uid="{00000000-0005-0000-0000-000056000000}"/>
    <cellStyle name="Accent5 2 2" xfId="214" xr:uid="{00000000-0005-0000-0000-000057000000}"/>
    <cellStyle name="Accent5 2 3" xfId="152" xr:uid="{00000000-0005-0000-0000-000058000000}"/>
    <cellStyle name="Accent6 2" xfId="81" xr:uid="{00000000-0005-0000-0000-000059000000}"/>
    <cellStyle name="Accent6 2 2" xfId="215" xr:uid="{00000000-0005-0000-0000-00005A000000}"/>
    <cellStyle name="Accent6 2 3" xfId="153" xr:uid="{00000000-0005-0000-0000-00005B000000}"/>
    <cellStyle name="Bad 2" xfId="82" xr:uid="{00000000-0005-0000-0000-00005C000000}"/>
    <cellStyle name="Bad 2 2" xfId="216" xr:uid="{00000000-0005-0000-0000-00005D000000}"/>
    <cellStyle name="Bad 2 3" xfId="154" xr:uid="{00000000-0005-0000-0000-00005E000000}"/>
    <cellStyle name="Calculation 2" xfId="83" xr:uid="{00000000-0005-0000-0000-00005F000000}"/>
    <cellStyle name="Calculation 2 2" xfId="217" xr:uid="{00000000-0005-0000-0000-000060000000}"/>
    <cellStyle name="Calculation 2 3" xfId="155" xr:uid="{00000000-0005-0000-0000-000061000000}"/>
    <cellStyle name="Check Cell 2" xfId="84" xr:uid="{00000000-0005-0000-0000-000062000000}"/>
    <cellStyle name="Check Cell 2 2" xfId="218" xr:uid="{00000000-0005-0000-0000-000063000000}"/>
    <cellStyle name="Check Cell 2 3" xfId="156" xr:uid="{00000000-0005-0000-0000-000064000000}"/>
    <cellStyle name="Comma 10" xfId="119" xr:uid="{00000000-0005-0000-0000-000065000000}"/>
    <cellStyle name="Comma 2" xfId="20" xr:uid="{00000000-0005-0000-0000-000066000000}"/>
    <cellStyle name="Comma 2 2" xfId="21" xr:uid="{00000000-0005-0000-0000-000067000000}"/>
    <cellStyle name="Comma 2 2 2" xfId="219" xr:uid="{00000000-0005-0000-0000-000068000000}"/>
    <cellStyle name="Comma 2 2 3" xfId="185" xr:uid="{00000000-0005-0000-0000-000069000000}"/>
    <cellStyle name="Comma 2 3" xfId="188" xr:uid="{00000000-0005-0000-0000-00006A000000}"/>
    <cellStyle name="Comma 2 4" xfId="181" xr:uid="{00000000-0005-0000-0000-00006B000000}"/>
    <cellStyle name="Comma 2 5" xfId="129" xr:uid="{00000000-0005-0000-0000-00006C000000}"/>
    <cellStyle name="Comma 2 6" xfId="122" xr:uid="{00000000-0005-0000-0000-00006D000000}"/>
    <cellStyle name="Comma 3" xfId="22" xr:uid="{00000000-0005-0000-0000-00006E000000}"/>
    <cellStyle name="Comma 3 2" xfId="220" xr:uid="{00000000-0005-0000-0000-00006F000000}"/>
    <cellStyle name="Comma 3 3" xfId="184" xr:uid="{00000000-0005-0000-0000-000070000000}"/>
    <cellStyle name="Comma 3 4" xfId="124" xr:uid="{00000000-0005-0000-0000-000071000000}"/>
    <cellStyle name="Comma 4" xfId="23" xr:uid="{00000000-0005-0000-0000-000072000000}"/>
    <cellStyle name="Comma 4 2" xfId="187" xr:uid="{00000000-0005-0000-0000-000073000000}"/>
    <cellStyle name="Comma 5" xfId="24" xr:uid="{00000000-0005-0000-0000-000074000000}"/>
    <cellStyle name="Comma 5 2" xfId="179" xr:uid="{00000000-0005-0000-0000-000075000000}"/>
    <cellStyle name="Comma 6" xfId="85" xr:uid="{00000000-0005-0000-0000-000076000000}"/>
    <cellStyle name="Comma 6 2" xfId="127" xr:uid="{00000000-0005-0000-0000-000077000000}"/>
    <cellStyle name="Comma 7" xfId="86" xr:uid="{00000000-0005-0000-0000-000078000000}"/>
    <cellStyle name="Comma 8" xfId="106" xr:uid="{00000000-0005-0000-0000-000079000000}"/>
    <cellStyle name="Comma 9" xfId="112" xr:uid="{00000000-0005-0000-0000-00007A000000}"/>
    <cellStyle name="Explanatory Text 2" xfId="87" xr:uid="{00000000-0005-0000-0000-00007B000000}"/>
    <cellStyle name="Explanatory Text 2 2" xfId="221" xr:uid="{00000000-0005-0000-0000-00007C000000}"/>
    <cellStyle name="Explanatory Text 2 3" xfId="157" xr:uid="{00000000-0005-0000-0000-00007D000000}"/>
    <cellStyle name="Good 2" xfId="88" xr:uid="{00000000-0005-0000-0000-00007E000000}"/>
    <cellStyle name="Good 2 2" xfId="222" xr:uid="{00000000-0005-0000-0000-00007F000000}"/>
    <cellStyle name="Good 2 3" xfId="158" xr:uid="{00000000-0005-0000-0000-000080000000}"/>
    <cellStyle name="Heading 1 2" xfId="89" xr:uid="{00000000-0005-0000-0000-000081000000}"/>
    <cellStyle name="Heading 1 2 2" xfId="223" xr:uid="{00000000-0005-0000-0000-000082000000}"/>
    <cellStyle name="Heading 1 2 3" xfId="159" xr:uid="{00000000-0005-0000-0000-000083000000}"/>
    <cellStyle name="Heading 2 2" xfId="90" xr:uid="{00000000-0005-0000-0000-000084000000}"/>
    <cellStyle name="Heading 2 2 2" xfId="224" xr:uid="{00000000-0005-0000-0000-000085000000}"/>
    <cellStyle name="Heading 2 2 3" xfId="160" xr:uid="{00000000-0005-0000-0000-000086000000}"/>
    <cellStyle name="Heading 3 2" xfId="91" xr:uid="{00000000-0005-0000-0000-000087000000}"/>
    <cellStyle name="Heading 3 2 2" xfId="225" xr:uid="{00000000-0005-0000-0000-000088000000}"/>
    <cellStyle name="Heading 3 2 3" xfId="161" xr:uid="{00000000-0005-0000-0000-000089000000}"/>
    <cellStyle name="Heading 4 2" xfId="92" xr:uid="{00000000-0005-0000-0000-00008A000000}"/>
    <cellStyle name="Heading 4 2 2" xfId="226" xr:uid="{00000000-0005-0000-0000-00008B000000}"/>
    <cellStyle name="Heading 4 2 3" xfId="162" xr:uid="{00000000-0005-0000-0000-00008C000000}"/>
    <cellStyle name="Input 2" xfId="93" xr:uid="{00000000-0005-0000-0000-00008D000000}"/>
    <cellStyle name="Input 2 2" xfId="227" xr:uid="{00000000-0005-0000-0000-00008E000000}"/>
    <cellStyle name="Input 2 3" xfId="163" xr:uid="{00000000-0005-0000-0000-00008F000000}"/>
    <cellStyle name="Linked Cell 2" xfId="94" xr:uid="{00000000-0005-0000-0000-000090000000}"/>
    <cellStyle name="Linked Cell 2 2" xfId="228" xr:uid="{00000000-0005-0000-0000-000091000000}"/>
    <cellStyle name="Linked Cell 2 3" xfId="164" xr:uid="{00000000-0005-0000-0000-000092000000}"/>
    <cellStyle name="Neutral 2" xfId="95" xr:uid="{00000000-0005-0000-0000-000093000000}"/>
    <cellStyle name="Neutral 2 2" xfId="190" xr:uid="{00000000-0005-0000-0000-000094000000}"/>
    <cellStyle name="Neutral 2 3" xfId="165" xr:uid="{00000000-0005-0000-0000-000095000000}"/>
    <cellStyle name="Neutral 3" xfId="111" xr:uid="{00000000-0005-0000-0000-000096000000}"/>
    <cellStyle name="Normal" xfId="0" builtinId="0"/>
    <cellStyle name="Normal 10" xfId="117" xr:uid="{00000000-0005-0000-0000-000097000000}"/>
    <cellStyle name="Normal 11" xfId="113" xr:uid="{00000000-0005-0000-0000-000098000000}"/>
    <cellStyle name="Normal 2" xfId="25" xr:uid="{00000000-0005-0000-0000-000099000000}"/>
    <cellStyle name="Normal 2 2" xfId="97" xr:uid="{00000000-0005-0000-0000-00009A000000}"/>
    <cellStyle name="Normal 2 2 2" xfId="245" xr:uid="{00000000-0005-0000-0000-00009B000000}"/>
    <cellStyle name="Normal 2 2 3" xfId="229" xr:uid="{00000000-0005-0000-0000-00009C000000}"/>
    <cellStyle name="Normal 2 2 4" xfId="166" xr:uid="{00000000-0005-0000-0000-00009D000000}"/>
    <cellStyle name="Normal 2 3" xfId="96" xr:uid="{00000000-0005-0000-0000-00009E000000}"/>
    <cellStyle name="Normal 2 3 2" xfId="230" xr:uid="{00000000-0005-0000-0000-00009F000000}"/>
    <cellStyle name="Normal 2 4" xfId="180" xr:uid="{00000000-0005-0000-0000-0000A0000000}"/>
    <cellStyle name="Normal 2 5" xfId="128" xr:uid="{00000000-0005-0000-0000-0000A1000000}"/>
    <cellStyle name="Normal 2 6" xfId="114" xr:uid="{00000000-0005-0000-0000-0000A2000000}"/>
    <cellStyle name="Normal 3" xfId="26" xr:uid="{00000000-0005-0000-0000-0000A3000000}"/>
    <cellStyle name="Normal 3 2" xfId="167" xr:uid="{00000000-0005-0000-0000-0000A4000000}"/>
    <cellStyle name="Normal 3 2 2" xfId="231" xr:uid="{00000000-0005-0000-0000-0000A5000000}"/>
    <cellStyle name="Normal 3 2 3" xfId="189" xr:uid="{00000000-0005-0000-0000-0000A6000000}"/>
    <cellStyle name="Normal 3 3" xfId="183" xr:uid="{00000000-0005-0000-0000-0000A7000000}"/>
    <cellStyle name="Normal 3 4" xfId="116" xr:uid="{00000000-0005-0000-0000-0000A8000000}"/>
    <cellStyle name="Normal 3_HavelvacN2axjusakN3" xfId="191" xr:uid="{00000000-0005-0000-0000-0000A9000000}"/>
    <cellStyle name="Normal 4" xfId="27" xr:uid="{00000000-0005-0000-0000-0000AA000000}"/>
    <cellStyle name="Normal 4 2" xfId="28" xr:uid="{00000000-0005-0000-0000-0000AB000000}"/>
    <cellStyle name="Normal 4 3" xfId="98" xr:uid="{00000000-0005-0000-0000-0000AC000000}"/>
    <cellStyle name="Normal 4 3 2" xfId="186" xr:uid="{00000000-0005-0000-0000-0000AD000000}"/>
    <cellStyle name="Normal 4 4" xfId="118" xr:uid="{00000000-0005-0000-0000-0000AE000000}"/>
    <cellStyle name="Normal 5" xfId="29" xr:uid="{00000000-0005-0000-0000-0000AF000000}"/>
    <cellStyle name="Normal 5 2" xfId="99" xr:uid="{00000000-0005-0000-0000-0000B0000000}"/>
    <cellStyle name="Normal 5 2 2" xfId="232" xr:uid="{00000000-0005-0000-0000-0000B1000000}"/>
    <cellStyle name="Normal 5 2 3" xfId="168" xr:uid="{00000000-0005-0000-0000-0000B2000000}"/>
    <cellStyle name="Normal 5 3" xfId="121" xr:uid="{00000000-0005-0000-0000-0000B3000000}"/>
    <cellStyle name="Normal 6" xfId="30" xr:uid="{00000000-0005-0000-0000-0000B4000000}"/>
    <cellStyle name="Normal 6 2" xfId="233" xr:uid="{00000000-0005-0000-0000-0000B5000000}"/>
    <cellStyle name="Normal 7" xfId="31" xr:uid="{00000000-0005-0000-0000-0000B6000000}"/>
    <cellStyle name="Normal 7 2" xfId="234" xr:uid="{00000000-0005-0000-0000-0000B7000000}"/>
    <cellStyle name="Normal 8" xfId="105" xr:uid="{00000000-0005-0000-0000-0000B8000000}"/>
    <cellStyle name="Normal 8 2" xfId="244" xr:uid="{00000000-0005-0000-0000-0000B9000000}"/>
    <cellStyle name="Normal 8 3" xfId="120" xr:uid="{00000000-0005-0000-0000-0000BA000000}"/>
    <cellStyle name="Normal 9" xfId="125" xr:uid="{00000000-0005-0000-0000-0000BB000000}"/>
    <cellStyle name="Normal 9 3_հավ1-3" xfId="169" xr:uid="{00000000-0005-0000-0000-0000BC000000}"/>
    <cellStyle name="Normal_General" xfId="108" xr:uid="{00000000-0005-0000-0000-0000BD000000}"/>
    <cellStyle name="Normal_General 17.02.04" xfId="109" xr:uid="{00000000-0005-0000-0000-0000BE000000}"/>
    <cellStyle name="Normal_send-calc-turq" xfId="110" xr:uid="{00000000-0005-0000-0000-0000BF000000}"/>
    <cellStyle name="Note 2" xfId="100" xr:uid="{00000000-0005-0000-0000-0000C0000000}"/>
    <cellStyle name="Note 2 2" xfId="235" xr:uid="{00000000-0005-0000-0000-0000C1000000}"/>
    <cellStyle name="Note 2 3" xfId="170" xr:uid="{00000000-0005-0000-0000-0000C2000000}"/>
    <cellStyle name="Note 3" xfId="171" xr:uid="{00000000-0005-0000-0000-0000C3000000}"/>
    <cellStyle name="Output 2" xfId="101" xr:uid="{00000000-0005-0000-0000-0000C4000000}"/>
    <cellStyle name="Output 2 2" xfId="236" xr:uid="{00000000-0005-0000-0000-0000C5000000}"/>
    <cellStyle name="Output 2 3" xfId="172" xr:uid="{00000000-0005-0000-0000-0000C6000000}"/>
    <cellStyle name="Percent 2" xfId="32" xr:uid="{00000000-0005-0000-0000-0000C7000000}"/>
    <cellStyle name="Percent 2 2" xfId="182" xr:uid="{00000000-0005-0000-0000-0000C8000000}"/>
    <cellStyle name="Percent 2 3" xfId="173" xr:uid="{00000000-0005-0000-0000-0000C9000000}"/>
    <cellStyle name="Percent 2 4" xfId="115" xr:uid="{00000000-0005-0000-0000-0000CA000000}"/>
    <cellStyle name="Percent 3" xfId="123" xr:uid="{00000000-0005-0000-0000-0000CB000000}"/>
    <cellStyle name="SN_241" xfId="107" xr:uid="{00000000-0005-0000-0000-0000CC000000}"/>
    <cellStyle name="SN_b" xfId="248" xr:uid="{00000000-0005-0000-0000-0000CD000000}"/>
    <cellStyle name="Style 1" xfId="33" xr:uid="{00000000-0005-0000-0000-0000CE000000}"/>
    <cellStyle name="Style 1 2" xfId="237" xr:uid="{00000000-0005-0000-0000-0000CF000000}"/>
    <cellStyle name="Style 1_verchnakan_ax21-25_2018" xfId="238" xr:uid="{00000000-0005-0000-0000-0000D0000000}"/>
    <cellStyle name="Title 2" xfId="102" xr:uid="{00000000-0005-0000-0000-0000D1000000}"/>
    <cellStyle name="Title 2 2" xfId="239" xr:uid="{00000000-0005-0000-0000-0000D2000000}"/>
    <cellStyle name="Title 2 3" xfId="174" xr:uid="{00000000-0005-0000-0000-0000D3000000}"/>
    <cellStyle name="Total 2" xfId="103" xr:uid="{00000000-0005-0000-0000-0000D4000000}"/>
    <cellStyle name="Total 2 2" xfId="240" xr:uid="{00000000-0005-0000-0000-0000D5000000}"/>
    <cellStyle name="Total 2 3" xfId="175" xr:uid="{00000000-0005-0000-0000-0000D6000000}"/>
    <cellStyle name="Warning Text 2" xfId="104" xr:uid="{00000000-0005-0000-0000-0000D7000000}"/>
    <cellStyle name="Warning Text 2 2" xfId="241" xr:uid="{00000000-0005-0000-0000-0000D8000000}"/>
    <cellStyle name="Warning Text 2 3" xfId="176" xr:uid="{00000000-0005-0000-0000-0000D9000000}"/>
    <cellStyle name="Акцент1" xfId="34" xr:uid="{00000000-0005-0000-0000-0000DA000000}"/>
    <cellStyle name="Акцент2" xfId="35" xr:uid="{00000000-0005-0000-0000-0000DB000000}"/>
    <cellStyle name="Акцент3" xfId="36" xr:uid="{00000000-0005-0000-0000-0000DC000000}"/>
    <cellStyle name="Акцент4" xfId="37" xr:uid="{00000000-0005-0000-0000-0000DD000000}"/>
    <cellStyle name="Акцент5" xfId="38" xr:uid="{00000000-0005-0000-0000-0000DE000000}"/>
    <cellStyle name="Акцент6" xfId="39" xr:uid="{00000000-0005-0000-0000-0000DF000000}"/>
    <cellStyle name="Ввод " xfId="40" xr:uid="{00000000-0005-0000-0000-0000E0000000}"/>
    <cellStyle name="Вывод" xfId="41" xr:uid="{00000000-0005-0000-0000-0000E1000000}"/>
    <cellStyle name="Вычисление" xfId="42" xr:uid="{00000000-0005-0000-0000-0000E2000000}"/>
    <cellStyle name="Заголовок 1" xfId="43" xr:uid="{00000000-0005-0000-0000-0000E3000000}"/>
    <cellStyle name="Заголовок 2" xfId="44" xr:uid="{00000000-0005-0000-0000-0000E4000000}"/>
    <cellStyle name="Заголовок 3" xfId="45" xr:uid="{00000000-0005-0000-0000-0000E5000000}"/>
    <cellStyle name="Заголовок 4" xfId="46" xr:uid="{00000000-0005-0000-0000-0000E6000000}"/>
    <cellStyle name="Итог" xfId="47" xr:uid="{00000000-0005-0000-0000-0000E7000000}"/>
    <cellStyle name="Контрольная ячейка" xfId="48" xr:uid="{00000000-0005-0000-0000-0000E8000000}"/>
    <cellStyle name="Название" xfId="49" xr:uid="{00000000-0005-0000-0000-0000E9000000}"/>
    <cellStyle name="Нейтральный" xfId="50" xr:uid="{00000000-0005-0000-0000-0000EA000000}"/>
    <cellStyle name="Обычный 2" xfId="126" xr:uid="{00000000-0005-0000-0000-0000EC000000}"/>
    <cellStyle name="Обычный 2 2" xfId="243" xr:uid="{00000000-0005-0000-0000-0000ED000000}"/>
    <cellStyle name="Обычный 2 3" xfId="242" xr:uid="{00000000-0005-0000-0000-0000EE000000}"/>
    <cellStyle name="Обычный 3" xfId="246" xr:uid="{00000000-0005-0000-0000-0000EF000000}"/>
    <cellStyle name="Плохой" xfId="51" xr:uid="{00000000-0005-0000-0000-0000F0000000}"/>
    <cellStyle name="Пояснение" xfId="52" xr:uid="{00000000-0005-0000-0000-0000F1000000}"/>
    <cellStyle name="Примечание" xfId="53" xr:uid="{00000000-0005-0000-0000-0000F2000000}"/>
    <cellStyle name="Связанная ячейка" xfId="54" xr:uid="{00000000-0005-0000-0000-0000F3000000}"/>
    <cellStyle name="Стиль 1" xfId="177" xr:uid="{00000000-0005-0000-0000-0000F4000000}"/>
    <cellStyle name="Текст предупреждения" xfId="55" xr:uid="{00000000-0005-0000-0000-0000F5000000}"/>
    <cellStyle name="Финансовый 2" xfId="178" xr:uid="{00000000-0005-0000-0000-0000F6000000}"/>
    <cellStyle name="Финансовый 3" xfId="247" xr:uid="{00000000-0005-0000-0000-0000F7000000}"/>
    <cellStyle name="Хороший" xfId="56" xr:uid="{00000000-0005-0000-0000-0000F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O17"/>
  <sheetViews>
    <sheetView zoomScaleNormal="100" zoomScaleSheetLayoutView="100" workbookViewId="0">
      <selection activeCell="B5" sqref="B5:E5"/>
    </sheetView>
  </sheetViews>
  <sheetFormatPr defaultRowHeight="13.5"/>
  <cols>
    <col min="1" max="1" width="9.140625" style="79"/>
    <col min="2" max="2" width="47.5703125" style="79" customWidth="1"/>
    <col min="3" max="3" width="17.85546875" style="79" customWidth="1"/>
    <col min="4" max="4" width="16.140625" style="79" customWidth="1"/>
    <col min="5" max="5" width="19" style="79" customWidth="1"/>
    <col min="6" max="6" width="19.28515625" style="77" customWidth="1"/>
    <col min="7" max="7" width="22.42578125" style="77" customWidth="1"/>
    <col min="8" max="8" width="14.5703125" style="77" bestFit="1" customWidth="1"/>
    <col min="9" max="9" width="11.7109375" style="79" bestFit="1" customWidth="1"/>
    <col min="10" max="10" width="9.7109375" style="79" bestFit="1" customWidth="1"/>
    <col min="11" max="257" width="9.140625" style="79"/>
    <col min="258" max="258" width="47.5703125" style="79" customWidth="1"/>
    <col min="259" max="259" width="15.140625" style="79" customWidth="1"/>
    <col min="260" max="260" width="14.5703125" style="79" customWidth="1"/>
    <col min="261" max="261" width="19.140625" style="79" customWidth="1"/>
    <col min="262" max="262" width="19.28515625" style="79" customWidth="1"/>
    <col min="263" max="263" width="22.42578125" style="79" customWidth="1"/>
    <col min="264" max="264" width="14.5703125" style="79" bestFit="1" customWidth="1"/>
    <col min="265" max="265" width="11.7109375" style="79" bestFit="1" customWidth="1"/>
    <col min="266" max="266" width="9.7109375" style="79" bestFit="1" customWidth="1"/>
    <col min="267" max="513" width="9.140625" style="79"/>
    <col min="514" max="514" width="47.5703125" style="79" customWidth="1"/>
    <col min="515" max="515" width="15.140625" style="79" customWidth="1"/>
    <col min="516" max="516" width="14.5703125" style="79" customWidth="1"/>
    <col min="517" max="517" width="19.140625" style="79" customWidth="1"/>
    <col min="518" max="518" width="19.28515625" style="79" customWidth="1"/>
    <col min="519" max="519" width="22.42578125" style="79" customWidth="1"/>
    <col min="520" max="520" width="14.5703125" style="79" bestFit="1" customWidth="1"/>
    <col min="521" max="521" width="11.7109375" style="79" bestFit="1" customWidth="1"/>
    <col min="522" max="522" width="9.7109375" style="79" bestFit="1" customWidth="1"/>
    <col min="523" max="769" width="9.140625" style="79"/>
    <col min="770" max="770" width="47.5703125" style="79" customWidth="1"/>
    <col min="771" max="771" width="15.140625" style="79" customWidth="1"/>
    <col min="772" max="772" width="14.5703125" style="79" customWidth="1"/>
    <col min="773" max="773" width="19.140625" style="79" customWidth="1"/>
    <col min="774" max="774" width="19.28515625" style="79" customWidth="1"/>
    <col min="775" max="775" width="22.42578125" style="79" customWidth="1"/>
    <col min="776" max="776" width="14.5703125" style="79" bestFit="1" customWidth="1"/>
    <col min="777" max="777" width="11.7109375" style="79" bestFit="1" customWidth="1"/>
    <col min="778" max="778" width="9.7109375" style="79" bestFit="1" customWidth="1"/>
    <col min="779" max="1025" width="9.140625" style="79"/>
    <col min="1026" max="1026" width="47.5703125" style="79" customWidth="1"/>
    <col min="1027" max="1027" width="15.140625" style="79" customWidth="1"/>
    <col min="1028" max="1028" width="14.5703125" style="79" customWidth="1"/>
    <col min="1029" max="1029" width="19.140625" style="79" customWidth="1"/>
    <col min="1030" max="1030" width="19.28515625" style="79" customWidth="1"/>
    <col min="1031" max="1031" width="22.42578125" style="79" customWidth="1"/>
    <col min="1032" max="1032" width="14.5703125" style="79" bestFit="1" customWidth="1"/>
    <col min="1033" max="1033" width="11.7109375" style="79" bestFit="1" customWidth="1"/>
    <col min="1034" max="1034" width="9.7109375" style="79" bestFit="1" customWidth="1"/>
    <col min="1035" max="1281" width="9.140625" style="79"/>
    <col min="1282" max="1282" width="47.5703125" style="79" customWidth="1"/>
    <col min="1283" max="1283" width="15.140625" style="79" customWidth="1"/>
    <col min="1284" max="1284" width="14.5703125" style="79" customWidth="1"/>
    <col min="1285" max="1285" width="19.140625" style="79" customWidth="1"/>
    <col min="1286" max="1286" width="19.28515625" style="79" customWidth="1"/>
    <col min="1287" max="1287" width="22.42578125" style="79" customWidth="1"/>
    <col min="1288" max="1288" width="14.5703125" style="79" bestFit="1" customWidth="1"/>
    <col min="1289" max="1289" width="11.7109375" style="79" bestFit="1" customWidth="1"/>
    <col min="1290" max="1290" width="9.7109375" style="79" bestFit="1" customWidth="1"/>
    <col min="1291" max="1537" width="9.140625" style="79"/>
    <col min="1538" max="1538" width="47.5703125" style="79" customWidth="1"/>
    <col min="1539" max="1539" width="15.140625" style="79" customWidth="1"/>
    <col min="1540" max="1540" width="14.5703125" style="79" customWidth="1"/>
    <col min="1541" max="1541" width="19.140625" style="79" customWidth="1"/>
    <col min="1542" max="1542" width="19.28515625" style="79" customWidth="1"/>
    <col min="1543" max="1543" width="22.42578125" style="79" customWidth="1"/>
    <col min="1544" max="1544" width="14.5703125" style="79" bestFit="1" customWidth="1"/>
    <col min="1545" max="1545" width="11.7109375" style="79" bestFit="1" customWidth="1"/>
    <col min="1546" max="1546" width="9.7109375" style="79" bestFit="1" customWidth="1"/>
    <col min="1547" max="1793" width="9.140625" style="79"/>
    <col min="1794" max="1794" width="47.5703125" style="79" customWidth="1"/>
    <col min="1795" max="1795" width="15.140625" style="79" customWidth="1"/>
    <col min="1796" max="1796" width="14.5703125" style="79" customWidth="1"/>
    <col min="1797" max="1797" width="19.140625" style="79" customWidth="1"/>
    <col min="1798" max="1798" width="19.28515625" style="79" customWidth="1"/>
    <col min="1799" max="1799" width="22.42578125" style="79" customWidth="1"/>
    <col min="1800" max="1800" width="14.5703125" style="79" bestFit="1" customWidth="1"/>
    <col min="1801" max="1801" width="11.7109375" style="79" bestFit="1" customWidth="1"/>
    <col min="1802" max="1802" width="9.7109375" style="79" bestFit="1" customWidth="1"/>
    <col min="1803" max="2049" width="9.140625" style="79"/>
    <col min="2050" max="2050" width="47.5703125" style="79" customWidth="1"/>
    <col min="2051" max="2051" width="15.140625" style="79" customWidth="1"/>
    <col min="2052" max="2052" width="14.5703125" style="79" customWidth="1"/>
    <col min="2053" max="2053" width="19.140625" style="79" customWidth="1"/>
    <col min="2054" max="2054" width="19.28515625" style="79" customWidth="1"/>
    <col min="2055" max="2055" width="22.42578125" style="79" customWidth="1"/>
    <col min="2056" max="2056" width="14.5703125" style="79" bestFit="1" customWidth="1"/>
    <col min="2057" max="2057" width="11.7109375" style="79" bestFit="1" customWidth="1"/>
    <col min="2058" max="2058" width="9.7109375" style="79" bestFit="1" customWidth="1"/>
    <col min="2059" max="2305" width="9.140625" style="79"/>
    <col min="2306" max="2306" width="47.5703125" style="79" customWidth="1"/>
    <col min="2307" max="2307" width="15.140625" style="79" customWidth="1"/>
    <col min="2308" max="2308" width="14.5703125" style="79" customWidth="1"/>
    <col min="2309" max="2309" width="19.140625" style="79" customWidth="1"/>
    <col min="2310" max="2310" width="19.28515625" style="79" customWidth="1"/>
    <col min="2311" max="2311" width="22.42578125" style="79" customWidth="1"/>
    <col min="2312" max="2312" width="14.5703125" style="79" bestFit="1" customWidth="1"/>
    <col min="2313" max="2313" width="11.7109375" style="79" bestFit="1" customWidth="1"/>
    <col min="2314" max="2314" width="9.7109375" style="79" bestFit="1" customWidth="1"/>
    <col min="2315" max="2561" width="9.140625" style="79"/>
    <col min="2562" max="2562" width="47.5703125" style="79" customWidth="1"/>
    <col min="2563" max="2563" width="15.140625" style="79" customWidth="1"/>
    <col min="2564" max="2564" width="14.5703125" style="79" customWidth="1"/>
    <col min="2565" max="2565" width="19.140625" style="79" customWidth="1"/>
    <col min="2566" max="2566" width="19.28515625" style="79" customWidth="1"/>
    <col min="2567" max="2567" width="22.42578125" style="79" customWidth="1"/>
    <col min="2568" max="2568" width="14.5703125" style="79" bestFit="1" customWidth="1"/>
    <col min="2569" max="2569" width="11.7109375" style="79" bestFit="1" customWidth="1"/>
    <col min="2570" max="2570" width="9.7109375" style="79" bestFit="1" customWidth="1"/>
    <col min="2571" max="2817" width="9.140625" style="79"/>
    <col min="2818" max="2818" width="47.5703125" style="79" customWidth="1"/>
    <col min="2819" max="2819" width="15.140625" style="79" customWidth="1"/>
    <col min="2820" max="2820" width="14.5703125" style="79" customWidth="1"/>
    <col min="2821" max="2821" width="19.140625" style="79" customWidth="1"/>
    <col min="2822" max="2822" width="19.28515625" style="79" customWidth="1"/>
    <col min="2823" max="2823" width="22.42578125" style="79" customWidth="1"/>
    <col min="2824" max="2824" width="14.5703125" style="79" bestFit="1" customWidth="1"/>
    <col min="2825" max="2825" width="11.7109375" style="79" bestFit="1" customWidth="1"/>
    <col min="2826" max="2826" width="9.7109375" style="79" bestFit="1" customWidth="1"/>
    <col min="2827" max="3073" width="9.140625" style="79"/>
    <col min="3074" max="3074" width="47.5703125" style="79" customWidth="1"/>
    <col min="3075" max="3075" width="15.140625" style="79" customWidth="1"/>
    <col min="3076" max="3076" width="14.5703125" style="79" customWidth="1"/>
    <col min="3077" max="3077" width="19.140625" style="79" customWidth="1"/>
    <col min="3078" max="3078" width="19.28515625" style="79" customWidth="1"/>
    <col min="3079" max="3079" width="22.42578125" style="79" customWidth="1"/>
    <col min="3080" max="3080" width="14.5703125" style="79" bestFit="1" customWidth="1"/>
    <col min="3081" max="3081" width="11.7109375" style="79" bestFit="1" customWidth="1"/>
    <col min="3082" max="3082" width="9.7109375" style="79" bestFit="1" customWidth="1"/>
    <col min="3083" max="3329" width="9.140625" style="79"/>
    <col min="3330" max="3330" width="47.5703125" style="79" customWidth="1"/>
    <col min="3331" max="3331" width="15.140625" style="79" customWidth="1"/>
    <col min="3332" max="3332" width="14.5703125" style="79" customWidth="1"/>
    <col min="3333" max="3333" width="19.140625" style="79" customWidth="1"/>
    <col min="3334" max="3334" width="19.28515625" style="79" customWidth="1"/>
    <col min="3335" max="3335" width="22.42578125" style="79" customWidth="1"/>
    <col min="3336" max="3336" width="14.5703125" style="79" bestFit="1" customWidth="1"/>
    <col min="3337" max="3337" width="11.7109375" style="79" bestFit="1" customWidth="1"/>
    <col min="3338" max="3338" width="9.7109375" style="79" bestFit="1" customWidth="1"/>
    <col min="3339" max="3585" width="9.140625" style="79"/>
    <col min="3586" max="3586" width="47.5703125" style="79" customWidth="1"/>
    <col min="3587" max="3587" width="15.140625" style="79" customWidth="1"/>
    <col min="3588" max="3588" width="14.5703125" style="79" customWidth="1"/>
    <col min="3589" max="3589" width="19.140625" style="79" customWidth="1"/>
    <col min="3590" max="3590" width="19.28515625" style="79" customWidth="1"/>
    <col min="3591" max="3591" width="22.42578125" style="79" customWidth="1"/>
    <col min="3592" max="3592" width="14.5703125" style="79" bestFit="1" customWidth="1"/>
    <col min="3593" max="3593" width="11.7109375" style="79" bestFit="1" customWidth="1"/>
    <col min="3594" max="3594" width="9.7109375" style="79" bestFit="1" customWidth="1"/>
    <col min="3595" max="3841" width="9.140625" style="79"/>
    <col min="3842" max="3842" width="47.5703125" style="79" customWidth="1"/>
    <col min="3843" max="3843" width="15.140625" style="79" customWidth="1"/>
    <col min="3844" max="3844" width="14.5703125" style="79" customWidth="1"/>
    <col min="3845" max="3845" width="19.140625" style="79" customWidth="1"/>
    <col min="3846" max="3846" width="19.28515625" style="79" customWidth="1"/>
    <col min="3847" max="3847" width="22.42578125" style="79" customWidth="1"/>
    <col min="3848" max="3848" width="14.5703125" style="79" bestFit="1" customWidth="1"/>
    <col min="3849" max="3849" width="11.7109375" style="79" bestFit="1" customWidth="1"/>
    <col min="3850" max="3850" width="9.7109375" style="79" bestFit="1" customWidth="1"/>
    <col min="3851" max="4097" width="9.140625" style="79"/>
    <col min="4098" max="4098" width="47.5703125" style="79" customWidth="1"/>
    <col min="4099" max="4099" width="15.140625" style="79" customWidth="1"/>
    <col min="4100" max="4100" width="14.5703125" style="79" customWidth="1"/>
    <col min="4101" max="4101" width="19.140625" style="79" customWidth="1"/>
    <col min="4102" max="4102" width="19.28515625" style="79" customWidth="1"/>
    <col min="4103" max="4103" width="22.42578125" style="79" customWidth="1"/>
    <col min="4104" max="4104" width="14.5703125" style="79" bestFit="1" customWidth="1"/>
    <col min="4105" max="4105" width="11.7109375" style="79" bestFit="1" customWidth="1"/>
    <col min="4106" max="4106" width="9.7109375" style="79" bestFit="1" customWidth="1"/>
    <col min="4107" max="4353" width="9.140625" style="79"/>
    <col min="4354" max="4354" width="47.5703125" style="79" customWidth="1"/>
    <col min="4355" max="4355" width="15.140625" style="79" customWidth="1"/>
    <col min="4356" max="4356" width="14.5703125" style="79" customWidth="1"/>
    <col min="4357" max="4357" width="19.140625" style="79" customWidth="1"/>
    <col min="4358" max="4358" width="19.28515625" style="79" customWidth="1"/>
    <col min="4359" max="4359" width="22.42578125" style="79" customWidth="1"/>
    <col min="4360" max="4360" width="14.5703125" style="79" bestFit="1" customWidth="1"/>
    <col min="4361" max="4361" width="11.7109375" style="79" bestFit="1" customWidth="1"/>
    <col min="4362" max="4362" width="9.7109375" style="79" bestFit="1" customWidth="1"/>
    <col min="4363" max="4609" width="9.140625" style="79"/>
    <col min="4610" max="4610" width="47.5703125" style="79" customWidth="1"/>
    <col min="4611" max="4611" width="15.140625" style="79" customWidth="1"/>
    <col min="4612" max="4612" width="14.5703125" style="79" customWidth="1"/>
    <col min="4613" max="4613" width="19.140625" style="79" customWidth="1"/>
    <col min="4614" max="4614" width="19.28515625" style="79" customWidth="1"/>
    <col min="4615" max="4615" width="22.42578125" style="79" customWidth="1"/>
    <col min="4616" max="4616" width="14.5703125" style="79" bestFit="1" customWidth="1"/>
    <col min="4617" max="4617" width="11.7109375" style="79" bestFit="1" customWidth="1"/>
    <col min="4618" max="4618" width="9.7109375" style="79" bestFit="1" customWidth="1"/>
    <col min="4619" max="4865" width="9.140625" style="79"/>
    <col min="4866" max="4866" width="47.5703125" style="79" customWidth="1"/>
    <col min="4867" max="4867" width="15.140625" style="79" customWidth="1"/>
    <col min="4868" max="4868" width="14.5703125" style="79" customWidth="1"/>
    <col min="4869" max="4869" width="19.140625" style="79" customWidth="1"/>
    <col min="4870" max="4870" width="19.28515625" style="79" customWidth="1"/>
    <col min="4871" max="4871" width="22.42578125" style="79" customWidth="1"/>
    <col min="4872" max="4872" width="14.5703125" style="79" bestFit="1" customWidth="1"/>
    <col min="4873" max="4873" width="11.7109375" style="79" bestFit="1" customWidth="1"/>
    <col min="4874" max="4874" width="9.7109375" style="79" bestFit="1" customWidth="1"/>
    <col min="4875" max="5121" width="9.140625" style="79"/>
    <col min="5122" max="5122" width="47.5703125" style="79" customWidth="1"/>
    <col min="5123" max="5123" width="15.140625" style="79" customWidth="1"/>
    <col min="5124" max="5124" width="14.5703125" style="79" customWidth="1"/>
    <col min="5125" max="5125" width="19.140625" style="79" customWidth="1"/>
    <col min="5126" max="5126" width="19.28515625" style="79" customWidth="1"/>
    <col min="5127" max="5127" width="22.42578125" style="79" customWidth="1"/>
    <col min="5128" max="5128" width="14.5703125" style="79" bestFit="1" customWidth="1"/>
    <col min="5129" max="5129" width="11.7109375" style="79" bestFit="1" customWidth="1"/>
    <col min="5130" max="5130" width="9.7109375" style="79" bestFit="1" customWidth="1"/>
    <col min="5131" max="5377" width="9.140625" style="79"/>
    <col min="5378" max="5378" width="47.5703125" style="79" customWidth="1"/>
    <col min="5379" max="5379" width="15.140625" style="79" customWidth="1"/>
    <col min="5380" max="5380" width="14.5703125" style="79" customWidth="1"/>
    <col min="5381" max="5381" width="19.140625" style="79" customWidth="1"/>
    <col min="5382" max="5382" width="19.28515625" style="79" customWidth="1"/>
    <col min="5383" max="5383" width="22.42578125" style="79" customWidth="1"/>
    <col min="5384" max="5384" width="14.5703125" style="79" bestFit="1" customWidth="1"/>
    <col min="5385" max="5385" width="11.7109375" style="79" bestFit="1" customWidth="1"/>
    <col min="5386" max="5386" width="9.7109375" style="79" bestFit="1" customWidth="1"/>
    <col min="5387" max="5633" width="9.140625" style="79"/>
    <col min="5634" max="5634" width="47.5703125" style="79" customWidth="1"/>
    <col min="5635" max="5635" width="15.140625" style="79" customWidth="1"/>
    <col min="5636" max="5636" width="14.5703125" style="79" customWidth="1"/>
    <col min="5637" max="5637" width="19.140625" style="79" customWidth="1"/>
    <col min="5638" max="5638" width="19.28515625" style="79" customWidth="1"/>
    <col min="5639" max="5639" width="22.42578125" style="79" customWidth="1"/>
    <col min="5640" max="5640" width="14.5703125" style="79" bestFit="1" customWidth="1"/>
    <col min="5641" max="5641" width="11.7109375" style="79" bestFit="1" customWidth="1"/>
    <col min="5642" max="5642" width="9.7109375" style="79" bestFit="1" customWidth="1"/>
    <col min="5643" max="5889" width="9.140625" style="79"/>
    <col min="5890" max="5890" width="47.5703125" style="79" customWidth="1"/>
    <col min="5891" max="5891" width="15.140625" style="79" customWidth="1"/>
    <col min="5892" max="5892" width="14.5703125" style="79" customWidth="1"/>
    <col min="5893" max="5893" width="19.140625" style="79" customWidth="1"/>
    <col min="5894" max="5894" width="19.28515625" style="79" customWidth="1"/>
    <col min="5895" max="5895" width="22.42578125" style="79" customWidth="1"/>
    <col min="5896" max="5896" width="14.5703125" style="79" bestFit="1" customWidth="1"/>
    <col min="5897" max="5897" width="11.7109375" style="79" bestFit="1" customWidth="1"/>
    <col min="5898" max="5898" width="9.7109375" style="79" bestFit="1" customWidth="1"/>
    <col min="5899" max="6145" width="9.140625" style="79"/>
    <col min="6146" max="6146" width="47.5703125" style="79" customWidth="1"/>
    <col min="6147" max="6147" width="15.140625" style="79" customWidth="1"/>
    <col min="6148" max="6148" width="14.5703125" style="79" customWidth="1"/>
    <col min="6149" max="6149" width="19.140625" style="79" customWidth="1"/>
    <col min="6150" max="6150" width="19.28515625" style="79" customWidth="1"/>
    <col min="6151" max="6151" width="22.42578125" style="79" customWidth="1"/>
    <col min="6152" max="6152" width="14.5703125" style="79" bestFit="1" customWidth="1"/>
    <col min="6153" max="6153" width="11.7109375" style="79" bestFit="1" customWidth="1"/>
    <col min="6154" max="6154" width="9.7109375" style="79" bestFit="1" customWidth="1"/>
    <col min="6155" max="6401" width="9.140625" style="79"/>
    <col min="6402" max="6402" width="47.5703125" style="79" customWidth="1"/>
    <col min="6403" max="6403" width="15.140625" style="79" customWidth="1"/>
    <col min="6404" max="6404" width="14.5703125" style="79" customWidth="1"/>
    <col min="6405" max="6405" width="19.140625" style="79" customWidth="1"/>
    <col min="6406" max="6406" width="19.28515625" style="79" customWidth="1"/>
    <col min="6407" max="6407" width="22.42578125" style="79" customWidth="1"/>
    <col min="6408" max="6408" width="14.5703125" style="79" bestFit="1" customWidth="1"/>
    <col min="6409" max="6409" width="11.7109375" style="79" bestFit="1" customWidth="1"/>
    <col min="6410" max="6410" width="9.7109375" style="79" bestFit="1" customWidth="1"/>
    <col min="6411" max="6657" width="9.140625" style="79"/>
    <col min="6658" max="6658" width="47.5703125" style="79" customWidth="1"/>
    <col min="6659" max="6659" width="15.140625" style="79" customWidth="1"/>
    <col min="6660" max="6660" width="14.5703125" style="79" customWidth="1"/>
    <col min="6661" max="6661" width="19.140625" style="79" customWidth="1"/>
    <col min="6662" max="6662" width="19.28515625" style="79" customWidth="1"/>
    <col min="6663" max="6663" width="22.42578125" style="79" customWidth="1"/>
    <col min="6664" max="6664" width="14.5703125" style="79" bestFit="1" customWidth="1"/>
    <col min="6665" max="6665" width="11.7109375" style="79" bestFit="1" customWidth="1"/>
    <col min="6666" max="6666" width="9.7109375" style="79" bestFit="1" customWidth="1"/>
    <col min="6667" max="6913" width="9.140625" style="79"/>
    <col min="6914" max="6914" width="47.5703125" style="79" customWidth="1"/>
    <col min="6915" max="6915" width="15.140625" style="79" customWidth="1"/>
    <col min="6916" max="6916" width="14.5703125" style="79" customWidth="1"/>
    <col min="6917" max="6917" width="19.140625" style="79" customWidth="1"/>
    <col min="6918" max="6918" width="19.28515625" style="79" customWidth="1"/>
    <col min="6919" max="6919" width="22.42578125" style="79" customWidth="1"/>
    <col min="6920" max="6920" width="14.5703125" style="79" bestFit="1" customWidth="1"/>
    <col min="6921" max="6921" width="11.7109375" style="79" bestFit="1" customWidth="1"/>
    <col min="6922" max="6922" width="9.7109375" style="79" bestFit="1" customWidth="1"/>
    <col min="6923" max="7169" width="9.140625" style="79"/>
    <col min="7170" max="7170" width="47.5703125" style="79" customWidth="1"/>
    <col min="7171" max="7171" width="15.140625" style="79" customWidth="1"/>
    <col min="7172" max="7172" width="14.5703125" style="79" customWidth="1"/>
    <col min="7173" max="7173" width="19.140625" style="79" customWidth="1"/>
    <col min="7174" max="7174" width="19.28515625" style="79" customWidth="1"/>
    <col min="7175" max="7175" width="22.42578125" style="79" customWidth="1"/>
    <col min="7176" max="7176" width="14.5703125" style="79" bestFit="1" customWidth="1"/>
    <col min="7177" max="7177" width="11.7109375" style="79" bestFit="1" customWidth="1"/>
    <col min="7178" max="7178" width="9.7109375" style="79" bestFit="1" customWidth="1"/>
    <col min="7179" max="7425" width="9.140625" style="79"/>
    <col min="7426" max="7426" width="47.5703125" style="79" customWidth="1"/>
    <col min="7427" max="7427" width="15.140625" style="79" customWidth="1"/>
    <col min="7428" max="7428" width="14.5703125" style="79" customWidth="1"/>
    <col min="7429" max="7429" width="19.140625" style="79" customWidth="1"/>
    <col min="7430" max="7430" width="19.28515625" style="79" customWidth="1"/>
    <col min="7431" max="7431" width="22.42578125" style="79" customWidth="1"/>
    <col min="7432" max="7432" width="14.5703125" style="79" bestFit="1" customWidth="1"/>
    <col min="7433" max="7433" width="11.7109375" style="79" bestFit="1" customWidth="1"/>
    <col min="7434" max="7434" width="9.7109375" style="79" bestFit="1" customWidth="1"/>
    <col min="7435" max="7681" width="9.140625" style="79"/>
    <col min="7682" max="7682" width="47.5703125" style="79" customWidth="1"/>
    <col min="7683" max="7683" width="15.140625" style="79" customWidth="1"/>
    <col min="7684" max="7684" width="14.5703125" style="79" customWidth="1"/>
    <col min="7685" max="7685" width="19.140625" style="79" customWidth="1"/>
    <col min="7686" max="7686" width="19.28515625" style="79" customWidth="1"/>
    <col min="7687" max="7687" width="22.42578125" style="79" customWidth="1"/>
    <col min="7688" max="7688" width="14.5703125" style="79" bestFit="1" customWidth="1"/>
    <col min="7689" max="7689" width="11.7109375" style="79" bestFit="1" customWidth="1"/>
    <col min="7690" max="7690" width="9.7109375" style="79" bestFit="1" customWidth="1"/>
    <col min="7691" max="7937" width="9.140625" style="79"/>
    <col min="7938" max="7938" width="47.5703125" style="79" customWidth="1"/>
    <col min="7939" max="7939" width="15.140625" style="79" customWidth="1"/>
    <col min="7940" max="7940" width="14.5703125" style="79" customWidth="1"/>
    <col min="7941" max="7941" width="19.140625" style="79" customWidth="1"/>
    <col min="7942" max="7942" width="19.28515625" style="79" customWidth="1"/>
    <col min="7943" max="7943" width="22.42578125" style="79" customWidth="1"/>
    <col min="7944" max="7944" width="14.5703125" style="79" bestFit="1" customWidth="1"/>
    <col min="7945" max="7945" width="11.7109375" style="79" bestFit="1" customWidth="1"/>
    <col min="7946" max="7946" width="9.7109375" style="79" bestFit="1" customWidth="1"/>
    <col min="7947" max="8193" width="9.140625" style="79"/>
    <col min="8194" max="8194" width="47.5703125" style="79" customWidth="1"/>
    <col min="8195" max="8195" width="15.140625" style="79" customWidth="1"/>
    <col min="8196" max="8196" width="14.5703125" style="79" customWidth="1"/>
    <col min="8197" max="8197" width="19.140625" style="79" customWidth="1"/>
    <col min="8198" max="8198" width="19.28515625" style="79" customWidth="1"/>
    <col min="8199" max="8199" width="22.42578125" style="79" customWidth="1"/>
    <col min="8200" max="8200" width="14.5703125" style="79" bestFit="1" customWidth="1"/>
    <col min="8201" max="8201" width="11.7109375" style="79" bestFit="1" customWidth="1"/>
    <col min="8202" max="8202" width="9.7109375" style="79" bestFit="1" customWidth="1"/>
    <col min="8203" max="8449" width="9.140625" style="79"/>
    <col min="8450" max="8450" width="47.5703125" style="79" customWidth="1"/>
    <col min="8451" max="8451" width="15.140625" style="79" customWidth="1"/>
    <col min="8452" max="8452" width="14.5703125" style="79" customWidth="1"/>
    <col min="8453" max="8453" width="19.140625" style="79" customWidth="1"/>
    <col min="8454" max="8454" width="19.28515625" style="79" customWidth="1"/>
    <col min="8455" max="8455" width="22.42578125" style="79" customWidth="1"/>
    <col min="8456" max="8456" width="14.5703125" style="79" bestFit="1" customWidth="1"/>
    <col min="8457" max="8457" width="11.7109375" style="79" bestFit="1" customWidth="1"/>
    <col min="8458" max="8458" width="9.7109375" style="79" bestFit="1" customWidth="1"/>
    <col min="8459" max="8705" width="9.140625" style="79"/>
    <col min="8706" max="8706" width="47.5703125" style="79" customWidth="1"/>
    <col min="8707" max="8707" width="15.140625" style="79" customWidth="1"/>
    <col min="8708" max="8708" width="14.5703125" style="79" customWidth="1"/>
    <col min="8709" max="8709" width="19.140625" style="79" customWidth="1"/>
    <col min="8710" max="8710" width="19.28515625" style="79" customWidth="1"/>
    <col min="8711" max="8711" width="22.42578125" style="79" customWidth="1"/>
    <col min="8712" max="8712" width="14.5703125" style="79" bestFit="1" customWidth="1"/>
    <col min="8713" max="8713" width="11.7109375" style="79" bestFit="1" customWidth="1"/>
    <col min="8714" max="8714" width="9.7109375" style="79" bestFit="1" customWidth="1"/>
    <col min="8715" max="8961" width="9.140625" style="79"/>
    <col min="8962" max="8962" width="47.5703125" style="79" customWidth="1"/>
    <col min="8963" max="8963" width="15.140625" style="79" customWidth="1"/>
    <col min="8964" max="8964" width="14.5703125" style="79" customWidth="1"/>
    <col min="8965" max="8965" width="19.140625" style="79" customWidth="1"/>
    <col min="8966" max="8966" width="19.28515625" style="79" customWidth="1"/>
    <col min="8967" max="8967" width="22.42578125" style="79" customWidth="1"/>
    <col min="8968" max="8968" width="14.5703125" style="79" bestFit="1" customWidth="1"/>
    <col min="8969" max="8969" width="11.7109375" style="79" bestFit="1" customWidth="1"/>
    <col min="8970" max="8970" width="9.7109375" style="79" bestFit="1" customWidth="1"/>
    <col min="8971" max="9217" width="9.140625" style="79"/>
    <col min="9218" max="9218" width="47.5703125" style="79" customWidth="1"/>
    <col min="9219" max="9219" width="15.140625" style="79" customWidth="1"/>
    <col min="9220" max="9220" width="14.5703125" style="79" customWidth="1"/>
    <col min="9221" max="9221" width="19.140625" style="79" customWidth="1"/>
    <col min="9222" max="9222" width="19.28515625" style="79" customWidth="1"/>
    <col min="9223" max="9223" width="22.42578125" style="79" customWidth="1"/>
    <col min="9224" max="9224" width="14.5703125" style="79" bestFit="1" customWidth="1"/>
    <col min="9225" max="9225" width="11.7109375" style="79" bestFit="1" customWidth="1"/>
    <col min="9226" max="9226" width="9.7109375" style="79" bestFit="1" customWidth="1"/>
    <col min="9227" max="9473" width="9.140625" style="79"/>
    <col min="9474" max="9474" width="47.5703125" style="79" customWidth="1"/>
    <col min="9475" max="9475" width="15.140625" style="79" customWidth="1"/>
    <col min="9476" max="9476" width="14.5703125" style="79" customWidth="1"/>
    <col min="9477" max="9477" width="19.140625" style="79" customWidth="1"/>
    <col min="9478" max="9478" width="19.28515625" style="79" customWidth="1"/>
    <col min="9479" max="9479" width="22.42578125" style="79" customWidth="1"/>
    <col min="9480" max="9480" width="14.5703125" style="79" bestFit="1" customWidth="1"/>
    <col min="9481" max="9481" width="11.7109375" style="79" bestFit="1" customWidth="1"/>
    <col min="9482" max="9482" width="9.7109375" style="79" bestFit="1" customWidth="1"/>
    <col min="9483" max="9729" width="9.140625" style="79"/>
    <col min="9730" max="9730" width="47.5703125" style="79" customWidth="1"/>
    <col min="9731" max="9731" width="15.140625" style="79" customWidth="1"/>
    <col min="9732" max="9732" width="14.5703125" style="79" customWidth="1"/>
    <col min="9733" max="9733" width="19.140625" style="79" customWidth="1"/>
    <col min="9734" max="9734" width="19.28515625" style="79" customWidth="1"/>
    <col min="9735" max="9735" width="22.42578125" style="79" customWidth="1"/>
    <col min="9736" max="9736" width="14.5703125" style="79" bestFit="1" customWidth="1"/>
    <col min="9737" max="9737" width="11.7109375" style="79" bestFit="1" customWidth="1"/>
    <col min="9738" max="9738" width="9.7109375" style="79" bestFit="1" customWidth="1"/>
    <col min="9739" max="9985" width="9.140625" style="79"/>
    <col min="9986" max="9986" width="47.5703125" style="79" customWidth="1"/>
    <col min="9987" max="9987" width="15.140625" style="79" customWidth="1"/>
    <col min="9988" max="9988" width="14.5703125" style="79" customWidth="1"/>
    <col min="9989" max="9989" width="19.140625" style="79" customWidth="1"/>
    <col min="9990" max="9990" width="19.28515625" style="79" customWidth="1"/>
    <col min="9991" max="9991" width="22.42578125" style="79" customWidth="1"/>
    <col min="9992" max="9992" width="14.5703125" style="79" bestFit="1" customWidth="1"/>
    <col min="9993" max="9993" width="11.7109375" style="79" bestFit="1" customWidth="1"/>
    <col min="9994" max="9994" width="9.7109375" style="79" bestFit="1" customWidth="1"/>
    <col min="9995" max="10241" width="9.140625" style="79"/>
    <col min="10242" max="10242" width="47.5703125" style="79" customWidth="1"/>
    <col min="10243" max="10243" width="15.140625" style="79" customWidth="1"/>
    <col min="10244" max="10244" width="14.5703125" style="79" customWidth="1"/>
    <col min="10245" max="10245" width="19.140625" style="79" customWidth="1"/>
    <col min="10246" max="10246" width="19.28515625" style="79" customWidth="1"/>
    <col min="10247" max="10247" width="22.42578125" style="79" customWidth="1"/>
    <col min="10248" max="10248" width="14.5703125" style="79" bestFit="1" customWidth="1"/>
    <col min="10249" max="10249" width="11.7109375" style="79" bestFit="1" customWidth="1"/>
    <col min="10250" max="10250" width="9.7109375" style="79" bestFit="1" customWidth="1"/>
    <col min="10251" max="10497" width="9.140625" style="79"/>
    <col min="10498" max="10498" width="47.5703125" style="79" customWidth="1"/>
    <col min="10499" max="10499" width="15.140625" style="79" customWidth="1"/>
    <col min="10500" max="10500" width="14.5703125" style="79" customWidth="1"/>
    <col min="10501" max="10501" width="19.140625" style="79" customWidth="1"/>
    <col min="10502" max="10502" width="19.28515625" style="79" customWidth="1"/>
    <col min="10503" max="10503" width="22.42578125" style="79" customWidth="1"/>
    <col min="10504" max="10504" width="14.5703125" style="79" bestFit="1" customWidth="1"/>
    <col min="10505" max="10505" width="11.7109375" style="79" bestFit="1" customWidth="1"/>
    <col min="10506" max="10506" width="9.7109375" style="79" bestFit="1" customWidth="1"/>
    <col min="10507" max="10753" width="9.140625" style="79"/>
    <col min="10754" max="10754" width="47.5703125" style="79" customWidth="1"/>
    <col min="10755" max="10755" width="15.140625" style="79" customWidth="1"/>
    <col min="10756" max="10756" width="14.5703125" style="79" customWidth="1"/>
    <col min="10757" max="10757" width="19.140625" style="79" customWidth="1"/>
    <col min="10758" max="10758" width="19.28515625" style="79" customWidth="1"/>
    <col min="10759" max="10759" width="22.42578125" style="79" customWidth="1"/>
    <col min="10760" max="10760" width="14.5703125" style="79" bestFit="1" customWidth="1"/>
    <col min="10761" max="10761" width="11.7109375" style="79" bestFit="1" customWidth="1"/>
    <col min="10762" max="10762" width="9.7109375" style="79" bestFit="1" customWidth="1"/>
    <col min="10763" max="11009" width="9.140625" style="79"/>
    <col min="11010" max="11010" width="47.5703125" style="79" customWidth="1"/>
    <col min="11011" max="11011" width="15.140625" style="79" customWidth="1"/>
    <col min="11012" max="11012" width="14.5703125" style="79" customWidth="1"/>
    <col min="11013" max="11013" width="19.140625" style="79" customWidth="1"/>
    <col min="11014" max="11014" width="19.28515625" style="79" customWidth="1"/>
    <col min="11015" max="11015" width="22.42578125" style="79" customWidth="1"/>
    <col min="11016" max="11016" width="14.5703125" style="79" bestFit="1" customWidth="1"/>
    <col min="11017" max="11017" width="11.7109375" style="79" bestFit="1" customWidth="1"/>
    <col min="11018" max="11018" width="9.7109375" style="79" bestFit="1" customWidth="1"/>
    <col min="11019" max="11265" width="9.140625" style="79"/>
    <col min="11266" max="11266" width="47.5703125" style="79" customWidth="1"/>
    <col min="11267" max="11267" width="15.140625" style="79" customWidth="1"/>
    <col min="11268" max="11268" width="14.5703125" style="79" customWidth="1"/>
    <col min="11269" max="11269" width="19.140625" style="79" customWidth="1"/>
    <col min="11270" max="11270" width="19.28515625" style="79" customWidth="1"/>
    <col min="11271" max="11271" width="22.42578125" style="79" customWidth="1"/>
    <col min="11272" max="11272" width="14.5703125" style="79" bestFit="1" customWidth="1"/>
    <col min="11273" max="11273" width="11.7109375" style="79" bestFit="1" customWidth="1"/>
    <col min="11274" max="11274" width="9.7109375" style="79" bestFit="1" customWidth="1"/>
    <col min="11275" max="11521" width="9.140625" style="79"/>
    <col min="11522" max="11522" width="47.5703125" style="79" customWidth="1"/>
    <col min="11523" max="11523" width="15.140625" style="79" customWidth="1"/>
    <col min="11524" max="11524" width="14.5703125" style="79" customWidth="1"/>
    <col min="11525" max="11525" width="19.140625" style="79" customWidth="1"/>
    <col min="11526" max="11526" width="19.28515625" style="79" customWidth="1"/>
    <col min="11527" max="11527" width="22.42578125" style="79" customWidth="1"/>
    <col min="11528" max="11528" width="14.5703125" style="79" bestFit="1" customWidth="1"/>
    <col min="11529" max="11529" width="11.7109375" style="79" bestFit="1" customWidth="1"/>
    <col min="11530" max="11530" width="9.7109375" style="79" bestFit="1" customWidth="1"/>
    <col min="11531" max="11777" width="9.140625" style="79"/>
    <col min="11778" max="11778" width="47.5703125" style="79" customWidth="1"/>
    <col min="11779" max="11779" width="15.140625" style="79" customWidth="1"/>
    <col min="11780" max="11780" width="14.5703125" style="79" customWidth="1"/>
    <col min="11781" max="11781" width="19.140625" style="79" customWidth="1"/>
    <col min="11782" max="11782" width="19.28515625" style="79" customWidth="1"/>
    <col min="11783" max="11783" width="22.42578125" style="79" customWidth="1"/>
    <col min="11784" max="11784" width="14.5703125" style="79" bestFit="1" customWidth="1"/>
    <col min="11785" max="11785" width="11.7109375" style="79" bestFit="1" customWidth="1"/>
    <col min="11786" max="11786" width="9.7109375" style="79" bestFit="1" customWidth="1"/>
    <col min="11787" max="12033" width="9.140625" style="79"/>
    <col min="12034" max="12034" width="47.5703125" style="79" customWidth="1"/>
    <col min="12035" max="12035" width="15.140625" style="79" customWidth="1"/>
    <col min="12036" max="12036" width="14.5703125" style="79" customWidth="1"/>
    <col min="12037" max="12037" width="19.140625" style="79" customWidth="1"/>
    <col min="12038" max="12038" width="19.28515625" style="79" customWidth="1"/>
    <col min="12039" max="12039" width="22.42578125" style="79" customWidth="1"/>
    <col min="12040" max="12040" width="14.5703125" style="79" bestFit="1" customWidth="1"/>
    <col min="12041" max="12041" width="11.7109375" style="79" bestFit="1" customWidth="1"/>
    <col min="12042" max="12042" width="9.7109375" style="79" bestFit="1" customWidth="1"/>
    <col min="12043" max="12289" width="9.140625" style="79"/>
    <col min="12290" max="12290" width="47.5703125" style="79" customWidth="1"/>
    <col min="12291" max="12291" width="15.140625" style="79" customWidth="1"/>
    <col min="12292" max="12292" width="14.5703125" style="79" customWidth="1"/>
    <col min="12293" max="12293" width="19.140625" style="79" customWidth="1"/>
    <col min="12294" max="12294" width="19.28515625" style="79" customWidth="1"/>
    <col min="12295" max="12295" width="22.42578125" style="79" customWidth="1"/>
    <col min="12296" max="12296" width="14.5703125" style="79" bestFit="1" customWidth="1"/>
    <col min="12297" max="12297" width="11.7109375" style="79" bestFit="1" customWidth="1"/>
    <col min="12298" max="12298" width="9.7109375" style="79" bestFit="1" customWidth="1"/>
    <col min="12299" max="12545" width="9.140625" style="79"/>
    <col min="12546" max="12546" width="47.5703125" style="79" customWidth="1"/>
    <col min="12547" max="12547" width="15.140625" style="79" customWidth="1"/>
    <col min="12548" max="12548" width="14.5703125" style="79" customWidth="1"/>
    <col min="12549" max="12549" width="19.140625" style="79" customWidth="1"/>
    <col min="12550" max="12550" width="19.28515625" style="79" customWidth="1"/>
    <col min="12551" max="12551" width="22.42578125" style="79" customWidth="1"/>
    <col min="12552" max="12552" width="14.5703125" style="79" bestFit="1" customWidth="1"/>
    <col min="12553" max="12553" width="11.7109375" style="79" bestFit="1" customWidth="1"/>
    <col min="12554" max="12554" width="9.7109375" style="79" bestFit="1" customWidth="1"/>
    <col min="12555" max="12801" width="9.140625" style="79"/>
    <col min="12802" max="12802" width="47.5703125" style="79" customWidth="1"/>
    <col min="12803" max="12803" width="15.140625" style="79" customWidth="1"/>
    <col min="12804" max="12804" width="14.5703125" style="79" customWidth="1"/>
    <col min="12805" max="12805" width="19.140625" style="79" customWidth="1"/>
    <col min="12806" max="12806" width="19.28515625" style="79" customWidth="1"/>
    <col min="12807" max="12807" width="22.42578125" style="79" customWidth="1"/>
    <col min="12808" max="12808" width="14.5703125" style="79" bestFit="1" customWidth="1"/>
    <col min="12809" max="12809" width="11.7109375" style="79" bestFit="1" customWidth="1"/>
    <col min="12810" max="12810" width="9.7109375" style="79" bestFit="1" customWidth="1"/>
    <col min="12811" max="13057" width="9.140625" style="79"/>
    <col min="13058" max="13058" width="47.5703125" style="79" customWidth="1"/>
    <col min="13059" max="13059" width="15.140625" style="79" customWidth="1"/>
    <col min="13060" max="13060" width="14.5703125" style="79" customWidth="1"/>
    <col min="13061" max="13061" width="19.140625" style="79" customWidth="1"/>
    <col min="13062" max="13062" width="19.28515625" style="79" customWidth="1"/>
    <col min="13063" max="13063" width="22.42578125" style="79" customWidth="1"/>
    <col min="13064" max="13064" width="14.5703125" style="79" bestFit="1" customWidth="1"/>
    <col min="13065" max="13065" width="11.7109375" style="79" bestFit="1" customWidth="1"/>
    <col min="13066" max="13066" width="9.7109375" style="79" bestFit="1" customWidth="1"/>
    <col min="13067" max="13313" width="9.140625" style="79"/>
    <col min="13314" max="13314" width="47.5703125" style="79" customWidth="1"/>
    <col min="13315" max="13315" width="15.140625" style="79" customWidth="1"/>
    <col min="13316" max="13316" width="14.5703125" style="79" customWidth="1"/>
    <col min="13317" max="13317" width="19.140625" style="79" customWidth="1"/>
    <col min="13318" max="13318" width="19.28515625" style="79" customWidth="1"/>
    <col min="13319" max="13319" width="22.42578125" style="79" customWidth="1"/>
    <col min="13320" max="13320" width="14.5703125" style="79" bestFit="1" customWidth="1"/>
    <col min="13321" max="13321" width="11.7109375" style="79" bestFit="1" customWidth="1"/>
    <col min="13322" max="13322" width="9.7109375" style="79" bestFit="1" customWidth="1"/>
    <col min="13323" max="13569" width="9.140625" style="79"/>
    <col min="13570" max="13570" width="47.5703125" style="79" customWidth="1"/>
    <col min="13571" max="13571" width="15.140625" style="79" customWidth="1"/>
    <col min="13572" max="13572" width="14.5703125" style="79" customWidth="1"/>
    <col min="13573" max="13573" width="19.140625" style="79" customWidth="1"/>
    <col min="13574" max="13574" width="19.28515625" style="79" customWidth="1"/>
    <col min="13575" max="13575" width="22.42578125" style="79" customWidth="1"/>
    <col min="13576" max="13576" width="14.5703125" style="79" bestFit="1" customWidth="1"/>
    <col min="13577" max="13577" width="11.7109375" style="79" bestFit="1" customWidth="1"/>
    <col min="13578" max="13578" width="9.7109375" style="79" bestFit="1" customWidth="1"/>
    <col min="13579" max="13825" width="9.140625" style="79"/>
    <col min="13826" max="13826" width="47.5703125" style="79" customWidth="1"/>
    <col min="13827" max="13827" width="15.140625" style="79" customWidth="1"/>
    <col min="13828" max="13828" width="14.5703125" style="79" customWidth="1"/>
    <col min="13829" max="13829" width="19.140625" style="79" customWidth="1"/>
    <col min="13830" max="13830" width="19.28515625" style="79" customWidth="1"/>
    <col min="13831" max="13831" width="22.42578125" style="79" customWidth="1"/>
    <col min="13832" max="13832" width="14.5703125" style="79" bestFit="1" customWidth="1"/>
    <col min="13833" max="13833" width="11.7109375" style="79" bestFit="1" customWidth="1"/>
    <col min="13834" max="13834" width="9.7109375" style="79" bestFit="1" customWidth="1"/>
    <col min="13835" max="14081" width="9.140625" style="79"/>
    <col min="14082" max="14082" width="47.5703125" style="79" customWidth="1"/>
    <col min="14083" max="14083" width="15.140625" style="79" customWidth="1"/>
    <col min="14084" max="14084" width="14.5703125" style="79" customWidth="1"/>
    <col min="14085" max="14085" width="19.140625" style="79" customWidth="1"/>
    <col min="14086" max="14086" width="19.28515625" style="79" customWidth="1"/>
    <col min="14087" max="14087" width="22.42578125" style="79" customWidth="1"/>
    <col min="14088" max="14088" width="14.5703125" style="79" bestFit="1" customWidth="1"/>
    <col min="14089" max="14089" width="11.7109375" style="79" bestFit="1" customWidth="1"/>
    <col min="14090" max="14090" width="9.7109375" style="79" bestFit="1" customWidth="1"/>
    <col min="14091" max="14337" width="9.140625" style="79"/>
    <col min="14338" max="14338" width="47.5703125" style="79" customWidth="1"/>
    <col min="14339" max="14339" width="15.140625" style="79" customWidth="1"/>
    <col min="14340" max="14340" width="14.5703125" style="79" customWidth="1"/>
    <col min="14341" max="14341" width="19.140625" style="79" customWidth="1"/>
    <col min="14342" max="14342" width="19.28515625" style="79" customWidth="1"/>
    <col min="14343" max="14343" width="22.42578125" style="79" customWidth="1"/>
    <col min="14344" max="14344" width="14.5703125" style="79" bestFit="1" customWidth="1"/>
    <col min="14345" max="14345" width="11.7109375" style="79" bestFit="1" customWidth="1"/>
    <col min="14346" max="14346" width="9.7109375" style="79" bestFit="1" customWidth="1"/>
    <col min="14347" max="14593" width="9.140625" style="79"/>
    <col min="14594" max="14594" width="47.5703125" style="79" customWidth="1"/>
    <col min="14595" max="14595" width="15.140625" style="79" customWidth="1"/>
    <col min="14596" max="14596" width="14.5703125" style="79" customWidth="1"/>
    <col min="14597" max="14597" width="19.140625" style="79" customWidth="1"/>
    <col min="14598" max="14598" width="19.28515625" style="79" customWidth="1"/>
    <col min="14599" max="14599" width="22.42578125" style="79" customWidth="1"/>
    <col min="14600" max="14600" width="14.5703125" style="79" bestFit="1" customWidth="1"/>
    <col min="14601" max="14601" width="11.7109375" style="79" bestFit="1" customWidth="1"/>
    <col min="14602" max="14602" width="9.7109375" style="79" bestFit="1" customWidth="1"/>
    <col min="14603" max="14849" width="9.140625" style="79"/>
    <col min="14850" max="14850" width="47.5703125" style="79" customWidth="1"/>
    <col min="14851" max="14851" width="15.140625" style="79" customWidth="1"/>
    <col min="14852" max="14852" width="14.5703125" style="79" customWidth="1"/>
    <col min="14853" max="14853" width="19.140625" style="79" customWidth="1"/>
    <col min="14854" max="14854" width="19.28515625" style="79" customWidth="1"/>
    <col min="14855" max="14855" width="22.42578125" style="79" customWidth="1"/>
    <col min="14856" max="14856" width="14.5703125" style="79" bestFit="1" customWidth="1"/>
    <col min="14857" max="14857" width="11.7109375" style="79" bestFit="1" customWidth="1"/>
    <col min="14858" max="14858" width="9.7109375" style="79" bestFit="1" customWidth="1"/>
    <col min="14859" max="15105" width="9.140625" style="79"/>
    <col min="15106" max="15106" width="47.5703125" style="79" customWidth="1"/>
    <col min="15107" max="15107" width="15.140625" style="79" customWidth="1"/>
    <col min="15108" max="15108" width="14.5703125" style="79" customWidth="1"/>
    <col min="15109" max="15109" width="19.140625" style="79" customWidth="1"/>
    <col min="15110" max="15110" width="19.28515625" style="79" customWidth="1"/>
    <col min="15111" max="15111" width="22.42578125" style="79" customWidth="1"/>
    <col min="15112" max="15112" width="14.5703125" style="79" bestFit="1" customWidth="1"/>
    <col min="15113" max="15113" width="11.7109375" style="79" bestFit="1" customWidth="1"/>
    <col min="15114" max="15114" width="9.7109375" style="79" bestFit="1" customWidth="1"/>
    <col min="15115" max="15361" width="9.140625" style="79"/>
    <col min="15362" max="15362" width="47.5703125" style="79" customWidth="1"/>
    <col min="15363" max="15363" width="15.140625" style="79" customWidth="1"/>
    <col min="15364" max="15364" width="14.5703125" style="79" customWidth="1"/>
    <col min="15365" max="15365" width="19.140625" style="79" customWidth="1"/>
    <col min="15366" max="15366" width="19.28515625" style="79" customWidth="1"/>
    <col min="15367" max="15367" width="22.42578125" style="79" customWidth="1"/>
    <col min="15368" max="15368" width="14.5703125" style="79" bestFit="1" customWidth="1"/>
    <col min="15369" max="15369" width="11.7109375" style="79" bestFit="1" customWidth="1"/>
    <col min="15370" max="15370" width="9.7109375" style="79" bestFit="1" customWidth="1"/>
    <col min="15371" max="15617" width="9.140625" style="79"/>
    <col min="15618" max="15618" width="47.5703125" style="79" customWidth="1"/>
    <col min="15619" max="15619" width="15.140625" style="79" customWidth="1"/>
    <col min="15620" max="15620" width="14.5703125" style="79" customWidth="1"/>
    <col min="15621" max="15621" width="19.140625" style="79" customWidth="1"/>
    <col min="15622" max="15622" width="19.28515625" style="79" customWidth="1"/>
    <col min="15623" max="15623" width="22.42578125" style="79" customWidth="1"/>
    <col min="15624" max="15624" width="14.5703125" style="79" bestFit="1" customWidth="1"/>
    <col min="15625" max="15625" width="11.7109375" style="79" bestFit="1" customWidth="1"/>
    <col min="15626" max="15626" width="9.7109375" style="79" bestFit="1" customWidth="1"/>
    <col min="15627" max="15873" width="9.140625" style="79"/>
    <col min="15874" max="15874" width="47.5703125" style="79" customWidth="1"/>
    <col min="15875" max="15875" width="15.140625" style="79" customWidth="1"/>
    <col min="15876" max="15876" width="14.5703125" style="79" customWidth="1"/>
    <col min="15877" max="15877" width="19.140625" style="79" customWidth="1"/>
    <col min="15878" max="15878" width="19.28515625" style="79" customWidth="1"/>
    <col min="15879" max="15879" width="22.42578125" style="79" customWidth="1"/>
    <col min="15880" max="15880" width="14.5703125" style="79" bestFit="1" customWidth="1"/>
    <col min="15881" max="15881" width="11.7109375" style="79" bestFit="1" customWidth="1"/>
    <col min="15882" max="15882" width="9.7109375" style="79" bestFit="1" customWidth="1"/>
    <col min="15883" max="16129" width="9.140625" style="79"/>
    <col min="16130" max="16130" width="47.5703125" style="79" customWidth="1"/>
    <col min="16131" max="16131" width="15.140625" style="79" customWidth="1"/>
    <col min="16132" max="16132" width="14.5703125" style="79" customWidth="1"/>
    <col min="16133" max="16133" width="19.140625" style="79" customWidth="1"/>
    <col min="16134" max="16134" width="19.28515625" style="79" customWidth="1"/>
    <col min="16135" max="16135" width="22.42578125" style="79" customWidth="1"/>
    <col min="16136" max="16136" width="14.5703125" style="79" bestFit="1" customWidth="1"/>
    <col min="16137" max="16137" width="11.7109375" style="79" bestFit="1" customWidth="1"/>
    <col min="16138" max="16138" width="9.7109375" style="79" bestFit="1" customWidth="1"/>
    <col min="16139" max="16384" width="9.140625" style="79"/>
  </cols>
  <sheetData>
    <row r="1" spans="2:93" s="2" customFormat="1">
      <c r="E1" s="56" t="s">
        <v>21</v>
      </c>
    </row>
    <row r="2" spans="2:93" s="2" customFormat="1">
      <c r="D2" s="59"/>
      <c r="E2" s="56" t="s">
        <v>243</v>
      </c>
      <c r="F2" s="59"/>
    </row>
    <row r="3" spans="2:93" s="2" customFormat="1">
      <c r="C3" s="46"/>
      <c r="D3" s="60"/>
      <c r="E3" s="58" t="s">
        <v>63</v>
      </c>
      <c r="F3" s="60"/>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row>
    <row r="4" spans="2:93" s="61" customFormat="1">
      <c r="B4" s="67"/>
      <c r="C4" s="67"/>
      <c r="D4" s="65"/>
      <c r="E4" s="68"/>
      <c r="F4" s="66"/>
      <c r="H4" s="62"/>
      <c r="I4" s="69"/>
      <c r="J4" s="63"/>
    </row>
    <row r="5" spans="2:93" s="73" customFormat="1" ht="44.25" customHeight="1">
      <c r="B5" s="172" t="s">
        <v>284</v>
      </c>
      <c r="C5" s="172"/>
      <c r="D5" s="172"/>
      <c r="E5" s="172"/>
      <c r="F5" s="64"/>
      <c r="G5" s="64"/>
      <c r="H5" s="70"/>
      <c r="I5" s="71"/>
      <c r="J5" s="72"/>
    </row>
    <row r="6" spans="2:93" s="74" customFormat="1" ht="39.75" customHeight="1">
      <c r="E6" s="75" t="s">
        <v>73</v>
      </c>
      <c r="F6" s="76"/>
      <c r="G6" s="76"/>
      <c r="H6" s="76"/>
    </row>
    <row r="7" spans="2:93" ht="57" customHeight="1">
      <c r="B7" s="173" t="s">
        <v>66</v>
      </c>
      <c r="C7" s="174" t="s">
        <v>67</v>
      </c>
      <c r="D7" s="175"/>
      <c r="E7" s="176"/>
      <c r="H7" s="78"/>
    </row>
    <row r="8" spans="2:93" s="85" customFormat="1">
      <c r="B8" s="173"/>
      <c r="C8" s="106" t="s">
        <v>30</v>
      </c>
      <c r="D8" s="80" t="s">
        <v>33</v>
      </c>
      <c r="E8" s="80" t="s">
        <v>0</v>
      </c>
      <c r="F8" s="81"/>
      <c r="G8" s="82"/>
      <c r="H8" s="83"/>
      <c r="I8" s="84"/>
      <c r="J8" s="84"/>
    </row>
    <row r="9" spans="2:93" ht="16.5">
      <c r="B9" s="86" t="s">
        <v>68</v>
      </c>
      <c r="C9" s="87">
        <f>+C11</f>
        <v>3341843.3</v>
      </c>
      <c r="D9" s="87">
        <f>+D11</f>
        <v>3341843.3</v>
      </c>
      <c r="E9" s="87">
        <f>+E11</f>
        <v>0</v>
      </c>
      <c r="F9" s="82"/>
      <c r="G9" s="84"/>
      <c r="H9" s="84"/>
    </row>
    <row r="10" spans="2:93" s="91" customFormat="1" ht="19.5" customHeight="1">
      <c r="B10" s="88" t="s">
        <v>2</v>
      </c>
      <c r="C10" s="89"/>
      <c r="D10" s="89"/>
      <c r="E10" s="89"/>
      <c r="F10" s="90"/>
      <c r="G10" s="90"/>
      <c r="H10" s="90"/>
    </row>
    <row r="11" spans="2:93" s="91" customFormat="1" ht="16.5">
      <c r="B11" s="92" t="s">
        <v>69</v>
      </c>
      <c r="C11" s="87">
        <f>+C12</f>
        <v>3341843.3</v>
      </c>
      <c r="D11" s="87">
        <f>+D12</f>
        <v>3341843.3</v>
      </c>
      <c r="E11" s="87">
        <f>+E12</f>
        <v>0</v>
      </c>
      <c r="F11" s="90"/>
      <c r="G11" s="90"/>
      <c r="H11" s="90"/>
    </row>
    <row r="12" spans="2:93" s="91" customFormat="1" ht="16.5">
      <c r="B12" s="92" t="s">
        <v>70</v>
      </c>
      <c r="C12" s="93">
        <f>+C14</f>
        <v>3341843.3</v>
      </c>
      <c r="D12" s="93">
        <f>+D14</f>
        <v>3341843.3</v>
      </c>
      <c r="E12" s="93">
        <f>+E14</f>
        <v>0</v>
      </c>
    </row>
    <row r="13" spans="2:93" s="91" customFormat="1" ht="16.5">
      <c r="B13" s="88" t="s">
        <v>2</v>
      </c>
      <c r="C13" s="94"/>
      <c r="D13" s="93"/>
      <c r="E13" s="93"/>
    </row>
    <row r="14" spans="2:93" s="91" customFormat="1" ht="16.5">
      <c r="B14" s="92" t="s">
        <v>71</v>
      </c>
      <c r="C14" s="93">
        <f>SUM(C15:C15)</f>
        <v>3341843.3</v>
      </c>
      <c r="D14" s="93">
        <f>SUM(D15:D15)</f>
        <v>3341843.3</v>
      </c>
      <c r="E14" s="93">
        <f>SUM(E15:E15)</f>
        <v>0</v>
      </c>
    </row>
    <row r="15" spans="2:93" s="91" customFormat="1" ht="16.5">
      <c r="B15" s="95" t="s">
        <v>72</v>
      </c>
      <c r="C15" s="96">
        <f>+'2'!D9</f>
        <v>3341843.3</v>
      </c>
      <c r="D15" s="96">
        <f>+'2'!E9</f>
        <v>3341843.3</v>
      </c>
      <c r="E15" s="96">
        <f>+'2'!F9</f>
        <v>0</v>
      </c>
    </row>
    <row r="16" spans="2:93" s="77" customFormat="1">
      <c r="H16" s="78"/>
    </row>
    <row r="17" spans="8:8">
      <c r="H17" s="78"/>
    </row>
  </sheetData>
  <mergeCells count="3">
    <mergeCell ref="B5:E5"/>
    <mergeCell ref="B7:B8"/>
    <mergeCell ref="C7:E7"/>
  </mergeCells>
  <pageMargins left="7.874015748031496E-2" right="0.15748031496062992" top="0.55118110236220474" bottom="0.70866141732283472" header="0.15748031496062992" footer="0.27559055118110237"/>
  <pageSetup paperSize="9" scale="95" firstPageNumber="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6"/>
  <sheetViews>
    <sheetView tabSelected="1" topLeftCell="A64" workbookViewId="0">
      <selection activeCell="C67" sqref="C67"/>
    </sheetView>
  </sheetViews>
  <sheetFormatPr defaultRowHeight="13.5"/>
  <cols>
    <col min="1" max="1" width="9.5703125" style="117" customWidth="1"/>
    <col min="2" max="2" width="12" style="117" customWidth="1"/>
    <col min="3" max="3" width="62.85546875" style="117" customWidth="1"/>
    <col min="4" max="5" width="16.85546875" style="117" customWidth="1"/>
    <col min="6" max="6" width="16.85546875" style="119" customWidth="1"/>
    <col min="7" max="225" width="9.140625" style="117"/>
    <col min="226" max="226" width="5" style="117" customWidth="1"/>
    <col min="227" max="227" width="4.7109375" style="117" customWidth="1"/>
    <col min="228" max="228" width="5" style="117" customWidth="1"/>
    <col min="229" max="229" width="19.7109375" style="117" customWidth="1"/>
    <col min="230" max="230" width="49.85546875" style="117" customWidth="1"/>
    <col min="231" max="231" width="14.5703125" style="117" customWidth="1"/>
    <col min="232" max="232" width="13.7109375" style="117" customWidth="1"/>
    <col min="233" max="233" width="13.42578125" style="117" customWidth="1"/>
    <col min="234" max="234" width="15.42578125" style="117" customWidth="1"/>
    <col min="235" max="236" width="10.28515625" style="117" bestFit="1" customWidth="1"/>
    <col min="237" max="481" width="9.140625" style="117"/>
    <col min="482" max="482" width="5" style="117" customWidth="1"/>
    <col min="483" max="483" width="4.7109375" style="117" customWidth="1"/>
    <col min="484" max="484" width="5" style="117" customWidth="1"/>
    <col min="485" max="485" width="19.7109375" style="117" customWidth="1"/>
    <col min="486" max="486" width="49.85546875" style="117" customWidth="1"/>
    <col min="487" max="487" width="14.5703125" style="117" customWidth="1"/>
    <col min="488" max="488" width="13.7109375" style="117" customWidth="1"/>
    <col min="489" max="489" width="13.42578125" style="117" customWidth="1"/>
    <col min="490" max="490" width="15.42578125" style="117" customWidth="1"/>
    <col min="491" max="492" width="10.28515625" style="117" bestFit="1" customWidth="1"/>
    <col min="493" max="737" width="9.140625" style="117"/>
    <col min="738" max="738" width="5" style="117" customWidth="1"/>
    <col min="739" max="739" width="4.7109375" style="117" customWidth="1"/>
    <col min="740" max="740" width="5" style="117" customWidth="1"/>
    <col min="741" max="741" width="19.7109375" style="117" customWidth="1"/>
    <col min="742" max="742" width="49.85546875" style="117" customWidth="1"/>
    <col min="743" max="743" width="14.5703125" style="117" customWidth="1"/>
    <col min="744" max="744" width="13.7109375" style="117" customWidth="1"/>
    <col min="745" max="745" width="13.42578125" style="117" customWidth="1"/>
    <col min="746" max="746" width="15.42578125" style="117" customWidth="1"/>
    <col min="747" max="748" width="10.28515625" style="117" bestFit="1" customWidth="1"/>
    <col min="749" max="993" width="9.140625" style="117"/>
    <col min="994" max="994" width="5" style="117" customWidth="1"/>
    <col min="995" max="995" width="4.7109375" style="117" customWidth="1"/>
    <col min="996" max="996" width="5" style="117" customWidth="1"/>
    <col min="997" max="997" width="19.7109375" style="117" customWidth="1"/>
    <col min="998" max="998" width="49.85546875" style="117" customWidth="1"/>
    <col min="999" max="999" width="14.5703125" style="117" customWidth="1"/>
    <col min="1000" max="1000" width="13.7109375" style="117" customWidth="1"/>
    <col min="1001" max="1001" width="13.42578125" style="117" customWidth="1"/>
    <col min="1002" max="1002" width="15.42578125" style="117" customWidth="1"/>
    <col min="1003" max="1004" width="10.28515625" style="117" bestFit="1" customWidth="1"/>
    <col min="1005" max="1249" width="9.140625" style="117"/>
    <col min="1250" max="1250" width="5" style="117" customWidth="1"/>
    <col min="1251" max="1251" width="4.7109375" style="117" customWidth="1"/>
    <col min="1252" max="1252" width="5" style="117" customWidth="1"/>
    <col min="1253" max="1253" width="19.7109375" style="117" customWidth="1"/>
    <col min="1254" max="1254" width="49.85546875" style="117" customWidth="1"/>
    <col min="1255" max="1255" width="14.5703125" style="117" customWidth="1"/>
    <col min="1256" max="1256" width="13.7109375" style="117" customWidth="1"/>
    <col min="1257" max="1257" width="13.42578125" style="117" customWidth="1"/>
    <col min="1258" max="1258" width="15.42578125" style="117" customWidth="1"/>
    <col min="1259" max="1260" width="10.28515625" style="117" bestFit="1" customWidth="1"/>
    <col min="1261" max="1505" width="9.140625" style="117"/>
    <col min="1506" max="1506" width="5" style="117" customWidth="1"/>
    <col min="1507" max="1507" width="4.7109375" style="117" customWidth="1"/>
    <col min="1508" max="1508" width="5" style="117" customWidth="1"/>
    <col min="1509" max="1509" width="19.7109375" style="117" customWidth="1"/>
    <col min="1510" max="1510" width="49.85546875" style="117" customWidth="1"/>
    <col min="1511" max="1511" width="14.5703125" style="117" customWidth="1"/>
    <col min="1512" max="1512" width="13.7109375" style="117" customWidth="1"/>
    <col min="1513" max="1513" width="13.42578125" style="117" customWidth="1"/>
    <col min="1514" max="1514" width="15.42578125" style="117" customWidth="1"/>
    <col min="1515" max="1516" width="10.28515625" style="117" bestFit="1" customWidth="1"/>
    <col min="1517" max="1761" width="9.140625" style="117"/>
    <col min="1762" max="1762" width="5" style="117" customWidth="1"/>
    <col min="1763" max="1763" width="4.7109375" style="117" customWidth="1"/>
    <col min="1764" max="1764" width="5" style="117" customWidth="1"/>
    <col min="1765" max="1765" width="19.7109375" style="117" customWidth="1"/>
    <col min="1766" max="1766" width="49.85546875" style="117" customWidth="1"/>
    <col min="1767" max="1767" width="14.5703125" style="117" customWidth="1"/>
    <col min="1768" max="1768" width="13.7109375" style="117" customWidth="1"/>
    <col min="1769" max="1769" width="13.42578125" style="117" customWidth="1"/>
    <col min="1770" max="1770" width="15.42578125" style="117" customWidth="1"/>
    <col min="1771" max="1772" width="10.28515625" style="117" bestFit="1" customWidth="1"/>
    <col min="1773" max="2017" width="9.140625" style="117"/>
    <col min="2018" max="2018" width="5" style="117" customWidth="1"/>
    <col min="2019" max="2019" width="4.7109375" style="117" customWidth="1"/>
    <col min="2020" max="2020" width="5" style="117" customWidth="1"/>
    <col min="2021" max="2021" width="19.7109375" style="117" customWidth="1"/>
    <col min="2022" max="2022" width="49.85546875" style="117" customWidth="1"/>
    <col min="2023" max="2023" width="14.5703125" style="117" customWidth="1"/>
    <col min="2024" max="2024" width="13.7109375" style="117" customWidth="1"/>
    <col min="2025" max="2025" width="13.42578125" style="117" customWidth="1"/>
    <col min="2026" max="2026" width="15.42578125" style="117" customWidth="1"/>
    <col min="2027" max="2028" width="10.28515625" style="117" bestFit="1" customWidth="1"/>
    <col min="2029" max="2273" width="9.140625" style="117"/>
    <col min="2274" max="2274" width="5" style="117" customWidth="1"/>
    <col min="2275" max="2275" width="4.7109375" style="117" customWidth="1"/>
    <col min="2276" max="2276" width="5" style="117" customWidth="1"/>
    <col min="2277" max="2277" width="19.7109375" style="117" customWidth="1"/>
    <col min="2278" max="2278" width="49.85546875" style="117" customWidth="1"/>
    <col min="2279" max="2279" width="14.5703125" style="117" customWidth="1"/>
    <col min="2280" max="2280" width="13.7109375" style="117" customWidth="1"/>
    <col min="2281" max="2281" width="13.42578125" style="117" customWidth="1"/>
    <col min="2282" max="2282" width="15.42578125" style="117" customWidth="1"/>
    <col min="2283" max="2284" width="10.28515625" style="117" bestFit="1" customWidth="1"/>
    <col min="2285" max="2529" width="9.140625" style="117"/>
    <col min="2530" max="2530" width="5" style="117" customWidth="1"/>
    <col min="2531" max="2531" width="4.7109375" style="117" customWidth="1"/>
    <col min="2532" max="2532" width="5" style="117" customWidth="1"/>
    <col min="2533" max="2533" width="19.7109375" style="117" customWidth="1"/>
    <col min="2534" max="2534" width="49.85546875" style="117" customWidth="1"/>
    <col min="2535" max="2535" width="14.5703125" style="117" customWidth="1"/>
    <col min="2536" max="2536" width="13.7109375" style="117" customWidth="1"/>
    <col min="2537" max="2537" width="13.42578125" style="117" customWidth="1"/>
    <col min="2538" max="2538" width="15.42578125" style="117" customWidth="1"/>
    <col min="2539" max="2540" width="10.28515625" style="117" bestFit="1" customWidth="1"/>
    <col min="2541" max="2785" width="9.140625" style="117"/>
    <col min="2786" max="2786" width="5" style="117" customWidth="1"/>
    <col min="2787" max="2787" width="4.7109375" style="117" customWidth="1"/>
    <col min="2788" max="2788" width="5" style="117" customWidth="1"/>
    <col min="2789" max="2789" width="19.7109375" style="117" customWidth="1"/>
    <col min="2790" max="2790" width="49.85546875" style="117" customWidth="1"/>
    <col min="2791" max="2791" width="14.5703125" style="117" customWidth="1"/>
    <col min="2792" max="2792" width="13.7109375" style="117" customWidth="1"/>
    <col min="2793" max="2793" width="13.42578125" style="117" customWidth="1"/>
    <col min="2794" max="2794" width="15.42578125" style="117" customWidth="1"/>
    <col min="2795" max="2796" width="10.28515625" style="117" bestFit="1" customWidth="1"/>
    <col min="2797" max="3041" width="9.140625" style="117"/>
    <col min="3042" max="3042" width="5" style="117" customWidth="1"/>
    <col min="3043" max="3043" width="4.7109375" style="117" customWidth="1"/>
    <col min="3044" max="3044" width="5" style="117" customWidth="1"/>
    <col min="3045" max="3045" width="19.7109375" style="117" customWidth="1"/>
    <col min="3046" max="3046" width="49.85546875" style="117" customWidth="1"/>
    <col min="3047" max="3047" width="14.5703125" style="117" customWidth="1"/>
    <col min="3048" max="3048" width="13.7109375" style="117" customWidth="1"/>
    <col min="3049" max="3049" width="13.42578125" style="117" customWidth="1"/>
    <col min="3050" max="3050" width="15.42578125" style="117" customWidth="1"/>
    <col min="3051" max="3052" width="10.28515625" style="117" bestFit="1" customWidth="1"/>
    <col min="3053" max="3297" width="9.140625" style="117"/>
    <col min="3298" max="3298" width="5" style="117" customWidth="1"/>
    <col min="3299" max="3299" width="4.7109375" style="117" customWidth="1"/>
    <col min="3300" max="3300" width="5" style="117" customWidth="1"/>
    <col min="3301" max="3301" width="19.7109375" style="117" customWidth="1"/>
    <col min="3302" max="3302" width="49.85546875" style="117" customWidth="1"/>
    <col min="3303" max="3303" width="14.5703125" style="117" customWidth="1"/>
    <col min="3304" max="3304" width="13.7109375" style="117" customWidth="1"/>
    <col min="3305" max="3305" width="13.42578125" style="117" customWidth="1"/>
    <col min="3306" max="3306" width="15.42578125" style="117" customWidth="1"/>
    <col min="3307" max="3308" width="10.28515625" style="117" bestFit="1" customWidth="1"/>
    <col min="3309" max="3553" width="9.140625" style="117"/>
    <col min="3554" max="3554" width="5" style="117" customWidth="1"/>
    <col min="3555" max="3555" width="4.7109375" style="117" customWidth="1"/>
    <col min="3556" max="3556" width="5" style="117" customWidth="1"/>
    <col min="3557" max="3557" width="19.7109375" style="117" customWidth="1"/>
    <col min="3558" max="3558" width="49.85546875" style="117" customWidth="1"/>
    <col min="3559" max="3559" width="14.5703125" style="117" customWidth="1"/>
    <col min="3560" max="3560" width="13.7109375" style="117" customWidth="1"/>
    <col min="3561" max="3561" width="13.42578125" style="117" customWidth="1"/>
    <col min="3562" max="3562" width="15.42578125" style="117" customWidth="1"/>
    <col min="3563" max="3564" width="10.28515625" style="117" bestFit="1" customWidth="1"/>
    <col min="3565" max="3809" width="9.140625" style="117"/>
    <col min="3810" max="3810" width="5" style="117" customWidth="1"/>
    <col min="3811" max="3811" width="4.7109375" style="117" customWidth="1"/>
    <col min="3812" max="3812" width="5" style="117" customWidth="1"/>
    <col min="3813" max="3813" width="19.7109375" style="117" customWidth="1"/>
    <col min="3814" max="3814" width="49.85546875" style="117" customWidth="1"/>
    <col min="3815" max="3815" width="14.5703125" style="117" customWidth="1"/>
    <col min="3816" max="3816" width="13.7109375" style="117" customWidth="1"/>
    <col min="3817" max="3817" width="13.42578125" style="117" customWidth="1"/>
    <col min="3818" max="3818" width="15.42578125" style="117" customWidth="1"/>
    <col min="3819" max="3820" width="10.28515625" style="117" bestFit="1" customWidth="1"/>
    <col min="3821" max="4065" width="9.140625" style="117"/>
    <col min="4066" max="4066" width="5" style="117" customWidth="1"/>
    <col min="4067" max="4067" width="4.7109375" style="117" customWidth="1"/>
    <col min="4068" max="4068" width="5" style="117" customWidth="1"/>
    <col min="4069" max="4069" width="19.7109375" style="117" customWidth="1"/>
    <col min="4070" max="4070" width="49.85546875" style="117" customWidth="1"/>
    <col min="4071" max="4071" width="14.5703125" style="117" customWidth="1"/>
    <col min="4072" max="4072" width="13.7109375" style="117" customWidth="1"/>
    <col min="4073" max="4073" width="13.42578125" style="117" customWidth="1"/>
    <col min="4074" max="4074" width="15.42578125" style="117" customWidth="1"/>
    <col min="4075" max="4076" width="10.28515625" style="117" bestFit="1" customWidth="1"/>
    <col min="4077" max="4321" width="9.140625" style="117"/>
    <col min="4322" max="4322" width="5" style="117" customWidth="1"/>
    <col min="4323" max="4323" width="4.7109375" style="117" customWidth="1"/>
    <col min="4324" max="4324" width="5" style="117" customWidth="1"/>
    <col min="4325" max="4325" width="19.7109375" style="117" customWidth="1"/>
    <col min="4326" max="4326" width="49.85546875" style="117" customWidth="1"/>
    <col min="4327" max="4327" width="14.5703125" style="117" customWidth="1"/>
    <col min="4328" max="4328" width="13.7109375" style="117" customWidth="1"/>
    <col min="4329" max="4329" width="13.42578125" style="117" customWidth="1"/>
    <col min="4330" max="4330" width="15.42578125" style="117" customWidth="1"/>
    <col min="4331" max="4332" width="10.28515625" style="117" bestFit="1" customWidth="1"/>
    <col min="4333" max="4577" width="9.140625" style="117"/>
    <col min="4578" max="4578" width="5" style="117" customWidth="1"/>
    <col min="4579" max="4579" width="4.7109375" style="117" customWidth="1"/>
    <col min="4580" max="4580" width="5" style="117" customWidth="1"/>
    <col min="4581" max="4581" width="19.7109375" style="117" customWidth="1"/>
    <col min="4582" max="4582" width="49.85546875" style="117" customWidth="1"/>
    <col min="4583" max="4583" width="14.5703125" style="117" customWidth="1"/>
    <col min="4584" max="4584" width="13.7109375" style="117" customWidth="1"/>
    <col min="4585" max="4585" width="13.42578125" style="117" customWidth="1"/>
    <col min="4586" max="4586" width="15.42578125" style="117" customWidth="1"/>
    <col min="4587" max="4588" width="10.28515625" style="117" bestFit="1" customWidth="1"/>
    <col min="4589" max="4833" width="9.140625" style="117"/>
    <col min="4834" max="4834" width="5" style="117" customWidth="1"/>
    <col min="4835" max="4835" width="4.7109375" style="117" customWidth="1"/>
    <col min="4836" max="4836" width="5" style="117" customWidth="1"/>
    <col min="4837" max="4837" width="19.7109375" style="117" customWidth="1"/>
    <col min="4838" max="4838" width="49.85546875" style="117" customWidth="1"/>
    <col min="4839" max="4839" width="14.5703125" style="117" customWidth="1"/>
    <col min="4840" max="4840" width="13.7109375" style="117" customWidth="1"/>
    <col min="4841" max="4841" width="13.42578125" style="117" customWidth="1"/>
    <col min="4842" max="4842" width="15.42578125" style="117" customWidth="1"/>
    <col min="4843" max="4844" width="10.28515625" style="117" bestFit="1" customWidth="1"/>
    <col min="4845" max="5089" width="9.140625" style="117"/>
    <col min="5090" max="5090" width="5" style="117" customWidth="1"/>
    <col min="5091" max="5091" width="4.7109375" style="117" customWidth="1"/>
    <col min="5092" max="5092" width="5" style="117" customWidth="1"/>
    <col min="5093" max="5093" width="19.7109375" style="117" customWidth="1"/>
    <col min="5094" max="5094" width="49.85546875" style="117" customWidth="1"/>
    <col min="5095" max="5095" width="14.5703125" style="117" customWidth="1"/>
    <col min="5096" max="5096" width="13.7109375" style="117" customWidth="1"/>
    <col min="5097" max="5097" width="13.42578125" style="117" customWidth="1"/>
    <col min="5098" max="5098" width="15.42578125" style="117" customWidth="1"/>
    <col min="5099" max="5100" width="10.28515625" style="117" bestFit="1" customWidth="1"/>
    <col min="5101" max="5345" width="9.140625" style="117"/>
    <col min="5346" max="5346" width="5" style="117" customWidth="1"/>
    <col min="5347" max="5347" width="4.7109375" style="117" customWidth="1"/>
    <col min="5348" max="5348" width="5" style="117" customWidth="1"/>
    <col min="5349" max="5349" width="19.7109375" style="117" customWidth="1"/>
    <col min="5350" max="5350" width="49.85546875" style="117" customWidth="1"/>
    <col min="5351" max="5351" width="14.5703125" style="117" customWidth="1"/>
    <col min="5352" max="5352" width="13.7109375" style="117" customWidth="1"/>
    <col min="5353" max="5353" width="13.42578125" style="117" customWidth="1"/>
    <col min="5354" max="5354" width="15.42578125" style="117" customWidth="1"/>
    <col min="5355" max="5356" width="10.28515625" style="117" bestFit="1" customWidth="1"/>
    <col min="5357" max="5601" width="9.140625" style="117"/>
    <col min="5602" max="5602" width="5" style="117" customWidth="1"/>
    <col min="5603" max="5603" width="4.7109375" style="117" customWidth="1"/>
    <col min="5604" max="5604" width="5" style="117" customWidth="1"/>
    <col min="5605" max="5605" width="19.7109375" style="117" customWidth="1"/>
    <col min="5606" max="5606" width="49.85546875" style="117" customWidth="1"/>
    <col min="5607" max="5607" width="14.5703125" style="117" customWidth="1"/>
    <col min="5608" max="5608" width="13.7109375" style="117" customWidth="1"/>
    <col min="5609" max="5609" width="13.42578125" style="117" customWidth="1"/>
    <col min="5610" max="5610" width="15.42578125" style="117" customWidth="1"/>
    <col min="5611" max="5612" width="10.28515625" style="117" bestFit="1" customWidth="1"/>
    <col min="5613" max="5857" width="9.140625" style="117"/>
    <col min="5858" max="5858" width="5" style="117" customWidth="1"/>
    <col min="5859" max="5859" width="4.7109375" style="117" customWidth="1"/>
    <col min="5860" max="5860" width="5" style="117" customWidth="1"/>
    <col min="5861" max="5861" width="19.7109375" style="117" customWidth="1"/>
    <col min="5862" max="5862" width="49.85546875" style="117" customWidth="1"/>
    <col min="5863" max="5863" width="14.5703125" style="117" customWidth="1"/>
    <col min="5864" max="5864" width="13.7109375" style="117" customWidth="1"/>
    <col min="5865" max="5865" width="13.42578125" style="117" customWidth="1"/>
    <col min="5866" max="5866" width="15.42578125" style="117" customWidth="1"/>
    <col min="5867" max="5868" width="10.28515625" style="117" bestFit="1" customWidth="1"/>
    <col min="5869" max="6113" width="9.140625" style="117"/>
    <col min="6114" max="6114" width="5" style="117" customWidth="1"/>
    <col min="6115" max="6115" width="4.7109375" style="117" customWidth="1"/>
    <col min="6116" max="6116" width="5" style="117" customWidth="1"/>
    <col min="6117" max="6117" width="19.7109375" style="117" customWidth="1"/>
    <col min="6118" max="6118" width="49.85546875" style="117" customWidth="1"/>
    <col min="6119" max="6119" width="14.5703125" style="117" customWidth="1"/>
    <col min="6120" max="6120" width="13.7109375" style="117" customWidth="1"/>
    <col min="6121" max="6121" width="13.42578125" style="117" customWidth="1"/>
    <col min="6122" max="6122" width="15.42578125" style="117" customWidth="1"/>
    <col min="6123" max="6124" width="10.28515625" style="117" bestFit="1" customWidth="1"/>
    <col min="6125" max="6369" width="9.140625" style="117"/>
    <col min="6370" max="6370" width="5" style="117" customWidth="1"/>
    <col min="6371" max="6371" width="4.7109375" style="117" customWidth="1"/>
    <col min="6372" max="6372" width="5" style="117" customWidth="1"/>
    <col min="6373" max="6373" width="19.7109375" style="117" customWidth="1"/>
    <col min="6374" max="6374" width="49.85546875" style="117" customWidth="1"/>
    <col min="6375" max="6375" width="14.5703125" style="117" customWidth="1"/>
    <col min="6376" max="6376" width="13.7109375" style="117" customWidth="1"/>
    <col min="6377" max="6377" width="13.42578125" style="117" customWidth="1"/>
    <col min="6378" max="6378" width="15.42578125" style="117" customWidth="1"/>
    <col min="6379" max="6380" width="10.28515625" style="117" bestFit="1" customWidth="1"/>
    <col min="6381" max="6625" width="9.140625" style="117"/>
    <col min="6626" max="6626" width="5" style="117" customWidth="1"/>
    <col min="6627" max="6627" width="4.7109375" style="117" customWidth="1"/>
    <col min="6628" max="6628" width="5" style="117" customWidth="1"/>
    <col min="6629" max="6629" width="19.7109375" style="117" customWidth="1"/>
    <col min="6630" max="6630" width="49.85546875" style="117" customWidth="1"/>
    <col min="6631" max="6631" width="14.5703125" style="117" customWidth="1"/>
    <col min="6632" max="6632" width="13.7109375" style="117" customWidth="1"/>
    <col min="6633" max="6633" width="13.42578125" style="117" customWidth="1"/>
    <col min="6634" max="6634" width="15.42578125" style="117" customWidth="1"/>
    <col min="6635" max="6636" width="10.28515625" style="117" bestFit="1" customWidth="1"/>
    <col min="6637" max="6881" width="9.140625" style="117"/>
    <col min="6882" max="6882" width="5" style="117" customWidth="1"/>
    <col min="6883" max="6883" width="4.7109375" style="117" customWidth="1"/>
    <col min="6884" max="6884" width="5" style="117" customWidth="1"/>
    <col min="6885" max="6885" width="19.7109375" style="117" customWidth="1"/>
    <col min="6886" max="6886" width="49.85546875" style="117" customWidth="1"/>
    <col min="6887" max="6887" width="14.5703125" style="117" customWidth="1"/>
    <col min="6888" max="6888" width="13.7109375" style="117" customWidth="1"/>
    <col min="6889" max="6889" width="13.42578125" style="117" customWidth="1"/>
    <col min="6890" max="6890" width="15.42578125" style="117" customWidth="1"/>
    <col min="6891" max="6892" width="10.28515625" style="117" bestFit="1" customWidth="1"/>
    <col min="6893" max="7137" width="9.140625" style="117"/>
    <col min="7138" max="7138" width="5" style="117" customWidth="1"/>
    <col min="7139" max="7139" width="4.7109375" style="117" customWidth="1"/>
    <col min="7140" max="7140" width="5" style="117" customWidth="1"/>
    <col min="7141" max="7141" width="19.7109375" style="117" customWidth="1"/>
    <col min="7142" max="7142" width="49.85546875" style="117" customWidth="1"/>
    <col min="7143" max="7143" width="14.5703125" style="117" customWidth="1"/>
    <col min="7144" max="7144" width="13.7109375" style="117" customWidth="1"/>
    <col min="7145" max="7145" width="13.42578125" style="117" customWidth="1"/>
    <col min="7146" max="7146" width="15.42578125" style="117" customWidth="1"/>
    <col min="7147" max="7148" width="10.28515625" style="117" bestFit="1" customWidth="1"/>
    <col min="7149" max="7393" width="9.140625" style="117"/>
    <col min="7394" max="7394" width="5" style="117" customWidth="1"/>
    <col min="7395" max="7395" width="4.7109375" style="117" customWidth="1"/>
    <col min="7396" max="7396" width="5" style="117" customWidth="1"/>
    <col min="7397" max="7397" width="19.7109375" style="117" customWidth="1"/>
    <col min="7398" max="7398" width="49.85546875" style="117" customWidth="1"/>
    <col min="7399" max="7399" width="14.5703125" style="117" customWidth="1"/>
    <col min="7400" max="7400" width="13.7109375" style="117" customWidth="1"/>
    <col min="7401" max="7401" width="13.42578125" style="117" customWidth="1"/>
    <col min="7402" max="7402" width="15.42578125" style="117" customWidth="1"/>
    <col min="7403" max="7404" width="10.28515625" style="117" bestFit="1" customWidth="1"/>
    <col min="7405" max="7649" width="9.140625" style="117"/>
    <col min="7650" max="7650" width="5" style="117" customWidth="1"/>
    <col min="7651" max="7651" width="4.7109375" style="117" customWidth="1"/>
    <col min="7652" max="7652" width="5" style="117" customWidth="1"/>
    <col min="7653" max="7653" width="19.7109375" style="117" customWidth="1"/>
    <col min="7654" max="7654" width="49.85546875" style="117" customWidth="1"/>
    <col min="7655" max="7655" width="14.5703125" style="117" customWidth="1"/>
    <col min="7656" max="7656" width="13.7109375" style="117" customWidth="1"/>
    <col min="7657" max="7657" width="13.42578125" style="117" customWidth="1"/>
    <col min="7658" max="7658" width="15.42578125" style="117" customWidth="1"/>
    <col min="7659" max="7660" width="10.28515625" style="117" bestFit="1" customWidth="1"/>
    <col min="7661" max="7905" width="9.140625" style="117"/>
    <col min="7906" max="7906" width="5" style="117" customWidth="1"/>
    <col min="7907" max="7907" width="4.7109375" style="117" customWidth="1"/>
    <col min="7908" max="7908" width="5" style="117" customWidth="1"/>
    <col min="7909" max="7909" width="19.7109375" style="117" customWidth="1"/>
    <col min="7910" max="7910" width="49.85546875" style="117" customWidth="1"/>
    <col min="7911" max="7911" width="14.5703125" style="117" customWidth="1"/>
    <col min="7912" max="7912" width="13.7109375" style="117" customWidth="1"/>
    <col min="7913" max="7913" width="13.42578125" style="117" customWidth="1"/>
    <col min="7914" max="7914" width="15.42578125" style="117" customWidth="1"/>
    <col min="7915" max="7916" width="10.28515625" style="117" bestFit="1" customWidth="1"/>
    <col min="7917" max="8161" width="9.140625" style="117"/>
    <col min="8162" max="8162" width="5" style="117" customWidth="1"/>
    <col min="8163" max="8163" width="4.7109375" style="117" customWidth="1"/>
    <col min="8164" max="8164" width="5" style="117" customWidth="1"/>
    <col min="8165" max="8165" width="19.7109375" style="117" customWidth="1"/>
    <col min="8166" max="8166" width="49.85546875" style="117" customWidth="1"/>
    <col min="8167" max="8167" width="14.5703125" style="117" customWidth="1"/>
    <col min="8168" max="8168" width="13.7109375" style="117" customWidth="1"/>
    <col min="8169" max="8169" width="13.42578125" style="117" customWidth="1"/>
    <col min="8170" max="8170" width="15.42578125" style="117" customWidth="1"/>
    <col min="8171" max="8172" width="10.28515625" style="117" bestFit="1" customWidth="1"/>
    <col min="8173" max="8417" width="9.140625" style="117"/>
    <col min="8418" max="8418" width="5" style="117" customWidth="1"/>
    <col min="8419" max="8419" width="4.7109375" style="117" customWidth="1"/>
    <col min="8420" max="8420" width="5" style="117" customWidth="1"/>
    <col min="8421" max="8421" width="19.7109375" style="117" customWidth="1"/>
    <col min="8422" max="8422" width="49.85546875" style="117" customWidth="1"/>
    <col min="8423" max="8423" width="14.5703125" style="117" customWidth="1"/>
    <col min="8424" max="8424" width="13.7109375" style="117" customWidth="1"/>
    <col min="8425" max="8425" width="13.42578125" style="117" customWidth="1"/>
    <col min="8426" max="8426" width="15.42578125" style="117" customWidth="1"/>
    <col min="8427" max="8428" width="10.28515625" style="117" bestFit="1" customWidth="1"/>
    <col min="8429" max="8673" width="9.140625" style="117"/>
    <col min="8674" max="8674" width="5" style="117" customWidth="1"/>
    <col min="8675" max="8675" width="4.7109375" style="117" customWidth="1"/>
    <col min="8676" max="8676" width="5" style="117" customWidth="1"/>
    <col min="8677" max="8677" width="19.7109375" style="117" customWidth="1"/>
    <col min="8678" max="8678" width="49.85546875" style="117" customWidth="1"/>
    <col min="8679" max="8679" width="14.5703125" style="117" customWidth="1"/>
    <col min="8680" max="8680" width="13.7109375" style="117" customWidth="1"/>
    <col min="8681" max="8681" width="13.42578125" style="117" customWidth="1"/>
    <col min="8682" max="8682" width="15.42578125" style="117" customWidth="1"/>
    <col min="8683" max="8684" width="10.28515625" style="117" bestFit="1" customWidth="1"/>
    <col min="8685" max="8929" width="9.140625" style="117"/>
    <col min="8930" max="8930" width="5" style="117" customWidth="1"/>
    <col min="8931" max="8931" width="4.7109375" style="117" customWidth="1"/>
    <col min="8932" max="8932" width="5" style="117" customWidth="1"/>
    <col min="8933" max="8933" width="19.7109375" style="117" customWidth="1"/>
    <col min="8934" max="8934" width="49.85546875" style="117" customWidth="1"/>
    <col min="8935" max="8935" width="14.5703125" style="117" customWidth="1"/>
    <col min="8936" max="8936" width="13.7109375" style="117" customWidth="1"/>
    <col min="8937" max="8937" width="13.42578125" style="117" customWidth="1"/>
    <col min="8938" max="8938" width="15.42578125" style="117" customWidth="1"/>
    <col min="8939" max="8940" width="10.28515625" style="117" bestFit="1" customWidth="1"/>
    <col min="8941" max="9185" width="9.140625" style="117"/>
    <col min="9186" max="9186" width="5" style="117" customWidth="1"/>
    <col min="9187" max="9187" width="4.7109375" style="117" customWidth="1"/>
    <col min="9188" max="9188" width="5" style="117" customWidth="1"/>
    <col min="9189" max="9189" width="19.7109375" style="117" customWidth="1"/>
    <col min="9190" max="9190" width="49.85546875" style="117" customWidth="1"/>
    <col min="9191" max="9191" width="14.5703125" style="117" customWidth="1"/>
    <col min="9192" max="9192" width="13.7109375" style="117" customWidth="1"/>
    <col min="9193" max="9193" width="13.42578125" style="117" customWidth="1"/>
    <col min="9194" max="9194" width="15.42578125" style="117" customWidth="1"/>
    <col min="9195" max="9196" width="10.28515625" style="117" bestFit="1" customWidth="1"/>
    <col min="9197" max="9441" width="9.140625" style="117"/>
    <col min="9442" max="9442" width="5" style="117" customWidth="1"/>
    <col min="9443" max="9443" width="4.7109375" style="117" customWidth="1"/>
    <col min="9444" max="9444" width="5" style="117" customWidth="1"/>
    <col min="9445" max="9445" width="19.7109375" style="117" customWidth="1"/>
    <col min="9446" max="9446" width="49.85546875" style="117" customWidth="1"/>
    <col min="9447" max="9447" width="14.5703125" style="117" customWidth="1"/>
    <col min="9448" max="9448" width="13.7109375" style="117" customWidth="1"/>
    <col min="9449" max="9449" width="13.42578125" style="117" customWidth="1"/>
    <col min="9450" max="9450" width="15.42578125" style="117" customWidth="1"/>
    <col min="9451" max="9452" width="10.28515625" style="117" bestFit="1" customWidth="1"/>
    <col min="9453" max="9697" width="9.140625" style="117"/>
    <col min="9698" max="9698" width="5" style="117" customWidth="1"/>
    <col min="9699" max="9699" width="4.7109375" style="117" customWidth="1"/>
    <col min="9700" max="9700" width="5" style="117" customWidth="1"/>
    <col min="9701" max="9701" width="19.7109375" style="117" customWidth="1"/>
    <col min="9702" max="9702" width="49.85546875" style="117" customWidth="1"/>
    <col min="9703" max="9703" width="14.5703125" style="117" customWidth="1"/>
    <col min="9704" max="9704" width="13.7109375" style="117" customWidth="1"/>
    <col min="9705" max="9705" width="13.42578125" style="117" customWidth="1"/>
    <col min="9706" max="9706" width="15.42578125" style="117" customWidth="1"/>
    <col min="9707" max="9708" width="10.28515625" style="117" bestFit="1" customWidth="1"/>
    <col min="9709" max="9953" width="9.140625" style="117"/>
    <col min="9954" max="9954" width="5" style="117" customWidth="1"/>
    <col min="9955" max="9955" width="4.7109375" style="117" customWidth="1"/>
    <col min="9956" max="9956" width="5" style="117" customWidth="1"/>
    <col min="9957" max="9957" width="19.7109375" style="117" customWidth="1"/>
    <col min="9958" max="9958" width="49.85546875" style="117" customWidth="1"/>
    <col min="9959" max="9959" width="14.5703125" style="117" customWidth="1"/>
    <col min="9960" max="9960" width="13.7109375" style="117" customWidth="1"/>
    <col min="9961" max="9961" width="13.42578125" style="117" customWidth="1"/>
    <col min="9962" max="9962" width="15.42578125" style="117" customWidth="1"/>
    <col min="9963" max="9964" width="10.28515625" style="117" bestFit="1" customWidth="1"/>
    <col min="9965" max="10209" width="9.140625" style="117"/>
    <col min="10210" max="10210" width="5" style="117" customWidth="1"/>
    <col min="10211" max="10211" width="4.7109375" style="117" customWidth="1"/>
    <col min="10212" max="10212" width="5" style="117" customWidth="1"/>
    <col min="10213" max="10213" width="19.7109375" style="117" customWidth="1"/>
    <col min="10214" max="10214" width="49.85546875" style="117" customWidth="1"/>
    <col min="10215" max="10215" width="14.5703125" style="117" customWidth="1"/>
    <col min="10216" max="10216" width="13.7109375" style="117" customWidth="1"/>
    <col min="10217" max="10217" width="13.42578125" style="117" customWidth="1"/>
    <col min="10218" max="10218" width="15.42578125" style="117" customWidth="1"/>
    <col min="10219" max="10220" width="10.28515625" style="117" bestFit="1" customWidth="1"/>
    <col min="10221" max="10465" width="9.140625" style="117"/>
    <col min="10466" max="10466" width="5" style="117" customWidth="1"/>
    <col min="10467" max="10467" width="4.7109375" style="117" customWidth="1"/>
    <col min="10468" max="10468" width="5" style="117" customWidth="1"/>
    <col min="10469" max="10469" width="19.7109375" style="117" customWidth="1"/>
    <col min="10470" max="10470" width="49.85546875" style="117" customWidth="1"/>
    <col min="10471" max="10471" width="14.5703125" style="117" customWidth="1"/>
    <col min="10472" max="10472" width="13.7109375" style="117" customWidth="1"/>
    <col min="10473" max="10473" width="13.42578125" style="117" customWidth="1"/>
    <col min="10474" max="10474" width="15.42578125" style="117" customWidth="1"/>
    <col min="10475" max="10476" width="10.28515625" style="117" bestFit="1" customWidth="1"/>
    <col min="10477" max="10721" width="9.140625" style="117"/>
    <col min="10722" max="10722" width="5" style="117" customWidth="1"/>
    <col min="10723" max="10723" width="4.7109375" style="117" customWidth="1"/>
    <col min="10724" max="10724" width="5" style="117" customWidth="1"/>
    <col min="10725" max="10725" width="19.7109375" style="117" customWidth="1"/>
    <col min="10726" max="10726" width="49.85546875" style="117" customWidth="1"/>
    <col min="10727" max="10727" width="14.5703125" style="117" customWidth="1"/>
    <col min="10728" max="10728" width="13.7109375" style="117" customWidth="1"/>
    <col min="10729" max="10729" width="13.42578125" style="117" customWidth="1"/>
    <col min="10730" max="10730" width="15.42578125" style="117" customWidth="1"/>
    <col min="10731" max="10732" width="10.28515625" style="117" bestFit="1" customWidth="1"/>
    <col min="10733" max="10977" width="9.140625" style="117"/>
    <col min="10978" max="10978" width="5" style="117" customWidth="1"/>
    <col min="10979" max="10979" width="4.7109375" style="117" customWidth="1"/>
    <col min="10980" max="10980" width="5" style="117" customWidth="1"/>
    <col min="10981" max="10981" width="19.7109375" style="117" customWidth="1"/>
    <col min="10982" max="10982" width="49.85546875" style="117" customWidth="1"/>
    <col min="10983" max="10983" width="14.5703125" style="117" customWidth="1"/>
    <col min="10984" max="10984" width="13.7109375" style="117" customWidth="1"/>
    <col min="10985" max="10985" width="13.42578125" style="117" customWidth="1"/>
    <col min="10986" max="10986" width="15.42578125" style="117" customWidth="1"/>
    <col min="10987" max="10988" width="10.28515625" style="117" bestFit="1" customWidth="1"/>
    <col min="10989" max="11233" width="9.140625" style="117"/>
    <col min="11234" max="11234" width="5" style="117" customWidth="1"/>
    <col min="11235" max="11235" width="4.7109375" style="117" customWidth="1"/>
    <col min="11236" max="11236" width="5" style="117" customWidth="1"/>
    <col min="11237" max="11237" width="19.7109375" style="117" customWidth="1"/>
    <col min="11238" max="11238" width="49.85546875" style="117" customWidth="1"/>
    <col min="11239" max="11239" width="14.5703125" style="117" customWidth="1"/>
    <col min="11240" max="11240" width="13.7109375" style="117" customWidth="1"/>
    <col min="11241" max="11241" width="13.42578125" style="117" customWidth="1"/>
    <col min="11242" max="11242" width="15.42578125" style="117" customWidth="1"/>
    <col min="11243" max="11244" width="10.28515625" style="117" bestFit="1" customWidth="1"/>
    <col min="11245" max="11489" width="9.140625" style="117"/>
    <col min="11490" max="11490" width="5" style="117" customWidth="1"/>
    <col min="11491" max="11491" width="4.7109375" style="117" customWidth="1"/>
    <col min="11492" max="11492" width="5" style="117" customWidth="1"/>
    <col min="11493" max="11493" width="19.7109375" style="117" customWidth="1"/>
    <col min="11494" max="11494" width="49.85546875" style="117" customWidth="1"/>
    <col min="11495" max="11495" width="14.5703125" style="117" customWidth="1"/>
    <col min="11496" max="11496" width="13.7109375" style="117" customWidth="1"/>
    <col min="11497" max="11497" width="13.42578125" style="117" customWidth="1"/>
    <col min="11498" max="11498" width="15.42578125" style="117" customWidth="1"/>
    <col min="11499" max="11500" width="10.28515625" style="117" bestFit="1" customWidth="1"/>
    <col min="11501" max="11745" width="9.140625" style="117"/>
    <col min="11746" max="11746" width="5" style="117" customWidth="1"/>
    <col min="11747" max="11747" width="4.7109375" style="117" customWidth="1"/>
    <col min="11748" max="11748" width="5" style="117" customWidth="1"/>
    <col min="11749" max="11749" width="19.7109375" style="117" customWidth="1"/>
    <col min="11750" max="11750" width="49.85546875" style="117" customWidth="1"/>
    <col min="11751" max="11751" width="14.5703125" style="117" customWidth="1"/>
    <col min="11752" max="11752" width="13.7109375" style="117" customWidth="1"/>
    <col min="11753" max="11753" width="13.42578125" style="117" customWidth="1"/>
    <col min="11754" max="11754" width="15.42578125" style="117" customWidth="1"/>
    <col min="11755" max="11756" width="10.28515625" style="117" bestFit="1" customWidth="1"/>
    <col min="11757" max="12001" width="9.140625" style="117"/>
    <col min="12002" max="12002" width="5" style="117" customWidth="1"/>
    <col min="12003" max="12003" width="4.7109375" style="117" customWidth="1"/>
    <col min="12004" max="12004" width="5" style="117" customWidth="1"/>
    <col min="12005" max="12005" width="19.7109375" style="117" customWidth="1"/>
    <col min="12006" max="12006" width="49.85546875" style="117" customWidth="1"/>
    <col min="12007" max="12007" width="14.5703125" style="117" customWidth="1"/>
    <col min="12008" max="12008" width="13.7109375" style="117" customWidth="1"/>
    <col min="12009" max="12009" width="13.42578125" style="117" customWidth="1"/>
    <col min="12010" max="12010" width="15.42578125" style="117" customWidth="1"/>
    <col min="12011" max="12012" width="10.28515625" style="117" bestFit="1" customWidth="1"/>
    <col min="12013" max="12257" width="9.140625" style="117"/>
    <col min="12258" max="12258" width="5" style="117" customWidth="1"/>
    <col min="12259" max="12259" width="4.7109375" style="117" customWidth="1"/>
    <col min="12260" max="12260" width="5" style="117" customWidth="1"/>
    <col min="12261" max="12261" width="19.7109375" style="117" customWidth="1"/>
    <col min="12262" max="12262" width="49.85546875" style="117" customWidth="1"/>
    <col min="12263" max="12263" width="14.5703125" style="117" customWidth="1"/>
    <col min="12264" max="12264" width="13.7109375" style="117" customWidth="1"/>
    <col min="12265" max="12265" width="13.42578125" style="117" customWidth="1"/>
    <col min="12266" max="12266" width="15.42578125" style="117" customWidth="1"/>
    <col min="12267" max="12268" width="10.28515625" style="117" bestFit="1" customWidth="1"/>
    <col min="12269" max="12513" width="9.140625" style="117"/>
    <col min="12514" max="12514" width="5" style="117" customWidth="1"/>
    <col min="12515" max="12515" width="4.7109375" style="117" customWidth="1"/>
    <col min="12516" max="12516" width="5" style="117" customWidth="1"/>
    <col min="12517" max="12517" width="19.7109375" style="117" customWidth="1"/>
    <col min="12518" max="12518" width="49.85546875" style="117" customWidth="1"/>
    <col min="12519" max="12519" width="14.5703125" style="117" customWidth="1"/>
    <col min="12520" max="12520" width="13.7109375" style="117" customWidth="1"/>
    <col min="12521" max="12521" width="13.42578125" style="117" customWidth="1"/>
    <col min="12522" max="12522" width="15.42578125" style="117" customWidth="1"/>
    <col min="12523" max="12524" width="10.28515625" style="117" bestFit="1" customWidth="1"/>
    <col min="12525" max="12769" width="9.140625" style="117"/>
    <col min="12770" max="12770" width="5" style="117" customWidth="1"/>
    <col min="12771" max="12771" width="4.7109375" style="117" customWidth="1"/>
    <col min="12772" max="12772" width="5" style="117" customWidth="1"/>
    <col min="12773" max="12773" width="19.7109375" style="117" customWidth="1"/>
    <col min="12774" max="12774" width="49.85546875" style="117" customWidth="1"/>
    <col min="12775" max="12775" width="14.5703125" style="117" customWidth="1"/>
    <col min="12776" max="12776" width="13.7109375" style="117" customWidth="1"/>
    <col min="12777" max="12777" width="13.42578125" style="117" customWidth="1"/>
    <col min="12778" max="12778" width="15.42578125" style="117" customWidth="1"/>
    <col min="12779" max="12780" width="10.28515625" style="117" bestFit="1" customWidth="1"/>
    <col min="12781" max="13025" width="9.140625" style="117"/>
    <col min="13026" max="13026" width="5" style="117" customWidth="1"/>
    <col min="13027" max="13027" width="4.7109375" style="117" customWidth="1"/>
    <col min="13028" max="13028" width="5" style="117" customWidth="1"/>
    <col min="13029" max="13029" width="19.7109375" style="117" customWidth="1"/>
    <col min="13030" max="13030" width="49.85546875" style="117" customWidth="1"/>
    <col min="13031" max="13031" width="14.5703125" style="117" customWidth="1"/>
    <col min="13032" max="13032" width="13.7109375" style="117" customWidth="1"/>
    <col min="13033" max="13033" width="13.42578125" style="117" customWidth="1"/>
    <col min="13034" max="13034" width="15.42578125" style="117" customWidth="1"/>
    <col min="13035" max="13036" width="10.28515625" style="117" bestFit="1" customWidth="1"/>
    <col min="13037" max="13281" width="9.140625" style="117"/>
    <col min="13282" max="13282" width="5" style="117" customWidth="1"/>
    <col min="13283" max="13283" width="4.7109375" style="117" customWidth="1"/>
    <col min="13284" max="13284" width="5" style="117" customWidth="1"/>
    <col min="13285" max="13285" width="19.7109375" style="117" customWidth="1"/>
    <col min="13286" max="13286" width="49.85546875" style="117" customWidth="1"/>
    <col min="13287" max="13287" width="14.5703125" style="117" customWidth="1"/>
    <col min="13288" max="13288" width="13.7109375" style="117" customWidth="1"/>
    <col min="13289" max="13289" width="13.42578125" style="117" customWidth="1"/>
    <col min="13290" max="13290" width="15.42578125" style="117" customWidth="1"/>
    <col min="13291" max="13292" width="10.28515625" style="117" bestFit="1" customWidth="1"/>
    <col min="13293" max="13537" width="9.140625" style="117"/>
    <col min="13538" max="13538" width="5" style="117" customWidth="1"/>
    <col min="13539" max="13539" width="4.7109375" style="117" customWidth="1"/>
    <col min="13540" max="13540" width="5" style="117" customWidth="1"/>
    <col min="13541" max="13541" width="19.7109375" style="117" customWidth="1"/>
    <col min="13542" max="13542" width="49.85546875" style="117" customWidth="1"/>
    <col min="13543" max="13543" width="14.5703125" style="117" customWidth="1"/>
    <col min="13544" max="13544" width="13.7109375" style="117" customWidth="1"/>
    <col min="13545" max="13545" width="13.42578125" style="117" customWidth="1"/>
    <col min="13546" max="13546" width="15.42578125" style="117" customWidth="1"/>
    <col min="13547" max="13548" width="10.28515625" style="117" bestFit="1" customWidth="1"/>
    <col min="13549" max="13793" width="9.140625" style="117"/>
    <col min="13794" max="13794" width="5" style="117" customWidth="1"/>
    <col min="13795" max="13795" width="4.7109375" style="117" customWidth="1"/>
    <col min="13796" max="13796" width="5" style="117" customWidth="1"/>
    <col min="13797" max="13797" width="19.7109375" style="117" customWidth="1"/>
    <col min="13798" max="13798" width="49.85546875" style="117" customWidth="1"/>
    <col min="13799" max="13799" width="14.5703125" style="117" customWidth="1"/>
    <col min="13800" max="13800" width="13.7109375" style="117" customWidth="1"/>
    <col min="13801" max="13801" width="13.42578125" style="117" customWidth="1"/>
    <col min="13802" max="13802" width="15.42578125" style="117" customWidth="1"/>
    <col min="13803" max="13804" width="10.28515625" style="117" bestFit="1" customWidth="1"/>
    <col min="13805" max="14049" width="9.140625" style="117"/>
    <col min="14050" max="14050" width="5" style="117" customWidth="1"/>
    <col min="14051" max="14051" width="4.7109375" style="117" customWidth="1"/>
    <col min="14052" max="14052" width="5" style="117" customWidth="1"/>
    <col min="14053" max="14053" width="19.7109375" style="117" customWidth="1"/>
    <col min="14054" max="14054" width="49.85546875" style="117" customWidth="1"/>
    <col min="14055" max="14055" width="14.5703125" style="117" customWidth="1"/>
    <col min="14056" max="14056" width="13.7109375" style="117" customWidth="1"/>
    <col min="14057" max="14057" width="13.42578125" style="117" customWidth="1"/>
    <col min="14058" max="14058" width="15.42578125" style="117" customWidth="1"/>
    <col min="14059" max="14060" width="10.28515625" style="117" bestFit="1" customWidth="1"/>
    <col min="14061" max="14305" width="9.140625" style="117"/>
    <col min="14306" max="14306" width="5" style="117" customWidth="1"/>
    <col min="14307" max="14307" width="4.7109375" style="117" customWidth="1"/>
    <col min="14308" max="14308" width="5" style="117" customWidth="1"/>
    <col min="14309" max="14309" width="19.7109375" style="117" customWidth="1"/>
    <col min="14310" max="14310" width="49.85546875" style="117" customWidth="1"/>
    <col min="14311" max="14311" width="14.5703125" style="117" customWidth="1"/>
    <col min="14312" max="14312" width="13.7109375" style="117" customWidth="1"/>
    <col min="14313" max="14313" width="13.42578125" style="117" customWidth="1"/>
    <col min="14314" max="14314" width="15.42578125" style="117" customWidth="1"/>
    <col min="14315" max="14316" width="10.28515625" style="117" bestFit="1" customWidth="1"/>
    <col min="14317" max="14561" width="9.140625" style="117"/>
    <col min="14562" max="14562" width="5" style="117" customWidth="1"/>
    <col min="14563" max="14563" width="4.7109375" style="117" customWidth="1"/>
    <col min="14564" max="14564" width="5" style="117" customWidth="1"/>
    <col min="14565" max="14565" width="19.7109375" style="117" customWidth="1"/>
    <col min="14566" max="14566" width="49.85546875" style="117" customWidth="1"/>
    <col min="14567" max="14567" width="14.5703125" style="117" customWidth="1"/>
    <col min="14568" max="14568" width="13.7109375" style="117" customWidth="1"/>
    <col min="14569" max="14569" width="13.42578125" style="117" customWidth="1"/>
    <col min="14570" max="14570" width="15.42578125" style="117" customWidth="1"/>
    <col min="14571" max="14572" width="10.28515625" style="117" bestFit="1" customWidth="1"/>
    <col min="14573" max="14817" width="9.140625" style="117"/>
    <col min="14818" max="14818" width="5" style="117" customWidth="1"/>
    <col min="14819" max="14819" width="4.7109375" style="117" customWidth="1"/>
    <col min="14820" max="14820" width="5" style="117" customWidth="1"/>
    <col min="14821" max="14821" width="19.7109375" style="117" customWidth="1"/>
    <col min="14822" max="14822" width="49.85546875" style="117" customWidth="1"/>
    <col min="14823" max="14823" width="14.5703125" style="117" customWidth="1"/>
    <col min="14824" max="14824" width="13.7109375" style="117" customWidth="1"/>
    <col min="14825" max="14825" width="13.42578125" style="117" customWidth="1"/>
    <col min="14826" max="14826" width="15.42578125" style="117" customWidth="1"/>
    <col min="14827" max="14828" width="10.28515625" style="117" bestFit="1" customWidth="1"/>
    <col min="14829" max="15073" width="9.140625" style="117"/>
    <col min="15074" max="15074" width="5" style="117" customWidth="1"/>
    <col min="15075" max="15075" width="4.7109375" style="117" customWidth="1"/>
    <col min="15076" max="15076" width="5" style="117" customWidth="1"/>
    <col min="15077" max="15077" width="19.7109375" style="117" customWidth="1"/>
    <col min="15078" max="15078" width="49.85546875" style="117" customWidth="1"/>
    <col min="15079" max="15079" width="14.5703125" style="117" customWidth="1"/>
    <col min="15080" max="15080" width="13.7109375" style="117" customWidth="1"/>
    <col min="15081" max="15081" width="13.42578125" style="117" customWidth="1"/>
    <col min="15082" max="15082" width="15.42578125" style="117" customWidth="1"/>
    <col min="15083" max="15084" width="10.28515625" style="117" bestFit="1" customWidth="1"/>
    <col min="15085" max="15329" width="9.140625" style="117"/>
    <col min="15330" max="15330" width="5" style="117" customWidth="1"/>
    <col min="15331" max="15331" width="4.7109375" style="117" customWidth="1"/>
    <col min="15332" max="15332" width="5" style="117" customWidth="1"/>
    <col min="15333" max="15333" width="19.7109375" style="117" customWidth="1"/>
    <col min="15334" max="15334" width="49.85546875" style="117" customWidth="1"/>
    <col min="15335" max="15335" width="14.5703125" style="117" customWidth="1"/>
    <col min="15336" max="15336" width="13.7109375" style="117" customWidth="1"/>
    <col min="15337" max="15337" width="13.42578125" style="117" customWidth="1"/>
    <col min="15338" max="15338" width="15.42578125" style="117" customWidth="1"/>
    <col min="15339" max="15340" width="10.28515625" style="117" bestFit="1" customWidth="1"/>
    <col min="15341" max="15585" width="9.140625" style="117"/>
    <col min="15586" max="15586" width="5" style="117" customWidth="1"/>
    <col min="15587" max="15587" width="4.7109375" style="117" customWidth="1"/>
    <col min="15588" max="15588" width="5" style="117" customWidth="1"/>
    <col min="15589" max="15589" width="19.7109375" style="117" customWidth="1"/>
    <col min="15590" max="15590" width="49.85546875" style="117" customWidth="1"/>
    <col min="15591" max="15591" width="14.5703125" style="117" customWidth="1"/>
    <col min="15592" max="15592" width="13.7109375" style="117" customWidth="1"/>
    <col min="15593" max="15593" width="13.42578125" style="117" customWidth="1"/>
    <col min="15594" max="15594" width="15.42578125" style="117" customWidth="1"/>
    <col min="15595" max="15596" width="10.28515625" style="117" bestFit="1" customWidth="1"/>
    <col min="15597" max="15841" width="9.140625" style="117"/>
    <col min="15842" max="15842" width="5" style="117" customWidth="1"/>
    <col min="15843" max="15843" width="4.7109375" style="117" customWidth="1"/>
    <col min="15844" max="15844" width="5" style="117" customWidth="1"/>
    <col min="15845" max="15845" width="19.7109375" style="117" customWidth="1"/>
    <col min="15846" max="15846" width="49.85546875" style="117" customWidth="1"/>
    <col min="15847" max="15847" width="14.5703125" style="117" customWidth="1"/>
    <col min="15848" max="15848" width="13.7109375" style="117" customWidth="1"/>
    <col min="15849" max="15849" width="13.42578125" style="117" customWidth="1"/>
    <col min="15850" max="15850" width="15.42578125" style="117" customWidth="1"/>
    <col min="15851" max="15852" width="10.28515625" style="117" bestFit="1" customWidth="1"/>
    <col min="15853" max="16097" width="9.140625" style="117"/>
    <col min="16098" max="16098" width="5" style="117" customWidth="1"/>
    <col min="16099" max="16099" width="4.7109375" style="117" customWidth="1"/>
    <col min="16100" max="16100" width="5" style="117" customWidth="1"/>
    <col min="16101" max="16101" width="19.7109375" style="117" customWidth="1"/>
    <col min="16102" max="16102" width="49.85546875" style="117" customWidth="1"/>
    <col min="16103" max="16103" width="14.5703125" style="117" customWidth="1"/>
    <col min="16104" max="16104" width="13.7109375" style="117" customWidth="1"/>
    <col min="16105" max="16105" width="13.42578125" style="117" customWidth="1"/>
    <col min="16106" max="16106" width="15.42578125" style="117" customWidth="1"/>
    <col min="16107" max="16108" width="10.28515625" style="117" bestFit="1" customWidth="1"/>
    <col min="16109" max="16384" width="9.140625" style="117"/>
  </cols>
  <sheetData>
    <row r="1" spans="1:6">
      <c r="B1" s="117" t="s">
        <v>75</v>
      </c>
      <c r="F1" s="154" t="s">
        <v>76</v>
      </c>
    </row>
    <row r="2" spans="1:6">
      <c r="C2" s="152"/>
      <c r="D2" s="152"/>
      <c r="E2" s="152"/>
      <c r="F2" s="153" t="s">
        <v>244</v>
      </c>
    </row>
    <row r="3" spans="1:6">
      <c r="C3" s="152"/>
      <c r="D3" s="152"/>
      <c r="E3" s="152"/>
      <c r="F3" s="153" t="s">
        <v>77</v>
      </c>
    </row>
    <row r="4" spans="1:6">
      <c r="B4" s="118"/>
      <c r="C4" s="118"/>
      <c r="D4" s="118"/>
      <c r="E4" s="118"/>
    </row>
    <row r="5" spans="1:6" ht="62.25" customHeight="1">
      <c r="A5" s="182" t="s">
        <v>287</v>
      </c>
      <c r="B5" s="182"/>
      <c r="C5" s="182"/>
      <c r="D5" s="182"/>
      <c r="E5" s="182"/>
      <c r="F5" s="182"/>
    </row>
    <row r="6" spans="1:6" ht="16.5">
      <c r="A6" s="120"/>
      <c r="B6" s="121"/>
      <c r="C6" s="121"/>
      <c r="D6" s="121"/>
      <c r="E6" s="121"/>
      <c r="F6" s="119" t="s">
        <v>73</v>
      </c>
    </row>
    <row r="7" spans="1:6" s="122" customFormat="1" ht="64.5" customHeight="1">
      <c r="A7" s="183" t="s">
        <v>78</v>
      </c>
      <c r="B7" s="183"/>
      <c r="C7" s="183" t="s">
        <v>79</v>
      </c>
      <c r="D7" s="189" t="s">
        <v>80</v>
      </c>
      <c r="E7" s="190"/>
      <c r="F7" s="191"/>
    </row>
    <row r="8" spans="1:6" s="122" customFormat="1" ht="26.25" customHeight="1">
      <c r="A8" s="123" t="s">
        <v>81</v>
      </c>
      <c r="B8" s="123" t="s">
        <v>82</v>
      </c>
      <c r="C8" s="183"/>
      <c r="D8" s="123" t="s">
        <v>30</v>
      </c>
      <c r="E8" s="123" t="s">
        <v>33</v>
      </c>
      <c r="F8" s="123" t="s">
        <v>0</v>
      </c>
    </row>
    <row r="9" spans="1:6" s="122" customFormat="1" ht="16.5">
      <c r="A9" s="124"/>
      <c r="B9" s="124"/>
      <c r="C9" s="125" t="s">
        <v>83</v>
      </c>
      <c r="D9" s="112">
        <f>+D13</f>
        <v>3341843.3</v>
      </c>
      <c r="E9" s="112">
        <f>+E13</f>
        <v>3341843.3</v>
      </c>
      <c r="F9" s="112">
        <f>+F13</f>
        <v>0</v>
      </c>
    </row>
    <row r="10" spans="1:6" s="122" customFormat="1" ht="16.5">
      <c r="A10" s="124"/>
      <c r="B10" s="124"/>
      <c r="C10" s="171" t="s">
        <v>84</v>
      </c>
      <c r="D10" s="110"/>
      <c r="E10" s="110"/>
      <c r="F10" s="110"/>
    </row>
    <row r="11" spans="1:6" s="11" customFormat="1" ht="20.25" customHeight="1">
      <c r="A11" s="187" t="s">
        <v>261</v>
      </c>
      <c r="B11" s="187"/>
      <c r="C11" s="187"/>
      <c r="D11" s="162">
        <f t="shared" ref="D11:F11" si="0">+D13</f>
        <v>3341843.3</v>
      </c>
      <c r="E11" s="162">
        <f t="shared" si="0"/>
        <v>3341843.3</v>
      </c>
      <c r="F11" s="162">
        <f t="shared" si="0"/>
        <v>0</v>
      </c>
    </row>
    <row r="12" spans="1:6" s="11" customFormat="1" ht="21" customHeight="1">
      <c r="A12" s="188" t="s">
        <v>262</v>
      </c>
      <c r="B12" s="188"/>
      <c r="C12" s="188"/>
      <c r="D12" s="163"/>
      <c r="E12" s="163"/>
      <c r="F12" s="13"/>
    </row>
    <row r="13" spans="1:6" ht="27.75" customHeight="1">
      <c r="A13" s="184" t="s">
        <v>32</v>
      </c>
      <c r="B13" s="185"/>
      <c r="C13" s="186"/>
      <c r="D13" s="112">
        <f t="shared" ref="D13:E13" si="1">+D15</f>
        <v>3341843.3</v>
      </c>
      <c r="E13" s="112">
        <f t="shared" si="1"/>
        <v>3341843.3</v>
      </c>
      <c r="F13" s="112">
        <f>+F15</f>
        <v>0</v>
      </c>
    </row>
    <row r="14" spans="1:6" ht="21.75" customHeight="1">
      <c r="A14" s="177" t="s">
        <v>85</v>
      </c>
      <c r="B14" s="178"/>
      <c r="C14" s="178"/>
      <c r="D14" s="178"/>
      <c r="E14" s="178"/>
      <c r="F14" s="179"/>
    </row>
    <row r="15" spans="1:6" ht="29.25" customHeight="1">
      <c r="A15" s="126">
        <v>1212</v>
      </c>
      <c r="B15" s="180" t="s">
        <v>35</v>
      </c>
      <c r="C15" s="181"/>
      <c r="D15" s="129">
        <f>+D17</f>
        <v>3341843.3</v>
      </c>
      <c r="E15" s="129">
        <f>+E17</f>
        <v>3341843.3</v>
      </c>
      <c r="F15" s="112">
        <f>+F17</f>
        <v>0</v>
      </c>
    </row>
    <row r="16" spans="1:6" s="11" customFormat="1" ht="20.25" customHeight="1">
      <c r="A16" s="164"/>
      <c r="B16" s="164"/>
      <c r="C16" s="163" t="s">
        <v>262</v>
      </c>
      <c r="D16" s="164"/>
      <c r="E16" s="164"/>
      <c r="F16" s="164"/>
    </row>
    <row r="17" spans="1:6" ht="29.25" customHeight="1">
      <c r="A17" s="127"/>
      <c r="B17" s="126">
        <v>12007</v>
      </c>
      <c r="C17" s="126" t="s">
        <v>86</v>
      </c>
      <c r="D17" s="112">
        <f t="shared" ref="D17:E17" si="2">D20+D29+D89+D107+D152+D158+D164+D168+D181+D191+D19</f>
        <v>3341843.3</v>
      </c>
      <c r="E17" s="112">
        <f t="shared" si="2"/>
        <v>3341843.3</v>
      </c>
      <c r="F17" s="112">
        <f>F20+F29+F89+F107+F152+F158+F164+F168+F181+F191+F19</f>
        <v>0</v>
      </c>
    </row>
    <row r="18" spans="1:6" s="11" customFormat="1" ht="21" customHeight="1">
      <c r="A18" s="164"/>
      <c r="B18" s="164"/>
      <c r="C18" s="163" t="s">
        <v>43</v>
      </c>
      <c r="D18" s="163"/>
      <c r="E18" s="163"/>
      <c r="F18" s="164"/>
    </row>
    <row r="19" spans="1:6" ht="18.75" customHeight="1">
      <c r="A19" s="127"/>
      <c r="B19" s="126"/>
      <c r="C19" s="128" t="s">
        <v>282</v>
      </c>
      <c r="D19" s="129">
        <v>0</v>
      </c>
      <c r="E19" s="129">
        <v>0</v>
      </c>
      <c r="F19" s="161">
        <f>-F20-F29-F89-F107-F152-F158-F164-F168-F181-F191</f>
        <v>-3341843.3</v>
      </c>
    </row>
    <row r="20" spans="1:6" ht="14.25">
      <c r="A20" s="127"/>
      <c r="B20" s="126"/>
      <c r="C20" s="128" t="s">
        <v>87</v>
      </c>
      <c r="D20" s="129">
        <f>SUM(D22:D28)</f>
        <v>95596.700000000026</v>
      </c>
      <c r="E20" s="129">
        <f>SUM(E22:E28)</f>
        <v>95596.700000000026</v>
      </c>
      <c r="F20" s="130">
        <f>SUM(F22:F28)</f>
        <v>95596.700000000026</v>
      </c>
    </row>
    <row r="21" spans="1:6" ht="14.25">
      <c r="A21" s="127"/>
      <c r="B21" s="126"/>
      <c r="C21" s="131" t="s">
        <v>88</v>
      </c>
      <c r="D21" s="132"/>
      <c r="E21" s="132"/>
      <c r="F21" s="130"/>
    </row>
    <row r="22" spans="1:6" ht="32.25" customHeight="1">
      <c r="A22" s="127"/>
      <c r="B22" s="133"/>
      <c r="C22" s="134" t="s">
        <v>106</v>
      </c>
      <c r="D22" s="135">
        <v>4752.8999999999996</v>
      </c>
      <c r="E22" s="135">
        <v>4752.8999999999996</v>
      </c>
      <c r="F22" s="136">
        <v>4752.8999999999996</v>
      </c>
    </row>
    <row r="23" spans="1:6" ht="21" customHeight="1">
      <c r="A23" s="127"/>
      <c r="B23" s="133"/>
      <c r="C23" s="134" t="s">
        <v>105</v>
      </c>
      <c r="D23" s="135">
        <v>9093.1</v>
      </c>
      <c r="E23" s="135">
        <v>9093.1</v>
      </c>
      <c r="F23" s="136">
        <v>9093.1</v>
      </c>
    </row>
    <row r="24" spans="1:6" ht="33" customHeight="1">
      <c r="A24" s="127"/>
      <c r="B24" s="133"/>
      <c r="C24" s="137" t="s">
        <v>89</v>
      </c>
      <c r="D24" s="138">
        <v>52421.8</v>
      </c>
      <c r="E24" s="138">
        <v>52421.8</v>
      </c>
      <c r="F24" s="136">
        <v>52421.8</v>
      </c>
    </row>
    <row r="25" spans="1:6" ht="33" customHeight="1">
      <c r="A25" s="127"/>
      <c r="B25" s="133"/>
      <c r="C25" s="134" t="s">
        <v>241</v>
      </c>
      <c r="D25" s="136">
        <v>18705.400000000001</v>
      </c>
      <c r="E25" s="136">
        <v>18705.400000000001</v>
      </c>
      <c r="F25" s="136">
        <v>18705.400000000001</v>
      </c>
    </row>
    <row r="26" spans="1:6" ht="33" customHeight="1">
      <c r="A26" s="127"/>
      <c r="B26" s="133"/>
      <c r="C26" s="134" t="s">
        <v>232</v>
      </c>
      <c r="D26" s="135">
        <v>7138.6</v>
      </c>
      <c r="E26" s="135">
        <v>7138.6</v>
      </c>
      <c r="F26" s="136">
        <v>7138.6</v>
      </c>
    </row>
    <row r="27" spans="1:6" ht="18" customHeight="1">
      <c r="A27" s="127"/>
      <c r="B27" s="133"/>
      <c r="C27" s="134" t="s">
        <v>233</v>
      </c>
      <c r="D27" s="135">
        <v>2598.3000000000002</v>
      </c>
      <c r="E27" s="135">
        <v>2598.3000000000002</v>
      </c>
      <c r="F27" s="136">
        <v>2598.3000000000002</v>
      </c>
    </row>
    <row r="28" spans="1:6" ht="27">
      <c r="A28" s="127"/>
      <c r="B28" s="133"/>
      <c r="C28" s="137" t="s">
        <v>240</v>
      </c>
      <c r="D28" s="138">
        <v>886.6</v>
      </c>
      <c r="E28" s="138">
        <v>886.6</v>
      </c>
      <c r="F28" s="136">
        <v>886.6</v>
      </c>
    </row>
    <row r="29" spans="1:6" ht="14.25">
      <c r="A29" s="127"/>
      <c r="B29" s="126"/>
      <c r="C29" s="128" t="s">
        <v>90</v>
      </c>
      <c r="D29" s="129">
        <f>SUM(D31:D88)</f>
        <v>253795</v>
      </c>
      <c r="E29" s="129">
        <f>SUM(E31:E88)</f>
        <v>253795</v>
      </c>
      <c r="F29" s="112">
        <f>SUM(F31:F88)</f>
        <v>253795</v>
      </c>
    </row>
    <row r="30" spans="1:6" s="120" customFormat="1" ht="16.5">
      <c r="A30" s="139"/>
      <c r="B30" s="139"/>
      <c r="C30" s="131" t="s">
        <v>88</v>
      </c>
      <c r="D30" s="132"/>
      <c r="E30" s="132"/>
      <c r="F30" s="136"/>
    </row>
    <row r="31" spans="1:6" s="120" customFormat="1" ht="16.5">
      <c r="A31" s="139"/>
      <c r="B31" s="139"/>
      <c r="C31" s="134" t="s">
        <v>107</v>
      </c>
      <c r="D31" s="135">
        <v>672.3</v>
      </c>
      <c r="E31" s="135">
        <v>672.3</v>
      </c>
      <c r="F31" s="136">
        <v>672.3</v>
      </c>
    </row>
    <row r="32" spans="1:6" s="120" customFormat="1" ht="27">
      <c r="A32" s="139"/>
      <c r="B32" s="139"/>
      <c r="C32" s="134" t="s">
        <v>108</v>
      </c>
      <c r="D32" s="135">
        <v>480.3</v>
      </c>
      <c r="E32" s="135">
        <v>480.3</v>
      </c>
      <c r="F32" s="136">
        <v>480.3</v>
      </c>
    </row>
    <row r="33" spans="1:6" s="120" customFormat="1" ht="27">
      <c r="A33" s="139"/>
      <c r="B33" s="139"/>
      <c r="C33" s="134" t="s">
        <v>109</v>
      </c>
      <c r="D33" s="135">
        <v>626.20000000000005</v>
      </c>
      <c r="E33" s="135">
        <v>626.20000000000005</v>
      </c>
      <c r="F33" s="136">
        <v>626.20000000000005</v>
      </c>
    </row>
    <row r="34" spans="1:6" s="120" customFormat="1" ht="27">
      <c r="A34" s="139"/>
      <c r="B34" s="139"/>
      <c r="C34" s="134" t="s">
        <v>110</v>
      </c>
      <c r="D34" s="135">
        <v>709.5</v>
      </c>
      <c r="E34" s="135">
        <v>709.5</v>
      </c>
      <c r="F34" s="136">
        <v>709.5</v>
      </c>
    </row>
    <row r="35" spans="1:6" s="120" customFormat="1" ht="27">
      <c r="A35" s="139"/>
      <c r="B35" s="139"/>
      <c r="C35" s="134" t="s">
        <v>111</v>
      </c>
      <c r="D35" s="135">
        <v>160.5</v>
      </c>
      <c r="E35" s="135">
        <v>160.5</v>
      </c>
      <c r="F35" s="136">
        <v>160.5</v>
      </c>
    </row>
    <row r="36" spans="1:6" s="120" customFormat="1" ht="27">
      <c r="A36" s="139"/>
      <c r="B36" s="139"/>
      <c r="C36" s="134" t="s">
        <v>112</v>
      </c>
      <c r="D36" s="135">
        <v>138</v>
      </c>
      <c r="E36" s="135">
        <v>138</v>
      </c>
      <c r="F36" s="136">
        <v>138</v>
      </c>
    </row>
    <row r="37" spans="1:6" s="120" customFormat="1" ht="40.5">
      <c r="A37" s="139"/>
      <c r="B37" s="139"/>
      <c r="C37" s="134" t="s">
        <v>113</v>
      </c>
      <c r="D37" s="135">
        <v>1042.9000000000001</v>
      </c>
      <c r="E37" s="135">
        <v>1042.9000000000001</v>
      </c>
      <c r="F37" s="136">
        <v>1042.9000000000001</v>
      </c>
    </row>
    <row r="38" spans="1:6" s="120" customFormat="1" ht="27">
      <c r="A38" s="139"/>
      <c r="B38" s="139"/>
      <c r="C38" s="134" t="s">
        <v>114</v>
      </c>
      <c r="D38" s="135">
        <v>19262.7</v>
      </c>
      <c r="E38" s="135">
        <v>19262.7</v>
      </c>
      <c r="F38" s="136">
        <v>19262.7</v>
      </c>
    </row>
    <row r="39" spans="1:6" s="120" customFormat="1" ht="40.5">
      <c r="A39" s="139"/>
      <c r="B39" s="139"/>
      <c r="C39" s="134" t="s">
        <v>115</v>
      </c>
      <c r="D39" s="135">
        <v>3938.2</v>
      </c>
      <c r="E39" s="135">
        <v>3938.2</v>
      </c>
      <c r="F39" s="136">
        <v>3938.2</v>
      </c>
    </row>
    <row r="40" spans="1:6" s="120" customFormat="1" ht="27">
      <c r="A40" s="139"/>
      <c r="B40" s="139"/>
      <c r="C40" s="134" t="s">
        <v>116</v>
      </c>
      <c r="D40" s="135">
        <v>1879</v>
      </c>
      <c r="E40" s="135">
        <v>1879</v>
      </c>
      <c r="F40" s="136">
        <v>1879</v>
      </c>
    </row>
    <row r="41" spans="1:6" s="120" customFormat="1" ht="16.5">
      <c r="A41" s="139"/>
      <c r="B41" s="139"/>
      <c r="C41" s="134" t="s">
        <v>117</v>
      </c>
      <c r="D41" s="135">
        <v>548.29999999999995</v>
      </c>
      <c r="E41" s="135">
        <v>548.29999999999995</v>
      </c>
      <c r="F41" s="136">
        <v>548.29999999999995</v>
      </c>
    </row>
    <row r="42" spans="1:6" s="120" customFormat="1" ht="27">
      <c r="A42" s="139"/>
      <c r="B42" s="139"/>
      <c r="C42" s="134" t="s">
        <v>118</v>
      </c>
      <c r="D42" s="135">
        <v>862.7</v>
      </c>
      <c r="E42" s="135">
        <v>862.7</v>
      </c>
      <c r="F42" s="136">
        <v>862.7</v>
      </c>
    </row>
    <row r="43" spans="1:6" s="120" customFormat="1" ht="16.5">
      <c r="A43" s="139"/>
      <c r="B43" s="139"/>
      <c r="C43" s="134" t="s">
        <v>119</v>
      </c>
      <c r="D43" s="135">
        <v>324</v>
      </c>
      <c r="E43" s="135">
        <v>324</v>
      </c>
      <c r="F43" s="136">
        <v>324</v>
      </c>
    </row>
    <row r="44" spans="1:6" s="120" customFormat="1" ht="40.5">
      <c r="A44" s="139"/>
      <c r="B44" s="139"/>
      <c r="C44" s="134" t="s">
        <v>120</v>
      </c>
      <c r="D44" s="135">
        <v>1449.6</v>
      </c>
      <c r="E44" s="135">
        <v>1449.6</v>
      </c>
      <c r="F44" s="136">
        <v>1449.6</v>
      </c>
    </row>
    <row r="45" spans="1:6" s="120" customFormat="1" ht="16.5">
      <c r="A45" s="139"/>
      <c r="B45" s="139"/>
      <c r="C45" s="134" t="s">
        <v>121</v>
      </c>
      <c r="D45" s="135">
        <v>459.8</v>
      </c>
      <c r="E45" s="135">
        <v>459.8</v>
      </c>
      <c r="F45" s="136">
        <v>459.8</v>
      </c>
    </row>
    <row r="46" spans="1:6" s="120" customFormat="1" ht="27">
      <c r="A46" s="139"/>
      <c r="B46" s="139"/>
      <c r="C46" s="134" t="s">
        <v>122</v>
      </c>
      <c r="D46" s="135">
        <v>493.9</v>
      </c>
      <c r="E46" s="135">
        <v>493.9</v>
      </c>
      <c r="F46" s="136">
        <v>493.9</v>
      </c>
    </row>
    <row r="47" spans="1:6" s="120" customFormat="1" ht="27">
      <c r="A47" s="139"/>
      <c r="B47" s="139"/>
      <c r="C47" s="134" t="s">
        <v>123</v>
      </c>
      <c r="D47" s="135">
        <v>1227.7</v>
      </c>
      <c r="E47" s="135">
        <v>1227.7</v>
      </c>
      <c r="F47" s="136">
        <v>1227.7</v>
      </c>
    </row>
    <row r="48" spans="1:6" s="120" customFormat="1" ht="27">
      <c r="A48" s="139"/>
      <c r="B48" s="139"/>
      <c r="C48" s="134" t="s">
        <v>124</v>
      </c>
      <c r="D48" s="135">
        <v>500.4</v>
      </c>
      <c r="E48" s="135">
        <v>500.4</v>
      </c>
      <c r="F48" s="136">
        <v>500.4</v>
      </c>
    </row>
    <row r="49" spans="1:6" s="120" customFormat="1" ht="27">
      <c r="A49" s="139"/>
      <c r="B49" s="139"/>
      <c r="C49" s="134" t="s">
        <v>94</v>
      </c>
      <c r="D49" s="135">
        <v>1767.6</v>
      </c>
      <c r="E49" s="135">
        <v>1767.6</v>
      </c>
      <c r="F49" s="136">
        <v>1767.6</v>
      </c>
    </row>
    <row r="50" spans="1:6" s="120" customFormat="1" ht="16.5">
      <c r="A50" s="139"/>
      <c r="B50" s="139"/>
      <c r="C50" s="134" t="s">
        <v>93</v>
      </c>
      <c r="D50" s="135">
        <v>221</v>
      </c>
      <c r="E50" s="135">
        <v>221</v>
      </c>
      <c r="F50" s="136">
        <v>221</v>
      </c>
    </row>
    <row r="51" spans="1:6" s="120" customFormat="1" ht="27">
      <c r="A51" s="139"/>
      <c r="B51" s="139"/>
      <c r="C51" s="134" t="s">
        <v>125</v>
      </c>
      <c r="D51" s="135">
        <v>658.1</v>
      </c>
      <c r="E51" s="135">
        <v>658.1</v>
      </c>
      <c r="F51" s="136">
        <v>658.1</v>
      </c>
    </row>
    <row r="52" spans="1:6" s="120" customFormat="1" ht="16.5">
      <c r="A52" s="139"/>
      <c r="B52" s="139"/>
      <c r="C52" s="134" t="s">
        <v>126</v>
      </c>
      <c r="D52" s="135">
        <v>280.60000000000002</v>
      </c>
      <c r="E52" s="135">
        <v>280.60000000000002</v>
      </c>
      <c r="F52" s="136">
        <v>280.60000000000002</v>
      </c>
    </row>
    <row r="53" spans="1:6" s="120" customFormat="1" ht="54">
      <c r="A53" s="139"/>
      <c r="B53" s="139"/>
      <c r="C53" s="134" t="s">
        <v>127</v>
      </c>
      <c r="D53" s="135">
        <v>58805.7</v>
      </c>
      <c r="E53" s="135">
        <v>58805.7</v>
      </c>
      <c r="F53" s="136">
        <v>58805.7</v>
      </c>
    </row>
    <row r="54" spans="1:6" s="120" customFormat="1" ht="16.5">
      <c r="A54" s="139"/>
      <c r="B54" s="139"/>
      <c r="C54" s="167" t="s">
        <v>128</v>
      </c>
      <c r="D54" s="140">
        <v>636.6</v>
      </c>
      <c r="E54" s="140">
        <v>636.6</v>
      </c>
      <c r="F54" s="136">
        <v>636.6</v>
      </c>
    </row>
    <row r="55" spans="1:6" s="120" customFormat="1" ht="16.5">
      <c r="A55" s="139"/>
      <c r="B55" s="139"/>
      <c r="C55" s="134" t="s">
        <v>129</v>
      </c>
      <c r="D55" s="135">
        <v>1939.5</v>
      </c>
      <c r="E55" s="135">
        <v>1939.5</v>
      </c>
      <c r="F55" s="136">
        <v>1939.5</v>
      </c>
    </row>
    <row r="56" spans="1:6" s="120" customFormat="1" ht="27">
      <c r="A56" s="139"/>
      <c r="B56" s="139"/>
      <c r="C56" s="134" t="s">
        <v>130</v>
      </c>
      <c r="D56" s="135">
        <v>1014.7</v>
      </c>
      <c r="E56" s="135">
        <v>1014.7</v>
      </c>
      <c r="F56" s="136">
        <v>1014.7</v>
      </c>
    </row>
    <row r="57" spans="1:6" s="120" customFormat="1" ht="16.5">
      <c r="A57" s="139"/>
      <c r="B57" s="139"/>
      <c r="C57" s="167" t="s">
        <v>131</v>
      </c>
      <c r="D57" s="140">
        <v>637.29999999999995</v>
      </c>
      <c r="E57" s="140">
        <v>637.29999999999995</v>
      </c>
      <c r="F57" s="136">
        <v>637.29999999999995</v>
      </c>
    </row>
    <row r="58" spans="1:6" s="120" customFormat="1" ht="40.5">
      <c r="A58" s="139"/>
      <c r="B58" s="139"/>
      <c r="C58" s="134" t="s">
        <v>132</v>
      </c>
      <c r="D58" s="135">
        <v>666.2</v>
      </c>
      <c r="E58" s="135">
        <v>666.2</v>
      </c>
      <c r="F58" s="136">
        <v>666.2</v>
      </c>
    </row>
    <row r="59" spans="1:6" s="120" customFormat="1" ht="40.5">
      <c r="A59" s="139"/>
      <c r="B59" s="139"/>
      <c r="C59" s="134" t="s">
        <v>133</v>
      </c>
      <c r="D59" s="135">
        <v>14970.3</v>
      </c>
      <c r="E59" s="135">
        <v>14970.3</v>
      </c>
      <c r="F59" s="136">
        <v>14970.3</v>
      </c>
    </row>
    <row r="60" spans="1:6" s="120" customFormat="1" ht="40.5">
      <c r="A60" s="139"/>
      <c r="B60" s="139"/>
      <c r="C60" s="134" t="s">
        <v>134</v>
      </c>
      <c r="D60" s="135">
        <v>1317.9</v>
      </c>
      <c r="E60" s="135">
        <v>1317.9</v>
      </c>
      <c r="F60" s="136">
        <v>1317.9</v>
      </c>
    </row>
    <row r="61" spans="1:6" s="120" customFormat="1" ht="27">
      <c r="A61" s="139"/>
      <c r="B61" s="139"/>
      <c r="C61" s="134" t="s">
        <v>135</v>
      </c>
      <c r="D61" s="135">
        <v>511.1</v>
      </c>
      <c r="E61" s="135">
        <v>511.1</v>
      </c>
      <c r="F61" s="136">
        <v>511.1</v>
      </c>
    </row>
    <row r="62" spans="1:6" s="120" customFormat="1" ht="27">
      <c r="A62" s="139"/>
      <c r="B62" s="139"/>
      <c r="C62" s="134" t="s">
        <v>136</v>
      </c>
      <c r="D62" s="135">
        <v>776.2</v>
      </c>
      <c r="E62" s="135">
        <v>776.2</v>
      </c>
      <c r="F62" s="136">
        <v>776.2</v>
      </c>
    </row>
    <row r="63" spans="1:6" s="120" customFormat="1" ht="108">
      <c r="A63" s="139"/>
      <c r="B63" s="139"/>
      <c r="C63" s="167" t="s">
        <v>137</v>
      </c>
      <c r="D63" s="140">
        <v>37697.199999999997</v>
      </c>
      <c r="E63" s="140">
        <v>37697.199999999997</v>
      </c>
      <c r="F63" s="136">
        <v>37697.199999999997</v>
      </c>
    </row>
    <row r="64" spans="1:6" s="120" customFormat="1" ht="27">
      <c r="A64" s="139"/>
      <c r="B64" s="139"/>
      <c r="C64" s="134" t="s">
        <v>138</v>
      </c>
      <c r="D64" s="135">
        <v>971.7</v>
      </c>
      <c r="E64" s="135">
        <v>971.7</v>
      </c>
      <c r="F64" s="136">
        <v>971.7</v>
      </c>
    </row>
    <row r="65" spans="1:6" s="120" customFormat="1" ht="40.5">
      <c r="A65" s="139"/>
      <c r="B65" s="139"/>
      <c r="C65" s="134" t="s">
        <v>139</v>
      </c>
      <c r="D65" s="135">
        <v>8134.8</v>
      </c>
      <c r="E65" s="135">
        <v>8134.8</v>
      </c>
      <c r="F65" s="136">
        <v>8134.8</v>
      </c>
    </row>
    <row r="66" spans="1:6" s="120" customFormat="1" ht="27">
      <c r="A66" s="139"/>
      <c r="B66" s="139"/>
      <c r="C66" s="134" t="s">
        <v>140</v>
      </c>
      <c r="D66" s="135">
        <v>1502.9</v>
      </c>
      <c r="E66" s="135">
        <v>1502.9</v>
      </c>
      <c r="F66" s="136">
        <v>1502.9</v>
      </c>
    </row>
    <row r="67" spans="1:6" s="120" customFormat="1" ht="54">
      <c r="A67" s="139"/>
      <c r="B67" s="139"/>
      <c r="C67" s="230" t="s">
        <v>300</v>
      </c>
      <c r="D67" s="140">
        <v>31164.6</v>
      </c>
      <c r="E67" s="140">
        <v>31164.6</v>
      </c>
      <c r="F67" s="136">
        <v>31164.6</v>
      </c>
    </row>
    <row r="68" spans="1:6" s="120" customFormat="1" ht="27">
      <c r="A68" s="139"/>
      <c r="B68" s="139"/>
      <c r="C68" s="134" t="s">
        <v>141</v>
      </c>
      <c r="D68" s="135">
        <v>961.9</v>
      </c>
      <c r="E68" s="135">
        <v>961.9</v>
      </c>
      <c r="F68" s="136">
        <v>961.9</v>
      </c>
    </row>
    <row r="69" spans="1:6" s="120" customFormat="1" ht="16.5">
      <c r="A69" s="139"/>
      <c r="B69" s="139"/>
      <c r="C69" s="134" t="s">
        <v>142</v>
      </c>
      <c r="D69" s="135">
        <v>1129.5</v>
      </c>
      <c r="E69" s="135">
        <v>1129.5</v>
      </c>
      <c r="F69" s="136">
        <v>1129.5</v>
      </c>
    </row>
    <row r="70" spans="1:6" s="120" customFormat="1" ht="16.5">
      <c r="A70" s="139"/>
      <c r="B70" s="139"/>
      <c r="C70" s="134" t="s">
        <v>143</v>
      </c>
      <c r="D70" s="135">
        <v>925</v>
      </c>
      <c r="E70" s="135">
        <v>925</v>
      </c>
      <c r="F70" s="136">
        <v>925</v>
      </c>
    </row>
    <row r="71" spans="1:6" s="120" customFormat="1" ht="94.5">
      <c r="A71" s="139"/>
      <c r="B71" s="139"/>
      <c r="C71" s="134" t="s">
        <v>144</v>
      </c>
      <c r="D71" s="135">
        <v>9326.5</v>
      </c>
      <c r="E71" s="135">
        <v>9326.5</v>
      </c>
      <c r="F71" s="136">
        <v>9326.5</v>
      </c>
    </row>
    <row r="72" spans="1:6" s="120" customFormat="1" ht="16.5">
      <c r="A72" s="139"/>
      <c r="B72" s="139"/>
      <c r="C72" s="134" t="s">
        <v>145</v>
      </c>
      <c r="D72" s="135">
        <v>895.1</v>
      </c>
      <c r="E72" s="135">
        <v>895.1</v>
      </c>
      <c r="F72" s="136">
        <v>895.1</v>
      </c>
    </row>
    <row r="73" spans="1:6" s="120" customFormat="1" ht="40.5">
      <c r="A73" s="139"/>
      <c r="B73" s="139"/>
      <c r="C73" s="134" t="s">
        <v>146</v>
      </c>
      <c r="D73" s="135">
        <v>3672.5</v>
      </c>
      <c r="E73" s="135">
        <v>3672.5</v>
      </c>
      <c r="F73" s="136">
        <v>3672.5</v>
      </c>
    </row>
    <row r="74" spans="1:6" s="120" customFormat="1" ht="27">
      <c r="A74" s="139"/>
      <c r="B74" s="139"/>
      <c r="C74" s="134" t="s">
        <v>92</v>
      </c>
      <c r="D74" s="135">
        <v>3900</v>
      </c>
      <c r="E74" s="135">
        <v>3900</v>
      </c>
      <c r="F74" s="136">
        <v>3900</v>
      </c>
    </row>
    <row r="75" spans="1:6" s="120" customFormat="1" ht="27">
      <c r="A75" s="139"/>
      <c r="B75" s="139"/>
      <c r="C75" s="134" t="s">
        <v>147</v>
      </c>
      <c r="D75" s="135">
        <v>647.5</v>
      </c>
      <c r="E75" s="135">
        <v>647.5</v>
      </c>
      <c r="F75" s="136">
        <v>647.5</v>
      </c>
    </row>
    <row r="76" spans="1:6" s="120" customFormat="1" ht="27">
      <c r="A76" s="139"/>
      <c r="B76" s="139"/>
      <c r="C76" s="134" t="s">
        <v>148</v>
      </c>
      <c r="D76" s="135">
        <v>411</v>
      </c>
      <c r="E76" s="135">
        <v>411</v>
      </c>
      <c r="F76" s="136">
        <v>411</v>
      </c>
    </row>
    <row r="77" spans="1:6" s="120" customFormat="1" ht="27">
      <c r="A77" s="139"/>
      <c r="B77" s="139"/>
      <c r="C77" s="134" t="s">
        <v>149</v>
      </c>
      <c r="D77" s="135">
        <v>257</v>
      </c>
      <c r="E77" s="135">
        <v>257</v>
      </c>
      <c r="F77" s="136">
        <v>257</v>
      </c>
    </row>
    <row r="78" spans="1:6" s="120" customFormat="1" ht="40.5">
      <c r="A78" s="139"/>
      <c r="B78" s="139"/>
      <c r="C78" s="134" t="s">
        <v>150</v>
      </c>
      <c r="D78" s="135">
        <v>4213.5</v>
      </c>
      <c r="E78" s="135">
        <v>4213.5</v>
      </c>
      <c r="F78" s="136">
        <v>4213.5</v>
      </c>
    </row>
    <row r="79" spans="1:6" s="120" customFormat="1" ht="40.5">
      <c r="A79" s="139"/>
      <c r="B79" s="139"/>
      <c r="C79" s="134" t="s">
        <v>263</v>
      </c>
      <c r="D79" s="135">
        <v>934.5</v>
      </c>
      <c r="E79" s="135">
        <v>934.5</v>
      </c>
      <c r="F79" s="136">
        <v>934.5</v>
      </c>
    </row>
    <row r="80" spans="1:6" s="120" customFormat="1" ht="67.5">
      <c r="A80" s="139"/>
      <c r="B80" s="139"/>
      <c r="C80" s="134" t="s">
        <v>264</v>
      </c>
      <c r="D80" s="135">
        <v>468.5</v>
      </c>
      <c r="E80" s="135">
        <v>468.5</v>
      </c>
      <c r="F80" s="136">
        <v>468.5</v>
      </c>
    </row>
    <row r="81" spans="1:6" s="120" customFormat="1" ht="67.5">
      <c r="A81" s="139"/>
      <c r="B81" s="139"/>
      <c r="C81" s="134" t="s">
        <v>265</v>
      </c>
      <c r="D81" s="135">
        <v>567.20000000000005</v>
      </c>
      <c r="E81" s="135">
        <v>567.20000000000005</v>
      </c>
      <c r="F81" s="136">
        <v>567.20000000000005</v>
      </c>
    </row>
    <row r="82" spans="1:6" s="120" customFormat="1" ht="27">
      <c r="A82" s="139"/>
      <c r="B82" s="139"/>
      <c r="C82" s="134" t="s">
        <v>151</v>
      </c>
      <c r="D82" s="135">
        <v>5070.5</v>
      </c>
      <c r="E82" s="135">
        <v>5070.5</v>
      </c>
      <c r="F82" s="136">
        <v>5070.5</v>
      </c>
    </row>
    <row r="83" spans="1:6" s="120" customFormat="1" ht="27">
      <c r="A83" s="139"/>
      <c r="B83" s="139"/>
      <c r="C83" s="134" t="s">
        <v>95</v>
      </c>
      <c r="D83" s="135">
        <v>749.9</v>
      </c>
      <c r="E83" s="135">
        <v>749.9</v>
      </c>
      <c r="F83" s="136">
        <v>749.9</v>
      </c>
    </row>
    <row r="84" spans="1:6" s="120" customFormat="1" ht="27">
      <c r="A84" s="139"/>
      <c r="B84" s="139"/>
      <c r="C84" s="134" t="s">
        <v>91</v>
      </c>
      <c r="D84" s="135">
        <v>1990</v>
      </c>
      <c r="E84" s="135">
        <v>1990</v>
      </c>
      <c r="F84" s="136">
        <v>1990</v>
      </c>
    </row>
    <row r="85" spans="1:6" s="120" customFormat="1" ht="40.5">
      <c r="A85" s="139"/>
      <c r="B85" s="139"/>
      <c r="C85" s="134" t="s">
        <v>266</v>
      </c>
      <c r="D85" s="135">
        <v>5139.2</v>
      </c>
      <c r="E85" s="135">
        <v>5139.2</v>
      </c>
      <c r="F85" s="136">
        <v>5139.2</v>
      </c>
    </row>
    <row r="86" spans="1:6" s="120" customFormat="1" ht="40.5">
      <c r="A86" s="139"/>
      <c r="B86" s="139"/>
      <c r="C86" s="134" t="s">
        <v>152</v>
      </c>
      <c r="D86" s="135">
        <v>4475.8</v>
      </c>
      <c r="E86" s="135">
        <v>4475.8</v>
      </c>
      <c r="F86" s="136">
        <v>4475.8</v>
      </c>
    </row>
    <row r="87" spans="1:6">
      <c r="A87" s="127"/>
      <c r="B87" s="126"/>
      <c r="C87" s="134" t="s">
        <v>153</v>
      </c>
      <c r="D87" s="135">
        <v>3219.9</v>
      </c>
      <c r="E87" s="135">
        <v>3219.9</v>
      </c>
      <c r="F87" s="136">
        <v>3219.9</v>
      </c>
    </row>
    <row r="88" spans="1:6" ht="40.5">
      <c r="A88" s="127"/>
      <c r="B88" s="126"/>
      <c r="C88" s="134" t="s">
        <v>154</v>
      </c>
      <c r="D88" s="135">
        <v>6390</v>
      </c>
      <c r="E88" s="135">
        <v>6390</v>
      </c>
      <c r="F88" s="136">
        <v>6390</v>
      </c>
    </row>
    <row r="89" spans="1:6" ht="14.25">
      <c r="A89" s="127"/>
      <c r="B89" s="126"/>
      <c r="C89" s="128" t="s">
        <v>155</v>
      </c>
      <c r="D89" s="129">
        <f>SUM(D91:D106)</f>
        <v>284781.5</v>
      </c>
      <c r="E89" s="129">
        <f>SUM(E91:E106)</f>
        <v>284781.5</v>
      </c>
      <c r="F89" s="112">
        <f>SUM(F91:F106)</f>
        <v>284781.5</v>
      </c>
    </row>
    <row r="90" spans="1:6" s="120" customFormat="1" ht="16.5">
      <c r="A90" s="139"/>
      <c r="B90" s="139"/>
      <c r="C90" s="131" t="s">
        <v>88</v>
      </c>
      <c r="D90" s="132"/>
      <c r="E90" s="132"/>
      <c r="F90" s="136"/>
    </row>
    <row r="91" spans="1:6" s="120" customFormat="1" ht="16.5">
      <c r="A91" s="139"/>
      <c r="B91" s="139"/>
      <c r="C91" s="167" t="s">
        <v>156</v>
      </c>
      <c r="D91" s="140">
        <v>300</v>
      </c>
      <c r="E91" s="140">
        <v>300</v>
      </c>
      <c r="F91" s="136">
        <v>300</v>
      </c>
    </row>
    <row r="92" spans="1:6" s="120" customFormat="1" ht="16.5">
      <c r="A92" s="139"/>
      <c r="B92" s="139"/>
      <c r="C92" s="141" t="s">
        <v>157</v>
      </c>
      <c r="D92" s="140">
        <v>17428.3</v>
      </c>
      <c r="E92" s="140">
        <v>17428.3</v>
      </c>
      <c r="F92" s="136">
        <v>17428.3</v>
      </c>
    </row>
    <row r="93" spans="1:6" s="120" customFormat="1" ht="16.5">
      <c r="A93" s="139"/>
      <c r="B93" s="139"/>
      <c r="C93" s="167" t="s">
        <v>158</v>
      </c>
      <c r="D93" s="140">
        <v>1162.9000000000001</v>
      </c>
      <c r="E93" s="140">
        <v>1162.9000000000001</v>
      </c>
      <c r="F93" s="136">
        <v>1162.9000000000001</v>
      </c>
    </row>
    <row r="94" spans="1:6" s="120" customFormat="1" ht="16.5">
      <c r="A94" s="139"/>
      <c r="B94" s="139"/>
      <c r="C94" s="167" t="s">
        <v>159</v>
      </c>
      <c r="D94" s="140">
        <v>41744.699999999997</v>
      </c>
      <c r="E94" s="140">
        <v>41744.699999999997</v>
      </c>
      <c r="F94" s="136">
        <v>41744.699999999997</v>
      </c>
    </row>
    <row r="95" spans="1:6" s="120" customFormat="1" ht="27">
      <c r="A95" s="139"/>
      <c r="B95" s="139"/>
      <c r="C95" s="141" t="s">
        <v>160</v>
      </c>
      <c r="D95" s="140">
        <v>9117.5</v>
      </c>
      <c r="E95" s="140">
        <v>9117.5</v>
      </c>
      <c r="F95" s="136">
        <v>9117.5</v>
      </c>
    </row>
    <row r="96" spans="1:6" s="120" customFormat="1" ht="27">
      <c r="A96" s="139"/>
      <c r="B96" s="139"/>
      <c r="C96" s="141" t="s">
        <v>161</v>
      </c>
      <c r="D96" s="140">
        <v>1360.5</v>
      </c>
      <c r="E96" s="140">
        <v>1360.5</v>
      </c>
      <c r="F96" s="136">
        <v>1360.5</v>
      </c>
    </row>
    <row r="97" spans="1:6" s="120" customFormat="1" ht="27">
      <c r="A97" s="139"/>
      <c r="B97" s="139"/>
      <c r="C97" s="141" t="s">
        <v>162</v>
      </c>
      <c r="D97" s="140">
        <v>11658.7</v>
      </c>
      <c r="E97" s="140">
        <v>11658.7</v>
      </c>
      <c r="F97" s="136">
        <v>11658.7</v>
      </c>
    </row>
    <row r="98" spans="1:6" s="120" customFormat="1" ht="27">
      <c r="A98" s="139"/>
      <c r="B98" s="139"/>
      <c r="C98" s="141" t="s">
        <v>163</v>
      </c>
      <c r="D98" s="140">
        <v>44700</v>
      </c>
      <c r="E98" s="140">
        <v>44700</v>
      </c>
      <c r="F98" s="136">
        <v>44700</v>
      </c>
    </row>
    <row r="99" spans="1:6" s="120" customFormat="1" ht="16.5">
      <c r="A99" s="139"/>
      <c r="B99" s="139"/>
      <c r="C99" s="141" t="s">
        <v>164</v>
      </c>
      <c r="D99" s="140">
        <v>600.6</v>
      </c>
      <c r="E99" s="140">
        <v>600.6</v>
      </c>
      <c r="F99" s="136">
        <v>600.6</v>
      </c>
    </row>
    <row r="100" spans="1:6" s="120" customFormat="1" ht="16.5">
      <c r="A100" s="139"/>
      <c r="B100" s="139"/>
      <c r="C100" s="167" t="s">
        <v>165</v>
      </c>
      <c r="D100" s="140">
        <v>13402.2</v>
      </c>
      <c r="E100" s="140">
        <v>13402.2</v>
      </c>
      <c r="F100" s="136">
        <v>13402.2</v>
      </c>
    </row>
    <row r="101" spans="1:6" s="120" customFormat="1" ht="27">
      <c r="A101" s="139"/>
      <c r="B101" s="139"/>
      <c r="C101" s="167" t="s">
        <v>166</v>
      </c>
      <c r="D101" s="140">
        <v>3375.8</v>
      </c>
      <c r="E101" s="140">
        <v>3375.8</v>
      </c>
      <c r="F101" s="136">
        <v>3375.8</v>
      </c>
    </row>
    <row r="102" spans="1:6" s="120" customFormat="1" ht="27">
      <c r="A102" s="139"/>
      <c r="B102" s="139"/>
      <c r="C102" s="141" t="s">
        <v>167</v>
      </c>
      <c r="D102" s="140">
        <v>9943.7000000000007</v>
      </c>
      <c r="E102" s="140">
        <v>9943.7000000000007</v>
      </c>
      <c r="F102" s="136">
        <v>9943.7000000000007</v>
      </c>
    </row>
    <row r="103" spans="1:6" s="120" customFormat="1" ht="67.5">
      <c r="A103" s="139"/>
      <c r="B103" s="139"/>
      <c r="C103" s="141" t="s">
        <v>168</v>
      </c>
      <c r="D103" s="140">
        <v>93405.1</v>
      </c>
      <c r="E103" s="140">
        <v>93405.1</v>
      </c>
      <c r="F103" s="136">
        <v>93405.1</v>
      </c>
    </row>
    <row r="104" spans="1:6" s="120" customFormat="1" ht="16.5">
      <c r="A104" s="139"/>
      <c r="B104" s="139"/>
      <c r="C104" s="141" t="s">
        <v>169</v>
      </c>
      <c r="D104" s="140">
        <v>16944.5</v>
      </c>
      <c r="E104" s="140">
        <v>16944.5</v>
      </c>
      <c r="F104" s="136">
        <v>16944.5</v>
      </c>
    </row>
    <row r="105" spans="1:6" s="120" customFormat="1" ht="16.5">
      <c r="A105" s="139"/>
      <c r="B105" s="139"/>
      <c r="C105" s="142" t="s">
        <v>254</v>
      </c>
      <c r="D105" s="135">
        <v>6982.5</v>
      </c>
      <c r="E105" s="135">
        <v>6982.5</v>
      </c>
      <c r="F105" s="136">
        <v>6982.5</v>
      </c>
    </row>
    <row r="106" spans="1:6" s="120" customFormat="1" ht="40.5">
      <c r="A106" s="139"/>
      <c r="B106" s="139"/>
      <c r="C106" s="134" t="s">
        <v>170</v>
      </c>
      <c r="D106" s="135">
        <v>12654.5</v>
      </c>
      <c r="E106" s="135">
        <v>12654.5</v>
      </c>
      <c r="F106" s="136">
        <v>12654.5</v>
      </c>
    </row>
    <row r="107" spans="1:6" ht="14.25">
      <c r="A107" s="127"/>
      <c r="B107" s="126"/>
      <c r="C107" s="128" t="s">
        <v>172</v>
      </c>
      <c r="D107" s="129">
        <f>SUM(D109:D151)</f>
        <v>468588.1</v>
      </c>
      <c r="E107" s="129">
        <f>SUM(E109:E151)</f>
        <v>468588.1</v>
      </c>
      <c r="F107" s="112">
        <f>SUM(F109:F151)</f>
        <v>468588.1</v>
      </c>
    </row>
    <row r="108" spans="1:6" s="120" customFormat="1" ht="16.5">
      <c r="A108" s="139"/>
      <c r="B108" s="139"/>
      <c r="C108" s="131" t="s">
        <v>88</v>
      </c>
      <c r="D108" s="132"/>
      <c r="E108" s="132"/>
      <c r="F108" s="136"/>
    </row>
    <row r="109" spans="1:6" s="120" customFormat="1" ht="16.5">
      <c r="A109" s="139"/>
      <c r="B109" s="139"/>
      <c r="C109" s="109" t="s">
        <v>255</v>
      </c>
      <c r="D109" s="140">
        <v>1747.8</v>
      </c>
      <c r="E109" s="140">
        <v>1747.8</v>
      </c>
      <c r="F109" s="136">
        <v>1747.8</v>
      </c>
    </row>
    <row r="110" spans="1:6" s="120" customFormat="1" ht="16.5">
      <c r="A110" s="139"/>
      <c r="B110" s="139"/>
      <c r="C110" s="109" t="s">
        <v>173</v>
      </c>
      <c r="D110" s="140">
        <v>8100</v>
      </c>
      <c r="E110" s="140">
        <v>8100</v>
      </c>
      <c r="F110" s="136">
        <v>8100</v>
      </c>
    </row>
    <row r="111" spans="1:6" s="120" customFormat="1" ht="27">
      <c r="A111" s="139"/>
      <c r="B111" s="139"/>
      <c r="C111" s="109" t="s">
        <v>174</v>
      </c>
      <c r="D111" s="140">
        <v>6209.9</v>
      </c>
      <c r="E111" s="140">
        <v>6209.9</v>
      </c>
      <c r="F111" s="136">
        <v>6209.9</v>
      </c>
    </row>
    <row r="112" spans="1:6" s="120" customFormat="1" ht="16.5">
      <c r="A112" s="139"/>
      <c r="B112" s="139"/>
      <c r="C112" s="109" t="s">
        <v>175</v>
      </c>
      <c r="D112" s="140">
        <v>7182</v>
      </c>
      <c r="E112" s="140">
        <v>7182</v>
      </c>
      <c r="F112" s="136">
        <v>7182</v>
      </c>
    </row>
    <row r="113" spans="1:6" s="120" customFormat="1" ht="27">
      <c r="A113" s="139"/>
      <c r="B113" s="139"/>
      <c r="C113" s="109" t="s">
        <v>176</v>
      </c>
      <c r="D113" s="140">
        <v>70732.399999999994</v>
      </c>
      <c r="E113" s="140">
        <v>70732.399999999994</v>
      </c>
      <c r="F113" s="136">
        <v>70732.399999999994</v>
      </c>
    </row>
    <row r="114" spans="1:6" s="120" customFormat="1" ht="16.5">
      <c r="A114" s="139"/>
      <c r="B114" s="139"/>
      <c r="C114" s="109" t="s">
        <v>177</v>
      </c>
      <c r="D114" s="140">
        <v>24285</v>
      </c>
      <c r="E114" s="140">
        <v>24285</v>
      </c>
      <c r="F114" s="136">
        <v>24285</v>
      </c>
    </row>
    <row r="115" spans="1:6" s="120" customFormat="1" ht="16.5">
      <c r="A115" s="139"/>
      <c r="B115" s="139"/>
      <c r="C115" s="109" t="s">
        <v>178</v>
      </c>
      <c r="D115" s="140">
        <v>41584.6</v>
      </c>
      <c r="E115" s="140">
        <v>41584.6</v>
      </c>
      <c r="F115" s="136">
        <v>41584.6</v>
      </c>
    </row>
    <row r="116" spans="1:6" s="120" customFormat="1" ht="27">
      <c r="A116" s="139"/>
      <c r="B116" s="139"/>
      <c r="C116" s="109" t="s">
        <v>179</v>
      </c>
      <c r="D116" s="140">
        <v>2643.3</v>
      </c>
      <c r="E116" s="140">
        <v>2643.3</v>
      </c>
      <c r="F116" s="136">
        <v>2643.3</v>
      </c>
    </row>
    <row r="117" spans="1:6" s="120" customFormat="1" ht="16.5">
      <c r="A117" s="139"/>
      <c r="B117" s="139"/>
      <c r="C117" s="109" t="s">
        <v>242</v>
      </c>
      <c r="D117" s="140">
        <v>29363.5</v>
      </c>
      <c r="E117" s="140">
        <v>29363.5</v>
      </c>
      <c r="F117" s="136">
        <v>29363.5</v>
      </c>
    </row>
    <row r="118" spans="1:6" s="120" customFormat="1" ht="27">
      <c r="A118" s="139"/>
      <c r="B118" s="139"/>
      <c r="C118" s="109" t="s">
        <v>180</v>
      </c>
      <c r="D118" s="140">
        <v>455.1</v>
      </c>
      <c r="E118" s="140">
        <v>455.1</v>
      </c>
      <c r="F118" s="136">
        <v>455.1</v>
      </c>
    </row>
    <row r="119" spans="1:6" s="120" customFormat="1" ht="16.5">
      <c r="A119" s="139"/>
      <c r="B119" s="139"/>
      <c r="C119" s="109" t="s">
        <v>181</v>
      </c>
      <c r="D119" s="140">
        <v>812.2</v>
      </c>
      <c r="E119" s="140">
        <v>812.2</v>
      </c>
      <c r="F119" s="136">
        <v>812.2</v>
      </c>
    </row>
    <row r="120" spans="1:6" s="120" customFormat="1" ht="40.5">
      <c r="A120" s="139"/>
      <c r="B120" s="139"/>
      <c r="C120" s="109" t="s">
        <v>182</v>
      </c>
      <c r="D120" s="140">
        <v>729</v>
      </c>
      <c r="E120" s="140">
        <v>729</v>
      </c>
      <c r="F120" s="136">
        <v>729</v>
      </c>
    </row>
    <row r="121" spans="1:6" s="120" customFormat="1" ht="27">
      <c r="A121" s="139"/>
      <c r="B121" s="139"/>
      <c r="C121" s="109" t="s">
        <v>183</v>
      </c>
      <c r="D121" s="140">
        <v>721.8</v>
      </c>
      <c r="E121" s="140">
        <v>721.8</v>
      </c>
      <c r="F121" s="136">
        <v>721.8</v>
      </c>
    </row>
    <row r="122" spans="1:6" s="120" customFormat="1" ht="16.5">
      <c r="A122" s="139"/>
      <c r="B122" s="139"/>
      <c r="C122" s="109" t="s">
        <v>184</v>
      </c>
      <c r="D122" s="140">
        <v>675.5</v>
      </c>
      <c r="E122" s="140">
        <v>675.5</v>
      </c>
      <c r="F122" s="136">
        <v>675.5</v>
      </c>
    </row>
    <row r="123" spans="1:6" s="120" customFormat="1" ht="27">
      <c r="A123" s="139"/>
      <c r="B123" s="139"/>
      <c r="C123" s="109" t="s">
        <v>185</v>
      </c>
      <c r="D123" s="140">
        <v>705.4</v>
      </c>
      <c r="E123" s="140">
        <v>705.4</v>
      </c>
      <c r="F123" s="136">
        <v>705.4</v>
      </c>
    </row>
    <row r="124" spans="1:6" s="120" customFormat="1" ht="27">
      <c r="A124" s="139"/>
      <c r="B124" s="139"/>
      <c r="C124" s="109" t="s">
        <v>186</v>
      </c>
      <c r="D124" s="140">
        <v>543.4</v>
      </c>
      <c r="E124" s="140">
        <v>543.4</v>
      </c>
      <c r="F124" s="136">
        <v>543.4</v>
      </c>
    </row>
    <row r="125" spans="1:6" s="120" customFormat="1" ht="27">
      <c r="A125" s="139"/>
      <c r="B125" s="139"/>
      <c r="C125" s="109" t="s">
        <v>187</v>
      </c>
      <c r="D125" s="140">
        <v>534.5</v>
      </c>
      <c r="E125" s="140">
        <v>534.5</v>
      </c>
      <c r="F125" s="136">
        <v>534.5</v>
      </c>
    </row>
    <row r="126" spans="1:6" s="120" customFormat="1" ht="27">
      <c r="A126" s="139"/>
      <c r="B126" s="139"/>
      <c r="C126" s="109" t="s">
        <v>188</v>
      </c>
      <c r="D126" s="140">
        <v>1863</v>
      </c>
      <c r="E126" s="140">
        <v>1863</v>
      </c>
      <c r="F126" s="136">
        <v>1863</v>
      </c>
    </row>
    <row r="127" spans="1:6" s="120" customFormat="1" ht="16.5">
      <c r="A127" s="139"/>
      <c r="B127" s="139"/>
      <c r="C127" s="109" t="s">
        <v>189</v>
      </c>
      <c r="D127" s="140">
        <v>5205.3</v>
      </c>
      <c r="E127" s="140">
        <v>5205.3</v>
      </c>
      <c r="F127" s="136">
        <v>5205.3</v>
      </c>
    </row>
    <row r="128" spans="1:6" s="120" customFormat="1" ht="27">
      <c r="A128" s="139"/>
      <c r="B128" s="139"/>
      <c r="C128" s="109" t="s">
        <v>190</v>
      </c>
      <c r="D128" s="140">
        <v>4679.2</v>
      </c>
      <c r="E128" s="140">
        <v>4679.2</v>
      </c>
      <c r="F128" s="136">
        <v>4679.2</v>
      </c>
    </row>
    <row r="129" spans="1:6" s="120" customFormat="1" ht="40.5">
      <c r="A129" s="139"/>
      <c r="B129" s="139"/>
      <c r="C129" s="109" t="s">
        <v>191</v>
      </c>
      <c r="D129" s="140">
        <v>219.7</v>
      </c>
      <c r="E129" s="140">
        <v>219.7</v>
      </c>
      <c r="F129" s="136">
        <v>219.7</v>
      </c>
    </row>
    <row r="130" spans="1:6" s="120" customFormat="1" ht="27">
      <c r="A130" s="139"/>
      <c r="B130" s="139"/>
      <c r="C130" s="109" t="s">
        <v>192</v>
      </c>
      <c r="D130" s="140">
        <v>770</v>
      </c>
      <c r="E130" s="140">
        <v>770</v>
      </c>
      <c r="F130" s="136">
        <v>770</v>
      </c>
    </row>
    <row r="131" spans="1:6" s="120" customFormat="1" ht="27">
      <c r="A131" s="139"/>
      <c r="B131" s="139"/>
      <c r="C131" s="109" t="s">
        <v>193</v>
      </c>
      <c r="D131" s="140">
        <v>2447.9</v>
      </c>
      <c r="E131" s="140">
        <v>2447.9</v>
      </c>
      <c r="F131" s="136">
        <v>2447.9</v>
      </c>
    </row>
    <row r="132" spans="1:6" s="120" customFormat="1" ht="27">
      <c r="A132" s="139"/>
      <c r="B132" s="139"/>
      <c r="C132" s="109" t="s">
        <v>194</v>
      </c>
      <c r="D132" s="140">
        <v>1641.6</v>
      </c>
      <c r="E132" s="140">
        <v>1641.6</v>
      </c>
      <c r="F132" s="136">
        <v>1641.6</v>
      </c>
    </row>
    <row r="133" spans="1:6" s="120" customFormat="1" ht="27">
      <c r="A133" s="139"/>
      <c r="B133" s="139"/>
      <c r="C133" s="109" t="s">
        <v>195</v>
      </c>
      <c r="D133" s="140">
        <v>2618.1</v>
      </c>
      <c r="E133" s="140">
        <v>2618.1</v>
      </c>
      <c r="F133" s="136">
        <v>2618.1</v>
      </c>
    </row>
    <row r="134" spans="1:6" s="120" customFormat="1" ht="16.5">
      <c r="A134" s="139"/>
      <c r="B134" s="139"/>
      <c r="C134" s="109" t="s">
        <v>196</v>
      </c>
      <c r="D134" s="140">
        <v>14679.6</v>
      </c>
      <c r="E134" s="140">
        <v>14679.6</v>
      </c>
      <c r="F134" s="136">
        <v>14679.6</v>
      </c>
    </row>
    <row r="135" spans="1:6" s="120" customFormat="1" ht="16.5">
      <c r="A135" s="139"/>
      <c r="B135" s="139"/>
      <c r="C135" s="109" t="s">
        <v>197</v>
      </c>
      <c r="D135" s="140">
        <v>2833.7</v>
      </c>
      <c r="E135" s="140">
        <v>2833.7</v>
      </c>
      <c r="F135" s="136">
        <v>2833.7</v>
      </c>
    </row>
    <row r="136" spans="1:6" s="120" customFormat="1" ht="40.5">
      <c r="A136" s="139"/>
      <c r="B136" s="139"/>
      <c r="C136" s="109" t="s">
        <v>198</v>
      </c>
      <c r="D136" s="140">
        <v>1240.7</v>
      </c>
      <c r="E136" s="140">
        <v>1240.7</v>
      </c>
      <c r="F136" s="136">
        <v>1240.7</v>
      </c>
    </row>
    <row r="137" spans="1:6" s="120" customFormat="1" ht="16.5">
      <c r="A137" s="139"/>
      <c r="B137" s="139"/>
      <c r="C137" s="109" t="s">
        <v>199</v>
      </c>
      <c r="D137" s="140">
        <v>4648.8</v>
      </c>
      <c r="E137" s="140">
        <v>4648.8</v>
      </c>
      <c r="F137" s="136">
        <v>4648.8</v>
      </c>
    </row>
    <row r="138" spans="1:6" s="120" customFormat="1" ht="27">
      <c r="A138" s="139"/>
      <c r="B138" s="139"/>
      <c r="C138" s="109" t="s">
        <v>200</v>
      </c>
      <c r="D138" s="140">
        <v>14527.7</v>
      </c>
      <c r="E138" s="140">
        <v>14527.7</v>
      </c>
      <c r="F138" s="136">
        <v>14527.7</v>
      </c>
    </row>
    <row r="139" spans="1:6" s="120" customFormat="1" ht="27">
      <c r="A139" s="139"/>
      <c r="B139" s="139"/>
      <c r="C139" s="109" t="s">
        <v>201</v>
      </c>
      <c r="D139" s="140">
        <v>266.5</v>
      </c>
      <c r="E139" s="140">
        <v>266.5</v>
      </c>
      <c r="F139" s="136">
        <v>266.5</v>
      </c>
    </row>
    <row r="140" spans="1:6" s="120" customFormat="1" ht="40.5">
      <c r="A140" s="139"/>
      <c r="B140" s="139"/>
      <c r="C140" s="109" t="s">
        <v>202</v>
      </c>
      <c r="D140" s="140">
        <v>834</v>
      </c>
      <c r="E140" s="140">
        <v>834</v>
      </c>
      <c r="F140" s="136">
        <v>834</v>
      </c>
    </row>
    <row r="141" spans="1:6" s="120" customFormat="1" ht="27">
      <c r="A141" s="139"/>
      <c r="B141" s="139"/>
      <c r="C141" s="109" t="s">
        <v>203</v>
      </c>
      <c r="D141" s="140">
        <v>8703</v>
      </c>
      <c r="E141" s="140">
        <v>8703</v>
      </c>
      <c r="F141" s="136">
        <v>8703</v>
      </c>
    </row>
    <row r="142" spans="1:6" s="120" customFormat="1" ht="27">
      <c r="A142" s="139"/>
      <c r="B142" s="139"/>
      <c r="C142" s="109" t="s">
        <v>204</v>
      </c>
      <c r="D142" s="140">
        <v>88118.7</v>
      </c>
      <c r="E142" s="140">
        <v>88118.7</v>
      </c>
      <c r="F142" s="136">
        <v>88118.7</v>
      </c>
    </row>
    <row r="143" spans="1:6" s="120" customFormat="1" ht="16.5">
      <c r="A143" s="139"/>
      <c r="B143" s="139"/>
      <c r="C143" s="109" t="s">
        <v>205</v>
      </c>
      <c r="D143" s="140">
        <v>2049.3000000000002</v>
      </c>
      <c r="E143" s="140">
        <v>2049.3000000000002</v>
      </c>
      <c r="F143" s="136">
        <v>2049.3000000000002</v>
      </c>
    </row>
    <row r="144" spans="1:6" s="120" customFormat="1" ht="27">
      <c r="A144" s="139"/>
      <c r="B144" s="139"/>
      <c r="C144" s="109" t="s">
        <v>206</v>
      </c>
      <c r="D144" s="140">
        <v>2248.4</v>
      </c>
      <c r="E144" s="140">
        <v>2248.4</v>
      </c>
      <c r="F144" s="136">
        <v>2248.4</v>
      </c>
    </row>
    <row r="145" spans="1:6" s="120" customFormat="1" ht="27">
      <c r="A145" s="139"/>
      <c r="B145" s="139"/>
      <c r="C145" s="109" t="s">
        <v>207</v>
      </c>
      <c r="D145" s="140">
        <v>45950.2</v>
      </c>
      <c r="E145" s="140">
        <v>45950.2</v>
      </c>
      <c r="F145" s="136">
        <v>45950.2</v>
      </c>
    </row>
    <row r="146" spans="1:6" s="120" customFormat="1" ht="27">
      <c r="A146" s="139"/>
      <c r="B146" s="139"/>
      <c r="C146" s="109" t="s">
        <v>208</v>
      </c>
      <c r="D146" s="140">
        <v>11885.1</v>
      </c>
      <c r="E146" s="140">
        <v>11885.1</v>
      </c>
      <c r="F146" s="136">
        <v>11885.1</v>
      </c>
    </row>
    <row r="147" spans="1:6" s="120" customFormat="1" ht="27">
      <c r="A147" s="139"/>
      <c r="B147" s="139"/>
      <c r="C147" s="109" t="s">
        <v>209</v>
      </c>
      <c r="D147" s="140">
        <v>34027.800000000003</v>
      </c>
      <c r="E147" s="140">
        <v>34027.800000000003</v>
      </c>
      <c r="F147" s="136">
        <v>34027.800000000003</v>
      </c>
    </row>
    <row r="148" spans="1:6" s="120" customFormat="1" ht="27">
      <c r="A148" s="139"/>
      <c r="B148" s="139"/>
      <c r="C148" s="109" t="s">
        <v>251</v>
      </c>
      <c r="D148" s="140">
        <v>1926.1</v>
      </c>
      <c r="E148" s="140">
        <v>1926.1</v>
      </c>
      <c r="F148" s="136">
        <v>1926.1</v>
      </c>
    </row>
    <row r="149" spans="1:6" s="120" customFormat="1" ht="108">
      <c r="A149" s="139"/>
      <c r="B149" s="139"/>
      <c r="C149" s="109" t="s">
        <v>210</v>
      </c>
      <c r="D149" s="140">
        <v>741.3</v>
      </c>
      <c r="E149" s="140">
        <v>741.3</v>
      </c>
      <c r="F149" s="136">
        <v>741.3</v>
      </c>
    </row>
    <row r="150" spans="1:6" s="120" customFormat="1" ht="27">
      <c r="A150" s="139"/>
      <c r="B150" s="139"/>
      <c r="C150" s="109" t="s">
        <v>211</v>
      </c>
      <c r="D150" s="140">
        <v>817.5</v>
      </c>
      <c r="E150" s="140">
        <v>817.5</v>
      </c>
      <c r="F150" s="136">
        <v>817.5</v>
      </c>
    </row>
    <row r="151" spans="1:6" s="120" customFormat="1" ht="16.5">
      <c r="A151" s="139"/>
      <c r="B151" s="139"/>
      <c r="C151" s="166" t="s">
        <v>281</v>
      </c>
      <c r="D151" s="140">
        <v>16619.5</v>
      </c>
      <c r="E151" s="140">
        <v>16619.5</v>
      </c>
      <c r="F151" s="136">
        <v>16619.5</v>
      </c>
    </row>
    <row r="152" spans="1:6" ht="14.25">
      <c r="A152" s="127"/>
      <c r="B152" s="126"/>
      <c r="C152" s="128" t="s">
        <v>96</v>
      </c>
      <c r="D152" s="129">
        <f>SUM(D154:D157)</f>
        <v>21757.800000000003</v>
      </c>
      <c r="E152" s="129">
        <f>SUM(E154:E157)</f>
        <v>21757.800000000003</v>
      </c>
      <c r="F152" s="112">
        <f>SUM(F154:F157)</f>
        <v>21757.800000000003</v>
      </c>
    </row>
    <row r="153" spans="1:6" s="120" customFormat="1" ht="16.5">
      <c r="A153" s="139"/>
      <c r="B153" s="139"/>
      <c r="C153" s="131" t="s">
        <v>88</v>
      </c>
      <c r="D153" s="132"/>
      <c r="E153" s="132"/>
      <c r="F153" s="136"/>
    </row>
    <row r="154" spans="1:6" s="120" customFormat="1" ht="27">
      <c r="A154" s="139"/>
      <c r="B154" s="139"/>
      <c r="C154" s="109" t="s">
        <v>212</v>
      </c>
      <c r="D154" s="140">
        <v>2656.5</v>
      </c>
      <c r="E154" s="140">
        <v>2656.5</v>
      </c>
      <c r="F154" s="136">
        <v>2656.5</v>
      </c>
    </row>
    <row r="155" spans="1:6" s="120" customFormat="1" ht="27">
      <c r="A155" s="139"/>
      <c r="B155" s="139"/>
      <c r="C155" s="109" t="s">
        <v>213</v>
      </c>
      <c r="D155" s="140">
        <v>9340.2999999999993</v>
      </c>
      <c r="E155" s="140">
        <v>9340.2999999999993</v>
      </c>
      <c r="F155" s="136">
        <v>9340.2999999999993</v>
      </c>
    </row>
    <row r="156" spans="1:6" s="120" customFormat="1" ht="54">
      <c r="A156" s="139"/>
      <c r="B156" s="139"/>
      <c r="C156" s="137" t="s">
        <v>252</v>
      </c>
      <c r="D156" s="138">
        <v>8692.1</v>
      </c>
      <c r="E156" s="138">
        <v>8692.1</v>
      </c>
      <c r="F156" s="136">
        <v>8692.1</v>
      </c>
    </row>
    <row r="157" spans="1:6" s="120" customFormat="1" ht="40.5">
      <c r="A157" s="139"/>
      <c r="B157" s="139"/>
      <c r="C157" s="109" t="s">
        <v>214</v>
      </c>
      <c r="D157" s="140">
        <v>1068.9000000000001</v>
      </c>
      <c r="E157" s="140">
        <v>1068.9000000000001</v>
      </c>
      <c r="F157" s="136">
        <v>1068.9000000000001</v>
      </c>
    </row>
    <row r="158" spans="1:6" s="120" customFormat="1" ht="16.5">
      <c r="A158" s="139"/>
      <c r="B158" s="139"/>
      <c r="C158" s="128" t="s">
        <v>97</v>
      </c>
      <c r="D158" s="129">
        <f>SUM(D160:D163)</f>
        <v>124690</v>
      </c>
      <c r="E158" s="129">
        <f>SUM(E160:E163)</f>
        <v>124690</v>
      </c>
      <c r="F158" s="112">
        <f>SUM(F160:F163)</f>
        <v>124690</v>
      </c>
    </row>
    <row r="159" spans="1:6" s="120" customFormat="1" ht="16.5">
      <c r="A159" s="139"/>
      <c r="B159" s="139"/>
      <c r="C159" s="117" t="s">
        <v>88</v>
      </c>
      <c r="D159" s="143"/>
      <c r="E159" s="143"/>
      <c r="F159" s="111"/>
    </row>
    <row r="160" spans="1:6" s="120" customFormat="1" ht="54">
      <c r="A160" s="139"/>
      <c r="B160" s="144"/>
      <c r="C160" s="109" t="s">
        <v>98</v>
      </c>
      <c r="D160" s="140">
        <v>64231</v>
      </c>
      <c r="E160" s="140">
        <v>64231</v>
      </c>
      <c r="F160" s="138">
        <v>64231</v>
      </c>
    </row>
    <row r="161" spans="1:6" s="120" customFormat="1" ht="27">
      <c r="A161" s="139"/>
      <c r="B161" s="144"/>
      <c r="C161" s="109" t="s">
        <v>171</v>
      </c>
      <c r="D161" s="140">
        <v>58286.400000000001</v>
      </c>
      <c r="E161" s="140">
        <v>58286.400000000001</v>
      </c>
      <c r="F161" s="138">
        <v>58286.400000000001</v>
      </c>
    </row>
    <row r="162" spans="1:6" s="120" customFormat="1" ht="40.5">
      <c r="A162" s="139"/>
      <c r="B162" s="144"/>
      <c r="C162" s="109" t="s">
        <v>237</v>
      </c>
      <c r="D162" s="140">
        <v>1134</v>
      </c>
      <c r="E162" s="140">
        <v>1134</v>
      </c>
      <c r="F162" s="138">
        <v>1134</v>
      </c>
    </row>
    <row r="163" spans="1:6" s="120" customFormat="1" ht="16.5">
      <c r="A163" s="139"/>
      <c r="B163" s="144"/>
      <c r="C163" s="109" t="s">
        <v>238</v>
      </c>
      <c r="D163" s="140">
        <v>1038.5999999999999</v>
      </c>
      <c r="E163" s="140">
        <v>1038.5999999999999</v>
      </c>
      <c r="F163" s="138">
        <v>1038.5999999999999</v>
      </c>
    </row>
    <row r="164" spans="1:6" ht="16.5">
      <c r="A164" s="139"/>
      <c r="B164" s="139"/>
      <c r="C164" s="128" t="s">
        <v>99</v>
      </c>
      <c r="D164" s="129">
        <f>SUM(D166:D167)</f>
        <v>252915.1</v>
      </c>
      <c r="E164" s="129">
        <f>SUM(E166:E167)</f>
        <v>252915.1</v>
      </c>
      <c r="F164" s="112">
        <f>SUM(F166:F167)</f>
        <v>252915.1</v>
      </c>
    </row>
    <row r="165" spans="1:6" ht="16.5">
      <c r="A165" s="139"/>
      <c r="B165" s="139"/>
      <c r="C165" s="117" t="s">
        <v>88</v>
      </c>
      <c r="D165" s="143"/>
      <c r="E165" s="143"/>
      <c r="F165" s="111"/>
    </row>
    <row r="166" spans="1:6" ht="16.5">
      <c r="A166" s="139"/>
      <c r="B166" s="139"/>
      <c r="C166" s="134" t="s">
        <v>215</v>
      </c>
      <c r="D166" s="135">
        <v>237240.1</v>
      </c>
      <c r="E166" s="135">
        <v>237240.1</v>
      </c>
      <c r="F166" s="138">
        <v>237240.1</v>
      </c>
    </row>
    <row r="167" spans="1:6" ht="27">
      <c r="A167" s="139"/>
      <c r="B167" s="139"/>
      <c r="C167" s="134" t="s">
        <v>234</v>
      </c>
      <c r="D167" s="135">
        <v>15675</v>
      </c>
      <c r="E167" s="135">
        <v>15675</v>
      </c>
      <c r="F167" s="138">
        <v>15675</v>
      </c>
    </row>
    <row r="168" spans="1:6" ht="16.5">
      <c r="A168" s="139"/>
      <c r="B168" s="139"/>
      <c r="C168" s="128" t="s">
        <v>100</v>
      </c>
      <c r="D168" s="129">
        <f>SUM(D170:D180)</f>
        <v>1493685</v>
      </c>
      <c r="E168" s="129">
        <f>SUM(E170:E180)</f>
        <v>1493685</v>
      </c>
      <c r="F168" s="112">
        <f>SUM(F170:F180)</f>
        <v>1493685</v>
      </c>
    </row>
    <row r="169" spans="1:6" ht="16.5">
      <c r="A169" s="139"/>
      <c r="B169" s="139"/>
      <c r="C169" s="117" t="s">
        <v>88</v>
      </c>
      <c r="D169" s="143"/>
      <c r="E169" s="143"/>
      <c r="F169" s="111"/>
    </row>
    <row r="170" spans="1:6" ht="60.75" customHeight="1">
      <c r="A170" s="139"/>
      <c r="B170" s="139"/>
      <c r="C170" s="134" t="s">
        <v>220</v>
      </c>
      <c r="D170" s="135">
        <v>10168.299999999999</v>
      </c>
      <c r="E170" s="135">
        <v>10168.299999999999</v>
      </c>
      <c r="F170" s="138">
        <v>10168.299999999999</v>
      </c>
    </row>
    <row r="171" spans="1:6" ht="80.25" customHeight="1">
      <c r="A171" s="139"/>
      <c r="B171" s="139"/>
      <c r="C171" s="134" t="s">
        <v>221</v>
      </c>
      <c r="D171" s="135">
        <v>109776.4</v>
      </c>
      <c r="E171" s="135">
        <v>109776.4</v>
      </c>
      <c r="F171" s="145">
        <v>109776.4</v>
      </c>
    </row>
    <row r="172" spans="1:6" ht="40.5">
      <c r="A172" s="139"/>
      <c r="B172" s="139"/>
      <c r="C172" s="134" t="s">
        <v>268</v>
      </c>
      <c r="D172" s="135">
        <v>16344</v>
      </c>
      <c r="E172" s="135">
        <v>16344</v>
      </c>
      <c r="F172" s="145">
        <v>16344</v>
      </c>
    </row>
    <row r="173" spans="1:6" ht="81">
      <c r="A173" s="139"/>
      <c r="B173" s="139"/>
      <c r="C173" s="134" t="s">
        <v>216</v>
      </c>
      <c r="D173" s="146">
        <v>226262.7</v>
      </c>
      <c r="E173" s="146">
        <v>226262.7</v>
      </c>
      <c r="F173" s="147">
        <v>226262.7</v>
      </c>
    </row>
    <row r="174" spans="1:6" ht="54">
      <c r="A174" s="139"/>
      <c r="B174" s="139"/>
      <c r="C174" s="134" t="s">
        <v>217</v>
      </c>
      <c r="D174" s="146">
        <v>5542.6</v>
      </c>
      <c r="E174" s="146">
        <v>5542.6</v>
      </c>
      <c r="F174" s="147">
        <v>5542.6</v>
      </c>
    </row>
    <row r="175" spans="1:6" ht="27">
      <c r="A175" s="139"/>
      <c r="B175" s="139"/>
      <c r="C175" s="134" t="s">
        <v>218</v>
      </c>
      <c r="D175" s="146">
        <v>148242.20000000001</v>
      </c>
      <c r="E175" s="146">
        <v>148242.20000000001</v>
      </c>
      <c r="F175" s="147">
        <v>148242.20000000001</v>
      </c>
    </row>
    <row r="176" spans="1:6" ht="189">
      <c r="A176" s="139"/>
      <c r="B176" s="139"/>
      <c r="C176" s="134" t="s">
        <v>219</v>
      </c>
      <c r="D176" s="146">
        <v>469161.1</v>
      </c>
      <c r="E176" s="146">
        <v>469161.1</v>
      </c>
      <c r="F176" s="147">
        <v>469161.1</v>
      </c>
    </row>
    <row r="177" spans="1:6" ht="27">
      <c r="A177" s="139"/>
      <c r="B177" s="139"/>
      <c r="C177" s="134" t="s">
        <v>267</v>
      </c>
      <c r="D177" s="146">
        <v>350624.7</v>
      </c>
      <c r="E177" s="146">
        <v>350624.7</v>
      </c>
      <c r="F177" s="147">
        <v>350624.7</v>
      </c>
    </row>
    <row r="178" spans="1:6" ht="27">
      <c r="A178" s="139"/>
      <c r="B178" s="139"/>
      <c r="C178" s="134" t="s">
        <v>101</v>
      </c>
      <c r="D178" s="146">
        <v>3655.2</v>
      </c>
      <c r="E178" s="146">
        <v>3655.2</v>
      </c>
      <c r="F178" s="147">
        <v>3655.2</v>
      </c>
    </row>
    <row r="179" spans="1:6" ht="27">
      <c r="A179" s="139"/>
      <c r="B179" s="139"/>
      <c r="C179" s="134" t="s">
        <v>102</v>
      </c>
      <c r="D179" s="146">
        <v>5057.8</v>
      </c>
      <c r="E179" s="146">
        <v>5057.8</v>
      </c>
      <c r="F179" s="147">
        <v>5057.8</v>
      </c>
    </row>
    <row r="180" spans="1:6" ht="16.5">
      <c r="A180" s="139"/>
      <c r="B180" s="139"/>
      <c r="C180" s="134" t="s">
        <v>239</v>
      </c>
      <c r="D180" s="146">
        <v>148850</v>
      </c>
      <c r="E180" s="146">
        <v>148850</v>
      </c>
      <c r="F180" s="147">
        <v>148850</v>
      </c>
    </row>
    <row r="181" spans="1:6" ht="16.5">
      <c r="A181" s="139"/>
      <c r="B181" s="139"/>
      <c r="C181" s="148" t="s">
        <v>222</v>
      </c>
      <c r="D181" s="129">
        <f>SUM(D183:D190)</f>
        <v>200702.30000000002</v>
      </c>
      <c r="E181" s="129">
        <f>SUM(E183:E190)</f>
        <v>200702.30000000002</v>
      </c>
      <c r="F181" s="112">
        <f>SUM(F183:F190)</f>
        <v>200702.30000000002</v>
      </c>
    </row>
    <row r="182" spans="1:6" ht="16.5">
      <c r="A182" s="139"/>
      <c r="B182" s="139"/>
      <c r="C182" s="117" t="s">
        <v>88</v>
      </c>
      <c r="D182" s="143"/>
      <c r="E182" s="143"/>
      <c r="F182" s="111"/>
    </row>
    <row r="183" spans="1:6" ht="67.5">
      <c r="A183" s="139"/>
      <c r="B183" s="149"/>
      <c r="C183" s="134" t="s">
        <v>223</v>
      </c>
      <c r="D183" s="135">
        <v>453.8</v>
      </c>
      <c r="E183" s="135">
        <v>453.8</v>
      </c>
      <c r="F183" s="138">
        <v>453.8</v>
      </c>
    </row>
    <row r="184" spans="1:6" ht="40.5">
      <c r="A184" s="150"/>
      <c r="B184" s="149"/>
      <c r="C184" s="134" t="s">
        <v>224</v>
      </c>
      <c r="D184" s="135">
        <v>9167.1</v>
      </c>
      <c r="E184" s="135">
        <v>9167.1</v>
      </c>
      <c r="F184" s="138">
        <v>9167.1</v>
      </c>
    </row>
    <row r="185" spans="1:6" ht="27">
      <c r="A185" s="150"/>
      <c r="B185" s="149"/>
      <c r="C185" s="134" t="s">
        <v>225</v>
      </c>
      <c r="D185" s="135">
        <v>41911.199999999997</v>
      </c>
      <c r="E185" s="135">
        <v>41911.199999999997</v>
      </c>
      <c r="F185" s="138">
        <v>41911.199999999997</v>
      </c>
    </row>
    <row r="186" spans="1:6" ht="54">
      <c r="A186" s="150"/>
      <c r="B186" s="149"/>
      <c r="C186" s="134" t="s">
        <v>226</v>
      </c>
      <c r="D186" s="135">
        <v>16095</v>
      </c>
      <c r="E186" s="135">
        <v>16095</v>
      </c>
      <c r="F186" s="138">
        <v>16095</v>
      </c>
    </row>
    <row r="187" spans="1:6" ht="81">
      <c r="A187" s="150"/>
      <c r="B187" s="149"/>
      <c r="C187" s="134" t="s">
        <v>227</v>
      </c>
      <c r="D187" s="135">
        <v>1058.5</v>
      </c>
      <c r="E187" s="135">
        <v>1058.5</v>
      </c>
      <c r="F187" s="138">
        <v>1058.5</v>
      </c>
    </row>
    <row r="188" spans="1:6" ht="27">
      <c r="A188" s="150"/>
      <c r="B188" s="149"/>
      <c r="C188" s="142" t="s">
        <v>228</v>
      </c>
      <c r="D188" s="135">
        <v>55435.3</v>
      </c>
      <c r="E188" s="135">
        <v>55435.3</v>
      </c>
      <c r="F188" s="138">
        <v>55435.3</v>
      </c>
    </row>
    <row r="189" spans="1:6" ht="27">
      <c r="A189" s="150"/>
      <c r="B189" s="149"/>
      <c r="C189" s="142" t="s">
        <v>229</v>
      </c>
      <c r="D189" s="135">
        <v>23575.5</v>
      </c>
      <c r="E189" s="135">
        <v>23575.5</v>
      </c>
      <c r="F189" s="138">
        <v>23575.5</v>
      </c>
    </row>
    <row r="190" spans="1:6">
      <c r="A190" s="150"/>
      <c r="B190" s="151"/>
      <c r="C190" s="142" t="s">
        <v>230</v>
      </c>
      <c r="D190" s="135">
        <v>53005.9</v>
      </c>
      <c r="E190" s="135">
        <v>53005.9</v>
      </c>
      <c r="F190" s="138">
        <v>53005.9</v>
      </c>
    </row>
    <row r="191" spans="1:6" ht="16.5">
      <c r="A191" s="139"/>
      <c r="B191" s="139"/>
      <c r="C191" s="148" t="s">
        <v>103</v>
      </c>
      <c r="D191" s="129">
        <f>SUM(D193:D196)</f>
        <v>145331.79999999999</v>
      </c>
      <c r="E191" s="129">
        <f>SUM(E193:E196)</f>
        <v>145331.79999999999</v>
      </c>
      <c r="F191" s="112">
        <f>SUM(F193:F196)</f>
        <v>145331.79999999999</v>
      </c>
    </row>
    <row r="192" spans="1:6" ht="16.5">
      <c r="A192" s="139"/>
      <c r="B192" s="139"/>
      <c r="C192" s="131" t="s">
        <v>88</v>
      </c>
      <c r="D192" s="132"/>
      <c r="E192" s="132"/>
      <c r="F192" s="111"/>
    </row>
    <row r="193" spans="1:6" ht="27">
      <c r="A193" s="139"/>
      <c r="B193" s="149"/>
      <c r="C193" s="109" t="s">
        <v>104</v>
      </c>
      <c r="D193" s="140">
        <v>115268.3</v>
      </c>
      <c r="E193" s="140">
        <v>115268.3</v>
      </c>
      <c r="F193" s="138">
        <v>115268.3</v>
      </c>
    </row>
    <row r="194" spans="1:6" ht="27">
      <c r="A194" s="150"/>
      <c r="B194" s="151"/>
      <c r="C194" s="109" t="s">
        <v>231</v>
      </c>
      <c r="D194" s="140">
        <v>5100</v>
      </c>
      <c r="E194" s="140">
        <v>5100</v>
      </c>
      <c r="F194" s="138">
        <v>5100</v>
      </c>
    </row>
    <row r="195" spans="1:6" ht="40.5">
      <c r="A195" s="150"/>
      <c r="B195" s="151"/>
      <c r="C195" s="134" t="s">
        <v>235</v>
      </c>
      <c r="D195" s="135">
        <v>10102.9</v>
      </c>
      <c r="E195" s="135">
        <v>10102.9</v>
      </c>
      <c r="F195" s="138">
        <v>10102.9</v>
      </c>
    </row>
    <row r="196" spans="1:6" ht="40.5">
      <c r="A196" s="150"/>
      <c r="B196" s="151"/>
      <c r="C196" s="134" t="s">
        <v>236</v>
      </c>
      <c r="D196" s="135">
        <v>14860.6</v>
      </c>
      <c r="E196" s="135">
        <v>14860.6</v>
      </c>
      <c r="F196" s="138">
        <v>14860.6</v>
      </c>
    </row>
  </sheetData>
  <mergeCells count="9">
    <mergeCell ref="A14:F14"/>
    <mergeCell ref="B15:C15"/>
    <mergeCell ref="A5:F5"/>
    <mergeCell ref="A7:B7"/>
    <mergeCell ref="C7:C8"/>
    <mergeCell ref="A13:C13"/>
    <mergeCell ref="A11:C11"/>
    <mergeCell ref="A12:C12"/>
    <mergeCell ref="D7:F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29"/>
  <sheetViews>
    <sheetView topLeftCell="A16" workbookViewId="0">
      <selection activeCell="A5" sqref="A5:F5"/>
    </sheetView>
  </sheetViews>
  <sheetFormatPr defaultColWidth="9.140625" defaultRowHeight="13.5"/>
  <cols>
    <col min="1" max="1" width="8.85546875" style="2" bestFit="1" customWidth="1"/>
    <col min="2" max="2" width="11.85546875" style="2" customWidth="1"/>
    <col min="3" max="3" width="84.85546875" style="2" customWidth="1"/>
    <col min="4" max="4" width="12.28515625" style="2" bestFit="1" customWidth="1"/>
    <col min="5" max="5" width="12.5703125" style="2" customWidth="1"/>
    <col min="6" max="6" width="13" style="2" customWidth="1"/>
    <col min="7" max="16384" width="9.140625" style="2"/>
  </cols>
  <sheetData>
    <row r="1" spans="1:92">
      <c r="F1" s="56" t="s">
        <v>64</v>
      </c>
    </row>
    <row r="2" spans="1:92">
      <c r="C2" s="59"/>
      <c r="D2" s="59"/>
      <c r="E2" s="59"/>
      <c r="F2" s="56" t="s">
        <v>243</v>
      </c>
    </row>
    <row r="3" spans="1:92">
      <c r="B3" s="46"/>
      <c r="C3" s="60"/>
      <c r="D3" s="60"/>
      <c r="E3" s="60"/>
      <c r="F3" s="58" t="s">
        <v>63</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1:92">
      <c r="B4" s="46"/>
      <c r="C4" s="46"/>
      <c r="D4" s="46"/>
      <c r="E4" s="46"/>
      <c r="F4" s="43"/>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1:92" ht="50.25" customHeight="1">
      <c r="A5" s="200" t="s">
        <v>285</v>
      </c>
      <c r="B5" s="200"/>
      <c r="C5" s="200"/>
      <c r="D5" s="200"/>
      <c r="E5" s="200"/>
      <c r="F5" s="200"/>
    </row>
    <row r="6" spans="1:92" ht="16.5" customHeight="1">
      <c r="F6" s="47" t="s">
        <v>34</v>
      </c>
    </row>
    <row r="7" spans="1:92" ht="57" customHeight="1">
      <c r="A7" s="201" t="s">
        <v>1</v>
      </c>
      <c r="B7" s="202"/>
      <c r="C7" s="203" t="s">
        <v>19</v>
      </c>
      <c r="D7" s="205" t="s">
        <v>283</v>
      </c>
      <c r="E7" s="206"/>
      <c r="F7" s="207"/>
    </row>
    <row r="8" spans="1:92" ht="40.5" customHeight="1">
      <c r="A8" s="45" t="s">
        <v>16</v>
      </c>
      <c r="B8" s="45" t="s">
        <v>17</v>
      </c>
      <c r="C8" s="204"/>
      <c r="D8" s="107" t="s">
        <v>30</v>
      </c>
      <c r="E8" s="34" t="s">
        <v>33</v>
      </c>
      <c r="F8" s="34" t="s">
        <v>0</v>
      </c>
    </row>
    <row r="9" spans="1:92" ht="14.25">
      <c r="A9" s="7"/>
      <c r="B9" s="7"/>
      <c r="C9" s="48" t="s">
        <v>18</v>
      </c>
      <c r="D9" s="49">
        <f>D10</f>
        <v>3341843.3</v>
      </c>
      <c r="E9" s="49">
        <f>E10</f>
        <v>3341843.3</v>
      </c>
      <c r="F9" s="49">
        <f>F10</f>
        <v>0</v>
      </c>
    </row>
    <row r="10" spans="1:92" ht="16.5">
      <c r="A10" s="50"/>
      <c r="B10" s="51"/>
      <c r="C10" s="52" t="s">
        <v>32</v>
      </c>
      <c r="D10" s="49">
        <f t="shared" ref="D10:F10" si="0">+D12</f>
        <v>3341843.3</v>
      </c>
      <c r="E10" s="49">
        <f t="shared" si="0"/>
        <v>3341843.3</v>
      </c>
      <c r="F10" s="49">
        <f t="shared" si="0"/>
        <v>0</v>
      </c>
    </row>
    <row r="11" spans="1:92" ht="16.5">
      <c r="A11" s="44"/>
      <c r="B11" s="44"/>
      <c r="C11" s="38" t="s">
        <v>23</v>
      </c>
      <c r="D11" s="53"/>
      <c r="E11" s="53"/>
      <c r="F11" s="53"/>
    </row>
    <row r="12" spans="1:92" ht="16.5">
      <c r="A12" s="195">
        <v>1212</v>
      </c>
      <c r="B12" s="196"/>
      <c r="C12" s="39" t="s">
        <v>35</v>
      </c>
      <c r="D12" s="192">
        <f>D19</f>
        <v>3341843.3</v>
      </c>
      <c r="E12" s="197">
        <f>E19</f>
        <v>3341843.3</v>
      </c>
      <c r="F12" s="197">
        <f>F19</f>
        <v>0</v>
      </c>
    </row>
    <row r="13" spans="1:92" ht="16.5">
      <c r="A13" s="195"/>
      <c r="B13" s="196"/>
      <c r="C13" s="40" t="s">
        <v>24</v>
      </c>
      <c r="D13" s="193"/>
      <c r="E13" s="198"/>
      <c r="F13" s="198"/>
    </row>
    <row r="14" spans="1:92" ht="16.5">
      <c r="A14" s="195"/>
      <c r="B14" s="196"/>
      <c r="C14" s="41" t="s">
        <v>36</v>
      </c>
      <c r="D14" s="193"/>
      <c r="E14" s="198"/>
      <c r="F14" s="198"/>
    </row>
    <row r="15" spans="1:92" ht="16.5">
      <c r="A15" s="195"/>
      <c r="B15" s="196"/>
      <c r="C15" s="40" t="s">
        <v>25</v>
      </c>
      <c r="D15" s="193"/>
      <c r="E15" s="198"/>
      <c r="F15" s="198"/>
    </row>
    <row r="16" spans="1:92" ht="33">
      <c r="A16" s="195"/>
      <c r="B16" s="196"/>
      <c r="C16" s="41" t="s">
        <v>37</v>
      </c>
      <c r="D16" s="194"/>
      <c r="E16" s="199"/>
      <c r="F16" s="199"/>
    </row>
    <row r="17" spans="1:6" ht="16.5">
      <c r="A17" s="196" t="s">
        <v>20</v>
      </c>
      <c r="B17" s="196"/>
      <c r="C17" s="196"/>
      <c r="D17" s="37"/>
      <c r="E17" s="37"/>
      <c r="F17" s="37"/>
    </row>
    <row r="18" spans="1:6" ht="16.5">
      <c r="A18" s="44"/>
      <c r="B18" s="44">
        <v>12007</v>
      </c>
      <c r="C18" s="40" t="s">
        <v>26</v>
      </c>
      <c r="D18" s="54"/>
      <c r="E18" s="54"/>
      <c r="F18" s="54"/>
    </row>
    <row r="19" spans="1:6" ht="33">
      <c r="A19" s="44"/>
      <c r="B19" s="44"/>
      <c r="C19" s="39" t="s">
        <v>38</v>
      </c>
      <c r="D19" s="192">
        <f>+'1'!C15</f>
        <v>3341843.3</v>
      </c>
      <c r="E19" s="192">
        <f>+'1'!D15</f>
        <v>3341843.3</v>
      </c>
      <c r="F19" s="192">
        <f>+'1'!E15</f>
        <v>0</v>
      </c>
    </row>
    <row r="20" spans="1:6" ht="16.5">
      <c r="A20" s="44"/>
      <c r="B20" s="44"/>
      <c r="C20" s="40" t="s">
        <v>27</v>
      </c>
      <c r="D20" s="193"/>
      <c r="E20" s="193"/>
      <c r="F20" s="193"/>
    </row>
    <row r="21" spans="1:6" ht="33">
      <c r="A21" s="44"/>
      <c r="B21" s="44"/>
      <c r="C21" s="41" t="s">
        <v>38</v>
      </c>
      <c r="D21" s="193"/>
      <c r="E21" s="193"/>
      <c r="F21" s="193"/>
    </row>
    <row r="22" spans="1:6" ht="16.5">
      <c r="A22" s="44"/>
      <c r="B22" s="44"/>
      <c r="C22" s="40" t="s">
        <v>28</v>
      </c>
      <c r="D22" s="193"/>
      <c r="E22" s="193"/>
      <c r="F22" s="193"/>
    </row>
    <row r="23" spans="1:6" ht="16.5">
      <c r="A23" s="44"/>
      <c r="B23" s="44"/>
      <c r="C23" s="41" t="s">
        <v>39</v>
      </c>
      <c r="D23" s="194"/>
      <c r="E23" s="194"/>
      <c r="F23" s="194"/>
    </row>
    <row r="25" spans="1:6">
      <c r="E25" s="97"/>
    </row>
    <row r="26" spans="1:6">
      <c r="E26" s="97"/>
    </row>
    <row r="27" spans="1:6">
      <c r="E27" s="97"/>
    </row>
    <row r="28" spans="1:6">
      <c r="E28" s="97"/>
    </row>
    <row r="29" spans="1:6">
      <c r="E29" s="97"/>
    </row>
  </sheetData>
  <mergeCells count="13">
    <mergeCell ref="A5:F5"/>
    <mergeCell ref="A7:B7"/>
    <mergeCell ref="C7:C8"/>
    <mergeCell ref="A17:C17"/>
    <mergeCell ref="D7:F7"/>
    <mergeCell ref="E19:E23"/>
    <mergeCell ref="F19:F23"/>
    <mergeCell ref="A12:A16"/>
    <mergeCell ref="B12:B16"/>
    <mergeCell ref="E12:E16"/>
    <mergeCell ref="F12:F16"/>
    <mergeCell ref="D12:D16"/>
    <mergeCell ref="D19:D23"/>
  </mergeCells>
  <pageMargins left="0.23622047244094491" right="0.19685039370078741"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T98"/>
  <sheetViews>
    <sheetView zoomScaleNormal="100" workbookViewId="0">
      <selection activeCell="A5" sqref="A5:I5"/>
    </sheetView>
  </sheetViews>
  <sheetFormatPr defaultColWidth="9.140625" defaultRowHeight="17.25"/>
  <cols>
    <col min="1" max="1" width="8.42578125" style="4" bestFit="1" customWidth="1"/>
    <col min="2" max="2" width="7.7109375" style="4" bestFit="1" customWidth="1"/>
    <col min="3" max="3" width="6" style="4" bestFit="1" customWidth="1"/>
    <col min="4" max="4" width="10.140625" style="4" bestFit="1" customWidth="1"/>
    <col min="5" max="5" width="12" style="4" bestFit="1" customWidth="1"/>
    <col min="6" max="6" width="69.7109375" style="4" customWidth="1"/>
    <col min="7" max="7" width="14" style="4" customWidth="1"/>
    <col min="8" max="8" width="13.28515625" style="4" customWidth="1"/>
    <col min="9" max="9" width="13.140625" style="4" customWidth="1"/>
    <col min="10" max="10" width="9.140625" style="4"/>
    <col min="11" max="11" width="14.28515625" style="4" bestFit="1" customWidth="1"/>
    <col min="12" max="16384" width="9.140625" style="4"/>
  </cols>
  <sheetData>
    <row r="1" spans="1:254" s="2" customFormat="1" ht="13.5">
      <c r="I1" s="56" t="s">
        <v>65</v>
      </c>
    </row>
    <row r="2" spans="1:254" s="2" customFormat="1" ht="13.5">
      <c r="D2" s="59"/>
      <c r="E2" s="59"/>
      <c r="F2" s="59"/>
      <c r="I2" s="56" t="s">
        <v>243</v>
      </c>
    </row>
    <row r="3" spans="1:254" s="2" customFormat="1" ht="13.5">
      <c r="C3" s="46"/>
      <c r="D3" s="60"/>
      <c r="E3" s="60"/>
      <c r="F3" s="60"/>
      <c r="H3" s="1"/>
      <c r="I3" s="58" t="s">
        <v>63</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row>
    <row r="4" spans="1:254">
      <c r="E4" s="5"/>
      <c r="F4" s="5"/>
      <c r="G4" s="6"/>
      <c r="H4" s="8"/>
      <c r="I4" s="8"/>
      <c r="J4" s="8"/>
      <c r="K4" s="8"/>
      <c r="L4" s="8"/>
      <c r="M4" s="8"/>
      <c r="N4" s="3"/>
      <c r="O4" s="8"/>
      <c r="P4" s="8"/>
      <c r="Q4" s="8"/>
      <c r="R4" s="8"/>
      <c r="S4" s="8"/>
      <c r="T4" s="8"/>
      <c r="U4" s="8"/>
      <c r="V4" s="3"/>
      <c r="W4" s="8"/>
      <c r="X4" s="8"/>
      <c r="Y4" s="8"/>
      <c r="Z4" s="8"/>
      <c r="AA4" s="8"/>
      <c r="AB4" s="8"/>
      <c r="AC4" s="8"/>
      <c r="AD4" s="3"/>
      <c r="AE4" s="8"/>
      <c r="AF4" s="8"/>
      <c r="AG4" s="8"/>
      <c r="AH4" s="8"/>
      <c r="AI4" s="8"/>
      <c r="AJ4" s="8"/>
      <c r="AK4" s="8"/>
      <c r="AL4" s="3"/>
      <c r="AM4" s="8"/>
      <c r="AN4" s="8"/>
      <c r="AO4" s="8"/>
      <c r="AP4" s="8"/>
      <c r="AQ4" s="8"/>
      <c r="AR4" s="8"/>
      <c r="AS4" s="8"/>
      <c r="AT4" s="3"/>
      <c r="AU4" s="8"/>
      <c r="AV4" s="8"/>
      <c r="AW4" s="8"/>
      <c r="AX4" s="8"/>
      <c r="AY4" s="8"/>
      <c r="AZ4" s="8"/>
      <c r="BA4" s="8"/>
      <c r="BB4" s="3"/>
      <c r="BC4" s="8"/>
      <c r="BD4" s="8"/>
      <c r="BE4" s="8"/>
      <c r="BF4" s="8"/>
      <c r="BG4" s="8"/>
      <c r="BH4" s="8"/>
      <c r="BI4" s="8"/>
      <c r="BJ4" s="3"/>
      <c r="BK4" s="8"/>
      <c r="BL4" s="8"/>
      <c r="BM4" s="8"/>
      <c r="BN4" s="8"/>
      <c r="BO4" s="8"/>
      <c r="BP4" s="8"/>
      <c r="BQ4" s="8"/>
      <c r="BR4" s="3"/>
      <c r="BS4" s="8"/>
      <c r="BT4" s="8"/>
      <c r="BU4" s="8"/>
      <c r="BV4" s="8"/>
      <c r="BW4" s="8"/>
      <c r="BX4" s="8"/>
      <c r="BY4" s="8"/>
      <c r="BZ4" s="3"/>
      <c r="CA4" s="8"/>
      <c r="CB4" s="8"/>
      <c r="CC4" s="8"/>
      <c r="CD4" s="8"/>
      <c r="CE4" s="8"/>
      <c r="CF4" s="8"/>
      <c r="CG4" s="8"/>
      <c r="CH4" s="3"/>
      <c r="CI4" s="8"/>
      <c r="CJ4" s="8"/>
      <c r="CK4" s="8"/>
      <c r="CL4" s="8"/>
      <c r="CM4" s="8"/>
      <c r="CN4" s="8"/>
      <c r="CO4" s="8"/>
      <c r="CP4" s="3"/>
      <c r="CQ4" s="8"/>
      <c r="CR4" s="8"/>
      <c r="CS4" s="8"/>
      <c r="CT4" s="8"/>
      <c r="CU4" s="8"/>
      <c r="CV4" s="8"/>
      <c r="CW4" s="8"/>
      <c r="CX4" s="3"/>
      <c r="CY4" s="8"/>
      <c r="CZ4" s="8"/>
      <c r="DA4" s="8"/>
      <c r="DB4" s="8"/>
      <c r="DC4" s="8"/>
      <c r="DD4" s="8"/>
      <c r="DE4" s="8"/>
      <c r="DF4" s="3"/>
      <c r="DG4" s="8"/>
      <c r="DH4" s="8"/>
      <c r="DI4" s="8"/>
      <c r="DJ4" s="8"/>
      <c r="DK4" s="8"/>
      <c r="DL4" s="8"/>
      <c r="DM4" s="8"/>
      <c r="DN4" s="3"/>
      <c r="DO4" s="8"/>
      <c r="DP4" s="8"/>
      <c r="DQ4" s="8"/>
      <c r="DR4" s="8"/>
      <c r="DS4" s="8"/>
      <c r="DT4" s="8"/>
      <c r="DU4" s="8"/>
      <c r="DV4" s="3"/>
      <c r="DW4" s="8"/>
      <c r="DX4" s="8"/>
      <c r="DY4" s="8"/>
      <c r="DZ4" s="8"/>
      <c r="EA4" s="8"/>
      <c r="EB4" s="8"/>
      <c r="EC4" s="8"/>
      <c r="ED4" s="3"/>
      <c r="EE4" s="8"/>
      <c r="EF4" s="8"/>
      <c r="EG4" s="8"/>
      <c r="EH4" s="8"/>
      <c r="EI4" s="8"/>
      <c r="EJ4" s="8"/>
      <c r="EK4" s="8"/>
      <c r="EL4" s="3"/>
      <c r="EM4" s="8"/>
      <c r="EN4" s="8"/>
      <c r="EO4" s="8"/>
      <c r="EP4" s="8"/>
      <c r="EQ4" s="8"/>
      <c r="ER4" s="8"/>
      <c r="ES4" s="8"/>
      <c r="ET4" s="3"/>
      <c r="EU4" s="8"/>
      <c r="EV4" s="8"/>
      <c r="EW4" s="8"/>
      <c r="EX4" s="8"/>
      <c r="EY4" s="8"/>
      <c r="EZ4" s="8"/>
      <c r="FA4" s="8"/>
      <c r="FB4" s="3"/>
      <c r="FC4" s="8"/>
      <c r="FD4" s="8"/>
      <c r="FE4" s="8"/>
      <c r="FF4" s="8"/>
      <c r="FG4" s="8"/>
      <c r="FH4" s="8"/>
      <c r="FI4" s="8"/>
      <c r="FJ4" s="3"/>
      <c r="FK4" s="8"/>
      <c r="FL4" s="8"/>
      <c r="FM4" s="8"/>
      <c r="FN4" s="8"/>
      <c r="FO4" s="8"/>
      <c r="FP4" s="8"/>
      <c r="FQ4" s="8"/>
      <c r="FR4" s="3"/>
      <c r="FS4" s="8"/>
      <c r="FT4" s="8"/>
      <c r="FU4" s="8"/>
      <c r="FV4" s="8"/>
      <c r="FW4" s="8"/>
      <c r="FX4" s="8"/>
      <c r="FY4" s="8"/>
      <c r="FZ4" s="3"/>
      <c r="GA4" s="8"/>
      <c r="GB4" s="8"/>
      <c r="GC4" s="8"/>
      <c r="GD4" s="8"/>
      <c r="GE4" s="8"/>
      <c r="GF4" s="8"/>
      <c r="GG4" s="8"/>
      <c r="GH4" s="3"/>
      <c r="GI4" s="8"/>
      <c r="GJ4" s="8"/>
      <c r="GK4" s="8"/>
      <c r="GL4" s="8"/>
      <c r="GM4" s="8"/>
      <c r="GN4" s="8"/>
      <c r="GO4" s="8"/>
      <c r="GP4" s="3"/>
      <c r="GQ4" s="8"/>
      <c r="GR4" s="8"/>
      <c r="GS4" s="8"/>
      <c r="GT4" s="8"/>
      <c r="GU4" s="8"/>
      <c r="GV4" s="8"/>
      <c r="GW4" s="8"/>
      <c r="GX4" s="3"/>
      <c r="GY4" s="8"/>
      <c r="GZ4" s="8"/>
      <c r="HA4" s="8"/>
      <c r="HB4" s="8"/>
      <c r="HC4" s="8"/>
      <c r="HD4" s="8"/>
      <c r="HE4" s="8"/>
      <c r="HF4" s="3"/>
      <c r="HG4" s="8"/>
      <c r="HH4" s="8"/>
      <c r="HI4" s="8"/>
      <c r="HJ4" s="8"/>
      <c r="HK4" s="8"/>
      <c r="HL4" s="8"/>
      <c r="HM4" s="8"/>
      <c r="HN4" s="3"/>
      <c r="HO4" s="8"/>
      <c r="HP4" s="8"/>
      <c r="HQ4" s="8"/>
      <c r="HR4" s="8"/>
      <c r="HS4" s="8"/>
      <c r="HT4" s="8"/>
      <c r="HU4" s="8"/>
      <c r="HV4" s="3"/>
      <c r="HW4" s="8"/>
      <c r="HX4" s="8"/>
      <c r="HY4" s="8"/>
      <c r="HZ4" s="8"/>
      <c r="IA4" s="8"/>
      <c r="IB4" s="8"/>
      <c r="IC4" s="8"/>
      <c r="ID4" s="3"/>
      <c r="IE4" s="8"/>
      <c r="IF4" s="8"/>
      <c r="IG4" s="8"/>
      <c r="IH4" s="8"/>
      <c r="II4" s="8"/>
      <c r="IJ4" s="8"/>
      <c r="IK4" s="8"/>
      <c r="IL4" s="3"/>
      <c r="IM4" s="8"/>
      <c r="IN4" s="8"/>
      <c r="IO4" s="8"/>
      <c r="IP4" s="8"/>
      <c r="IQ4" s="8"/>
      <c r="IR4" s="8"/>
      <c r="IS4" s="8"/>
      <c r="IT4" s="3"/>
    </row>
    <row r="5" spans="1:254" ht="73.150000000000006" customHeight="1">
      <c r="A5" s="200" t="s">
        <v>288</v>
      </c>
      <c r="B5" s="200"/>
      <c r="C5" s="200"/>
      <c r="D5" s="200"/>
      <c r="E5" s="200"/>
      <c r="F5" s="200"/>
      <c r="G5" s="200"/>
      <c r="H5" s="200"/>
      <c r="I5" s="200"/>
      <c r="J5" s="8"/>
      <c r="K5" s="8"/>
      <c r="L5" s="8"/>
      <c r="M5" s="8"/>
      <c r="N5" s="3"/>
      <c r="O5" s="8"/>
      <c r="P5" s="8"/>
      <c r="Q5" s="8"/>
      <c r="R5" s="8"/>
      <c r="S5" s="8"/>
      <c r="T5" s="8"/>
      <c r="U5" s="8"/>
      <c r="V5" s="3"/>
      <c r="W5" s="8"/>
      <c r="X5" s="8"/>
      <c r="Y5" s="8"/>
      <c r="Z5" s="8"/>
      <c r="AA5" s="8"/>
      <c r="AB5" s="8"/>
      <c r="AC5" s="8"/>
      <c r="AD5" s="3"/>
      <c r="AE5" s="8"/>
      <c r="AF5" s="8"/>
      <c r="AG5" s="8"/>
      <c r="AH5" s="8"/>
      <c r="AI5" s="8"/>
      <c r="AJ5" s="8"/>
      <c r="AK5" s="8"/>
      <c r="AL5" s="3"/>
      <c r="AM5" s="8"/>
      <c r="AN5" s="8"/>
      <c r="AO5" s="8"/>
      <c r="AP5" s="8"/>
      <c r="AQ5" s="8"/>
      <c r="AR5" s="8"/>
      <c r="AS5" s="8"/>
      <c r="AT5" s="3"/>
      <c r="AU5" s="8"/>
      <c r="AV5" s="8"/>
      <c r="AW5" s="8"/>
      <c r="AX5" s="8"/>
      <c r="AY5" s="8"/>
      <c r="AZ5" s="8"/>
      <c r="BA5" s="8"/>
      <c r="BB5" s="3"/>
      <c r="BC5" s="8"/>
      <c r="BD5" s="8"/>
      <c r="BE5" s="8"/>
      <c r="BF5" s="8"/>
      <c r="BG5" s="8"/>
      <c r="BH5" s="8"/>
      <c r="BI5" s="8"/>
      <c r="BJ5" s="3"/>
      <c r="BK5" s="8"/>
      <c r="BL5" s="8"/>
      <c r="BM5" s="8"/>
      <c r="BN5" s="8"/>
      <c r="BO5" s="8"/>
      <c r="BP5" s="8"/>
      <c r="BQ5" s="8"/>
      <c r="BR5" s="3"/>
      <c r="BS5" s="8"/>
      <c r="BT5" s="8"/>
      <c r="BU5" s="8"/>
      <c r="BV5" s="8"/>
      <c r="BW5" s="8"/>
      <c r="BX5" s="8"/>
      <c r="BY5" s="8"/>
      <c r="BZ5" s="3"/>
      <c r="CA5" s="8"/>
      <c r="CB5" s="8"/>
      <c r="CC5" s="8"/>
      <c r="CD5" s="8"/>
      <c r="CE5" s="8"/>
      <c r="CF5" s="8"/>
      <c r="CG5" s="8"/>
      <c r="CH5" s="3"/>
      <c r="CI5" s="8"/>
      <c r="CJ5" s="8"/>
      <c r="CK5" s="8"/>
      <c r="CL5" s="8"/>
      <c r="CM5" s="8"/>
      <c r="CN5" s="8"/>
      <c r="CO5" s="8"/>
      <c r="CP5" s="3"/>
      <c r="CQ5" s="8"/>
      <c r="CR5" s="8"/>
      <c r="CS5" s="8"/>
      <c r="CT5" s="8"/>
      <c r="CU5" s="8"/>
      <c r="CV5" s="8"/>
      <c r="CW5" s="8"/>
      <c r="CX5" s="3"/>
      <c r="CY5" s="8"/>
      <c r="CZ5" s="8"/>
      <c r="DA5" s="8"/>
      <c r="DB5" s="8"/>
      <c r="DC5" s="8"/>
      <c r="DD5" s="8"/>
      <c r="DE5" s="8"/>
      <c r="DF5" s="3"/>
      <c r="DG5" s="8"/>
      <c r="DH5" s="8"/>
      <c r="DI5" s="8"/>
      <c r="DJ5" s="8"/>
      <c r="DK5" s="8"/>
      <c r="DL5" s="8"/>
      <c r="DM5" s="8"/>
      <c r="DN5" s="3"/>
      <c r="DO5" s="8"/>
      <c r="DP5" s="8"/>
      <c r="DQ5" s="8"/>
      <c r="DR5" s="8"/>
      <c r="DS5" s="8"/>
      <c r="DT5" s="8"/>
      <c r="DU5" s="8"/>
      <c r="DV5" s="3"/>
      <c r="DW5" s="8"/>
      <c r="DX5" s="8"/>
      <c r="DY5" s="8"/>
      <c r="DZ5" s="8"/>
      <c r="EA5" s="8"/>
      <c r="EB5" s="8"/>
      <c r="EC5" s="8"/>
      <c r="ED5" s="3"/>
      <c r="EE5" s="8"/>
      <c r="EF5" s="8"/>
      <c r="EG5" s="8"/>
      <c r="EH5" s="8"/>
      <c r="EI5" s="8"/>
      <c r="EJ5" s="8"/>
      <c r="EK5" s="8"/>
      <c r="EL5" s="3"/>
      <c r="EM5" s="8"/>
      <c r="EN5" s="8"/>
      <c r="EO5" s="8"/>
      <c r="EP5" s="8"/>
      <c r="EQ5" s="8"/>
      <c r="ER5" s="8"/>
      <c r="ES5" s="8"/>
      <c r="ET5" s="3"/>
      <c r="EU5" s="8"/>
      <c r="EV5" s="8"/>
      <c r="EW5" s="8"/>
      <c r="EX5" s="8"/>
      <c r="EY5" s="8"/>
      <c r="EZ5" s="8"/>
      <c r="FA5" s="8"/>
      <c r="FB5" s="3"/>
      <c r="FC5" s="8"/>
      <c r="FD5" s="8"/>
      <c r="FE5" s="8"/>
      <c r="FF5" s="8"/>
      <c r="FG5" s="8"/>
      <c r="FH5" s="8"/>
      <c r="FI5" s="8"/>
      <c r="FJ5" s="3"/>
      <c r="FK5" s="8"/>
      <c r="FL5" s="8"/>
      <c r="FM5" s="8"/>
      <c r="FN5" s="8"/>
      <c r="FO5" s="8"/>
      <c r="FP5" s="8"/>
      <c r="FQ5" s="8"/>
      <c r="FR5" s="3"/>
      <c r="FS5" s="8"/>
      <c r="FT5" s="8"/>
      <c r="FU5" s="8"/>
      <c r="FV5" s="8"/>
      <c r="FW5" s="8"/>
      <c r="FX5" s="8"/>
      <c r="FY5" s="8"/>
      <c r="FZ5" s="3"/>
      <c r="GA5" s="8"/>
      <c r="GB5" s="8"/>
      <c r="GC5" s="8"/>
      <c r="GD5" s="8"/>
      <c r="GE5" s="8"/>
      <c r="GF5" s="8"/>
      <c r="GG5" s="8"/>
      <c r="GH5" s="3"/>
      <c r="GI5" s="8"/>
      <c r="GJ5" s="8"/>
      <c r="GK5" s="8"/>
      <c r="GL5" s="8"/>
      <c r="GM5" s="8"/>
      <c r="GN5" s="8"/>
      <c r="GO5" s="8"/>
      <c r="GP5" s="3"/>
      <c r="GQ5" s="8"/>
      <c r="GR5" s="8"/>
      <c r="GS5" s="8"/>
      <c r="GT5" s="8"/>
      <c r="GU5" s="8"/>
      <c r="GV5" s="8"/>
      <c r="GW5" s="8"/>
      <c r="GX5" s="3"/>
      <c r="GY5" s="8"/>
      <c r="GZ5" s="8"/>
      <c r="HA5" s="8"/>
      <c r="HB5" s="8"/>
      <c r="HC5" s="8"/>
      <c r="HD5" s="8"/>
      <c r="HE5" s="8"/>
      <c r="HF5" s="3"/>
      <c r="HG5" s="8"/>
      <c r="HH5" s="8"/>
      <c r="HI5" s="8"/>
      <c r="HJ5" s="8"/>
      <c r="HK5" s="8"/>
      <c r="HL5" s="8"/>
      <c r="HM5" s="8"/>
      <c r="HN5" s="3"/>
      <c r="HO5" s="8"/>
      <c r="HP5" s="8"/>
      <c r="HQ5" s="8"/>
      <c r="HR5" s="8"/>
      <c r="HS5" s="8"/>
      <c r="HT5" s="8"/>
      <c r="HU5" s="8"/>
      <c r="HV5" s="3"/>
      <c r="HW5" s="8"/>
      <c r="HX5" s="8"/>
      <c r="HY5" s="8"/>
      <c r="HZ5" s="8"/>
      <c r="IA5" s="8"/>
      <c r="IB5" s="8"/>
      <c r="IC5" s="8"/>
      <c r="ID5" s="3"/>
      <c r="IE5" s="8"/>
      <c r="IF5" s="8"/>
      <c r="IG5" s="8"/>
      <c r="IH5" s="8"/>
      <c r="II5" s="8"/>
      <c r="IJ5" s="8"/>
      <c r="IK5" s="8"/>
      <c r="IL5" s="3"/>
      <c r="IM5" s="8"/>
      <c r="IN5" s="8"/>
      <c r="IO5" s="8"/>
      <c r="IP5" s="8"/>
      <c r="IQ5" s="8"/>
      <c r="IR5" s="8"/>
      <c r="IS5" s="8"/>
      <c r="IT5" s="3"/>
    </row>
    <row r="6" spans="1:254">
      <c r="A6" s="8"/>
      <c r="B6" s="8"/>
      <c r="C6" s="8"/>
      <c r="D6" s="8"/>
      <c r="E6" s="8"/>
      <c r="F6" s="8"/>
      <c r="G6" s="8"/>
      <c r="H6" s="210" t="s">
        <v>34</v>
      </c>
      <c r="I6" s="210"/>
      <c r="J6" s="8"/>
      <c r="K6" s="8"/>
      <c r="L6" s="8"/>
      <c r="M6" s="8"/>
      <c r="N6" s="3"/>
      <c r="O6" s="8"/>
      <c r="P6" s="8"/>
      <c r="Q6" s="8"/>
      <c r="R6" s="8"/>
      <c r="S6" s="8"/>
      <c r="T6" s="8"/>
      <c r="U6" s="8"/>
      <c r="V6" s="3"/>
      <c r="W6" s="8"/>
      <c r="X6" s="8"/>
      <c r="Y6" s="8"/>
      <c r="Z6" s="8"/>
      <c r="AA6" s="8"/>
      <c r="AB6" s="8"/>
      <c r="AC6" s="8"/>
      <c r="AD6" s="3"/>
      <c r="AE6" s="8"/>
      <c r="AF6" s="8"/>
      <c r="AG6" s="8"/>
      <c r="AH6" s="8"/>
      <c r="AI6" s="8"/>
      <c r="AJ6" s="8"/>
      <c r="AK6" s="8"/>
      <c r="AL6" s="3"/>
      <c r="AM6" s="8"/>
      <c r="AN6" s="8"/>
      <c r="AO6" s="8"/>
      <c r="AP6" s="8"/>
      <c r="AQ6" s="8"/>
      <c r="AR6" s="8"/>
      <c r="AS6" s="8"/>
      <c r="AT6" s="3"/>
      <c r="AU6" s="8"/>
      <c r="AV6" s="8"/>
      <c r="AW6" s="8"/>
      <c r="AX6" s="8"/>
      <c r="AY6" s="8"/>
      <c r="AZ6" s="8"/>
      <c r="BA6" s="8"/>
      <c r="BB6" s="3"/>
      <c r="BC6" s="8"/>
      <c r="BD6" s="8"/>
      <c r="BE6" s="8"/>
      <c r="BF6" s="8"/>
      <c r="BG6" s="8"/>
      <c r="BH6" s="8"/>
      <c r="BI6" s="8"/>
      <c r="BJ6" s="3"/>
      <c r="BK6" s="8"/>
      <c r="BL6" s="8"/>
      <c r="BM6" s="8"/>
      <c r="BN6" s="8"/>
      <c r="BO6" s="8"/>
      <c r="BP6" s="8"/>
      <c r="BQ6" s="8"/>
      <c r="BR6" s="3"/>
      <c r="BS6" s="8"/>
      <c r="BT6" s="8"/>
      <c r="BU6" s="8"/>
      <c r="BV6" s="8"/>
      <c r="BW6" s="8"/>
      <c r="BX6" s="8"/>
      <c r="BY6" s="8"/>
      <c r="BZ6" s="3"/>
      <c r="CA6" s="8"/>
      <c r="CB6" s="8"/>
      <c r="CC6" s="8"/>
      <c r="CD6" s="8"/>
      <c r="CE6" s="8"/>
      <c r="CF6" s="8"/>
      <c r="CG6" s="8"/>
      <c r="CH6" s="3"/>
      <c r="CI6" s="8"/>
      <c r="CJ6" s="8"/>
      <c r="CK6" s="8"/>
      <c r="CL6" s="8"/>
      <c r="CM6" s="8"/>
      <c r="CN6" s="8"/>
      <c r="CO6" s="8"/>
      <c r="CP6" s="3"/>
      <c r="CQ6" s="8"/>
      <c r="CR6" s="8"/>
      <c r="CS6" s="8"/>
      <c r="CT6" s="8"/>
      <c r="CU6" s="8"/>
      <c r="CV6" s="8"/>
      <c r="CW6" s="8"/>
      <c r="CX6" s="3"/>
      <c r="CY6" s="8"/>
      <c r="CZ6" s="8"/>
      <c r="DA6" s="8"/>
      <c r="DB6" s="8"/>
      <c r="DC6" s="8"/>
      <c r="DD6" s="8"/>
      <c r="DE6" s="8"/>
      <c r="DF6" s="3"/>
      <c r="DG6" s="8"/>
      <c r="DH6" s="8"/>
      <c r="DI6" s="8"/>
      <c r="DJ6" s="8"/>
      <c r="DK6" s="8"/>
      <c r="DL6" s="8"/>
      <c r="DM6" s="8"/>
      <c r="DN6" s="3"/>
      <c r="DO6" s="8"/>
      <c r="DP6" s="8"/>
      <c r="DQ6" s="8"/>
      <c r="DR6" s="8"/>
      <c r="DS6" s="8"/>
      <c r="DT6" s="8"/>
      <c r="DU6" s="8"/>
      <c r="DV6" s="3"/>
      <c r="DW6" s="8"/>
      <c r="DX6" s="8"/>
      <c r="DY6" s="8"/>
      <c r="DZ6" s="8"/>
      <c r="EA6" s="8"/>
      <c r="EB6" s="8"/>
      <c r="EC6" s="8"/>
      <c r="ED6" s="3"/>
      <c r="EE6" s="8"/>
      <c r="EF6" s="8"/>
      <c r="EG6" s="8"/>
      <c r="EH6" s="8"/>
      <c r="EI6" s="8"/>
      <c r="EJ6" s="8"/>
      <c r="EK6" s="8"/>
      <c r="EL6" s="3"/>
      <c r="EM6" s="8"/>
      <c r="EN6" s="8"/>
      <c r="EO6" s="8"/>
      <c r="EP6" s="8"/>
      <c r="EQ6" s="8"/>
      <c r="ER6" s="8"/>
      <c r="ES6" s="8"/>
      <c r="ET6" s="3"/>
      <c r="EU6" s="8"/>
      <c r="EV6" s="8"/>
      <c r="EW6" s="8"/>
      <c r="EX6" s="8"/>
      <c r="EY6" s="8"/>
      <c r="EZ6" s="8"/>
      <c r="FA6" s="8"/>
      <c r="FB6" s="3"/>
      <c r="FC6" s="8"/>
      <c r="FD6" s="8"/>
      <c r="FE6" s="8"/>
      <c r="FF6" s="8"/>
      <c r="FG6" s="8"/>
      <c r="FH6" s="8"/>
      <c r="FI6" s="8"/>
      <c r="FJ6" s="3"/>
      <c r="FK6" s="8"/>
      <c r="FL6" s="8"/>
      <c r="FM6" s="8"/>
      <c r="FN6" s="8"/>
      <c r="FO6" s="8"/>
      <c r="FP6" s="8"/>
      <c r="FQ6" s="8"/>
      <c r="FR6" s="3"/>
      <c r="FS6" s="8"/>
      <c r="FT6" s="8"/>
      <c r="FU6" s="8"/>
      <c r="FV6" s="8"/>
      <c r="FW6" s="8"/>
      <c r="FX6" s="8"/>
      <c r="FY6" s="8"/>
      <c r="FZ6" s="3"/>
      <c r="GA6" s="8"/>
      <c r="GB6" s="8"/>
      <c r="GC6" s="8"/>
      <c r="GD6" s="8"/>
      <c r="GE6" s="8"/>
      <c r="GF6" s="8"/>
      <c r="GG6" s="8"/>
      <c r="GH6" s="3"/>
      <c r="GI6" s="8"/>
      <c r="GJ6" s="8"/>
      <c r="GK6" s="8"/>
      <c r="GL6" s="8"/>
      <c r="GM6" s="8"/>
      <c r="GN6" s="8"/>
      <c r="GO6" s="8"/>
      <c r="GP6" s="3"/>
      <c r="GQ6" s="8"/>
      <c r="GR6" s="8"/>
      <c r="GS6" s="8"/>
      <c r="GT6" s="8"/>
      <c r="GU6" s="8"/>
      <c r="GV6" s="8"/>
      <c r="GW6" s="8"/>
      <c r="GX6" s="3"/>
      <c r="GY6" s="8"/>
      <c r="GZ6" s="8"/>
      <c r="HA6" s="8"/>
      <c r="HB6" s="8"/>
      <c r="HC6" s="8"/>
      <c r="HD6" s="8"/>
      <c r="HE6" s="8"/>
      <c r="HF6" s="3"/>
      <c r="HG6" s="8"/>
      <c r="HH6" s="8"/>
      <c r="HI6" s="8"/>
      <c r="HJ6" s="8"/>
      <c r="HK6" s="8"/>
      <c r="HL6" s="8"/>
      <c r="HM6" s="8"/>
      <c r="HN6" s="3"/>
      <c r="HO6" s="8"/>
      <c r="HP6" s="8"/>
      <c r="HQ6" s="8"/>
      <c r="HR6" s="8"/>
      <c r="HS6" s="8"/>
      <c r="HT6" s="8"/>
      <c r="HU6" s="8"/>
      <c r="HV6" s="3"/>
      <c r="HW6" s="8"/>
      <c r="HX6" s="8"/>
      <c r="HY6" s="8"/>
      <c r="HZ6" s="8"/>
      <c r="IA6" s="8"/>
      <c r="IB6" s="8"/>
      <c r="IC6" s="8"/>
      <c r="ID6" s="3"/>
      <c r="IE6" s="8"/>
      <c r="IF6" s="8"/>
      <c r="IG6" s="8"/>
      <c r="IH6" s="8"/>
      <c r="II6" s="8"/>
      <c r="IJ6" s="8"/>
      <c r="IK6" s="8"/>
      <c r="IL6" s="3"/>
      <c r="IM6" s="8"/>
      <c r="IN6" s="8"/>
      <c r="IO6" s="8"/>
      <c r="IP6" s="8"/>
      <c r="IQ6" s="8"/>
      <c r="IR6" s="8"/>
      <c r="IS6" s="8"/>
      <c r="IT6" s="3"/>
    </row>
    <row r="7" spans="1:254" ht="53.25" customHeight="1">
      <c r="A7" s="205" t="s">
        <v>12</v>
      </c>
      <c r="B7" s="214"/>
      <c r="C7" s="215"/>
      <c r="D7" s="205" t="s">
        <v>1</v>
      </c>
      <c r="E7" s="214"/>
      <c r="F7" s="203" t="s">
        <v>3</v>
      </c>
      <c r="G7" s="205" t="s">
        <v>31</v>
      </c>
      <c r="H7" s="206"/>
      <c r="I7" s="207"/>
    </row>
    <row r="8" spans="1:254" ht="33" customHeight="1">
      <c r="A8" s="7" t="s">
        <v>13</v>
      </c>
      <c r="B8" s="7" t="s">
        <v>14</v>
      </c>
      <c r="C8" s="7" t="s">
        <v>15</v>
      </c>
      <c r="D8" s="7" t="s">
        <v>16</v>
      </c>
      <c r="E8" s="7" t="s">
        <v>17</v>
      </c>
      <c r="F8" s="204"/>
      <c r="G8" s="21" t="s">
        <v>30</v>
      </c>
      <c r="H8" s="21" t="s">
        <v>33</v>
      </c>
      <c r="I8" s="21" t="s">
        <v>0</v>
      </c>
    </row>
    <row r="9" spans="1:254">
      <c r="A9" s="211" t="s">
        <v>4</v>
      </c>
      <c r="B9" s="212"/>
      <c r="C9" s="212"/>
      <c r="D9" s="212"/>
      <c r="E9" s="212"/>
      <c r="F9" s="213"/>
      <c r="G9" s="29">
        <f>+G10</f>
        <v>3341843.3</v>
      </c>
      <c r="H9" s="29">
        <f t="shared" ref="H9:I9" si="0">+H10</f>
        <v>3341843.3</v>
      </c>
      <c r="I9" s="29">
        <f t="shared" si="0"/>
        <v>3.7834979593753815E-10</v>
      </c>
    </row>
    <row r="10" spans="1:254">
      <c r="A10" s="216" t="s">
        <v>22</v>
      </c>
      <c r="B10" s="208"/>
      <c r="C10" s="208"/>
      <c r="D10" s="208"/>
      <c r="E10" s="208"/>
      <c r="F10" s="16" t="s">
        <v>41</v>
      </c>
      <c r="G10" s="25">
        <f t="shared" ref="G10:I10" si="1">+G12</f>
        <v>3341843.3</v>
      </c>
      <c r="H10" s="25">
        <f t="shared" si="1"/>
        <v>3341843.3</v>
      </c>
      <c r="I10" s="25">
        <f t="shared" si="1"/>
        <v>3.7834979593753815E-10</v>
      </c>
    </row>
    <row r="11" spans="1:254">
      <c r="A11" s="216"/>
      <c r="B11" s="208"/>
      <c r="C11" s="208"/>
      <c r="D11" s="208"/>
      <c r="E11" s="208"/>
      <c r="F11" s="17" t="s">
        <v>2</v>
      </c>
      <c r="G11" s="26"/>
      <c r="H11" s="26"/>
      <c r="I11" s="26"/>
    </row>
    <row r="12" spans="1:254" ht="29.25">
      <c r="A12" s="216"/>
      <c r="B12" s="216" t="s">
        <v>40</v>
      </c>
      <c r="C12" s="208"/>
      <c r="D12" s="208"/>
      <c r="E12" s="208"/>
      <c r="F12" s="42" t="s">
        <v>42</v>
      </c>
      <c r="G12" s="25">
        <f>G14</f>
        <v>3341843.3</v>
      </c>
      <c r="H12" s="25">
        <f>H14</f>
        <v>3341843.3</v>
      </c>
      <c r="I12" s="25">
        <f>I14</f>
        <v>3.7834979593753815E-10</v>
      </c>
    </row>
    <row r="13" spans="1:254">
      <c r="A13" s="216"/>
      <c r="B13" s="216"/>
      <c r="C13" s="208"/>
      <c r="D13" s="208"/>
      <c r="E13" s="208"/>
      <c r="F13" s="17" t="s">
        <v>2</v>
      </c>
      <c r="G13" s="26"/>
      <c r="H13" s="26"/>
      <c r="I13" s="26"/>
    </row>
    <row r="14" spans="1:254" ht="29.25">
      <c r="A14" s="216"/>
      <c r="B14" s="216"/>
      <c r="C14" s="216" t="s">
        <v>22</v>
      </c>
      <c r="D14" s="208"/>
      <c r="E14" s="208"/>
      <c r="F14" s="42" t="s">
        <v>42</v>
      </c>
      <c r="G14" s="25">
        <f>G18</f>
        <v>3341843.3</v>
      </c>
      <c r="H14" s="25">
        <f>H18</f>
        <v>3341843.3</v>
      </c>
      <c r="I14" s="25">
        <f>I18</f>
        <v>3.7834979593753815E-10</v>
      </c>
    </row>
    <row r="15" spans="1:254">
      <c r="A15" s="216"/>
      <c r="B15" s="216"/>
      <c r="C15" s="216"/>
      <c r="D15" s="208"/>
      <c r="E15" s="208"/>
      <c r="F15" s="32" t="s">
        <v>2</v>
      </c>
      <c r="G15" s="27"/>
      <c r="H15" s="27"/>
      <c r="I15" s="27"/>
    </row>
    <row r="16" spans="1:254" ht="29.25">
      <c r="A16" s="216"/>
      <c r="B16" s="216"/>
      <c r="C16" s="216"/>
      <c r="D16" s="208"/>
      <c r="E16" s="208"/>
      <c r="F16" s="42" t="s">
        <v>32</v>
      </c>
      <c r="G16" s="25">
        <f>G18</f>
        <v>3341843.3</v>
      </c>
      <c r="H16" s="25">
        <f>H18</f>
        <v>3341843.3</v>
      </c>
      <c r="I16" s="25">
        <f>I18</f>
        <v>3.7834979593753815E-10</v>
      </c>
    </row>
    <row r="17" spans="1:9">
      <c r="A17" s="216"/>
      <c r="B17" s="216"/>
      <c r="C17" s="216"/>
      <c r="D17" s="208"/>
      <c r="E17" s="208"/>
      <c r="F17" s="17" t="s">
        <v>2</v>
      </c>
      <c r="G17" s="27"/>
      <c r="H17" s="27"/>
      <c r="I17" s="27"/>
    </row>
    <row r="18" spans="1:9">
      <c r="A18" s="216"/>
      <c r="B18" s="216"/>
      <c r="C18" s="216"/>
      <c r="D18" s="209">
        <v>1212</v>
      </c>
      <c r="E18" s="208"/>
      <c r="F18" s="22" t="s">
        <v>35</v>
      </c>
      <c r="G18" s="25">
        <f>G20</f>
        <v>3341843.3</v>
      </c>
      <c r="H18" s="25">
        <f>H20</f>
        <v>3341843.3</v>
      </c>
      <c r="I18" s="25">
        <f>I20</f>
        <v>3.7834979593753815E-10</v>
      </c>
    </row>
    <row r="19" spans="1:9">
      <c r="A19" s="216"/>
      <c r="B19" s="216"/>
      <c r="C19" s="216"/>
      <c r="D19" s="209"/>
      <c r="E19" s="208"/>
      <c r="F19" s="22" t="s">
        <v>29</v>
      </c>
      <c r="G19" s="27"/>
      <c r="H19" s="27"/>
      <c r="I19" s="27"/>
    </row>
    <row r="20" spans="1:9" ht="29.25">
      <c r="A20" s="216"/>
      <c r="B20" s="216"/>
      <c r="C20" s="216"/>
      <c r="D20" s="209"/>
      <c r="E20" s="209">
        <v>12007</v>
      </c>
      <c r="F20" s="42" t="s">
        <v>51</v>
      </c>
      <c r="G20" s="31">
        <f t="shared" ref="G20:I20" si="2">+G22+G29+G36+G43+G50+G57+G64+G71+G78+G85+G92</f>
        <v>3341843.3</v>
      </c>
      <c r="H20" s="31">
        <f t="shared" si="2"/>
        <v>3341843.3</v>
      </c>
      <c r="I20" s="31">
        <f t="shared" si="2"/>
        <v>3.7834979593753815E-10</v>
      </c>
    </row>
    <row r="21" spans="1:9">
      <c r="A21" s="216"/>
      <c r="B21" s="216"/>
      <c r="C21" s="216"/>
      <c r="D21" s="209"/>
      <c r="E21" s="209"/>
      <c r="F21" s="23" t="s">
        <v>43</v>
      </c>
      <c r="G21" s="26"/>
      <c r="H21" s="26"/>
      <c r="I21" s="26"/>
    </row>
    <row r="22" spans="1:9">
      <c r="A22" s="216"/>
      <c r="B22" s="216"/>
      <c r="C22" s="216"/>
      <c r="D22" s="209"/>
      <c r="E22" s="209"/>
      <c r="F22" s="24" t="s">
        <v>44</v>
      </c>
      <c r="G22" s="18">
        <f>G24</f>
        <v>0</v>
      </c>
      <c r="H22" s="18">
        <f>H24</f>
        <v>0</v>
      </c>
      <c r="I22" s="18">
        <f>I24</f>
        <v>-3341843.3</v>
      </c>
    </row>
    <row r="23" spans="1:9" ht="27">
      <c r="A23" s="216"/>
      <c r="B23" s="216"/>
      <c r="C23" s="216"/>
      <c r="D23" s="209"/>
      <c r="E23" s="209"/>
      <c r="F23" s="23" t="s">
        <v>45</v>
      </c>
      <c r="G23" s="18"/>
      <c r="H23" s="18"/>
      <c r="I23" s="18"/>
    </row>
    <row r="24" spans="1:9">
      <c r="A24" s="216"/>
      <c r="B24" s="216"/>
      <c r="C24" s="216"/>
      <c r="D24" s="209"/>
      <c r="E24" s="209"/>
      <c r="F24" s="22" t="s">
        <v>46</v>
      </c>
      <c r="G24" s="19">
        <f>G26</f>
        <v>0</v>
      </c>
      <c r="H24" s="19">
        <f>H26</f>
        <v>0</v>
      </c>
      <c r="I24" s="19">
        <f>I26</f>
        <v>-3341843.3</v>
      </c>
    </row>
    <row r="25" spans="1:9">
      <c r="A25" s="216"/>
      <c r="B25" s="216"/>
      <c r="C25" s="216"/>
      <c r="D25" s="209"/>
      <c r="E25" s="209"/>
      <c r="F25" s="22" t="s">
        <v>47</v>
      </c>
      <c r="G25" s="30">
        <f t="shared" ref="G25:I26" si="3">G26</f>
        <v>0</v>
      </c>
      <c r="H25" s="19">
        <f t="shared" si="3"/>
        <v>0</v>
      </c>
      <c r="I25" s="19">
        <f t="shared" si="3"/>
        <v>-3341843.3</v>
      </c>
    </row>
    <row r="26" spans="1:9">
      <c r="A26" s="216"/>
      <c r="B26" s="216"/>
      <c r="C26" s="216"/>
      <c r="D26" s="209"/>
      <c r="E26" s="209"/>
      <c r="F26" s="22" t="s">
        <v>48</v>
      </c>
      <c r="G26" s="30">
        <f t="shared" si="3"/>
        <v>0</v>
      </c>
      <c r="H26" s="19">
        <f t="shared" si="3"/>
        <v>0</v>
      </c>
      <c r="I26" s="19">
        <f t="shared" si="3"/>
        <v>-3341843.3</v>
      </c>
    </row>
    <row r="27" spans="1:9">
      <c r="A27" s="216"/>
      <c r="B27" s="216"/>
      <c r="C27" s="216"/>
      <c r="D27" s="209"/>
      <c r="E27" s="209"/>
      <c r="F27" s="36" t="s">
        <v>49</v>
      </c>
      <c r="G27" s="19">
        <f>+G28</f>
        <v>0</v>
      </c>
      <c r="H27" s="19">
        <f>+H28</f>
        <v>0</v>
      </c>
      <c r="I27" s="19">
        <f>+I28</f>
        <v>-3341843.3</v>
      </c>
    </row>
    <row r="28" spans="1:9">
      <c r="A28" s="216"/>
      <c r="B28" s="216"/>
      <c r="C28" s="216"/>
      <c r="D28" s="209"/>
      <c r="E28" s="209"/>
      <c r="F28" s="23" t="s">
        <v>50</v>
      </c>
      <c r="G28" s="18">
        <v>0</v>
      </c>
      <c r="H28" s="18">
        <v>0</v>
      </c>
      <c r="I28" s="18">
        <f>-I29-I36-I43-I50-I57-I64-I71-I78-I85-I92</f>
        <v>-3341843.3</v>
      </c>
    </row>
    <row r="29" spans="1:9">
      <c r="A29" s="165"/>
      <c r="B29" s="165"/>
      <c r="C29" s="165"/>
      <c r="D29" s="165"/>
      <c r="E29" s="165"/>
      <c r="F29" s="24" t="s">
        <v>269</v>
      </c>
      <c r="G29" s="18">
        <f t="shared" ref="G29:I29" si="4">+G31</f>
        <v>95596.700000000026</v>
      </c>
      <c r="H29" s="18">
        <f t="shared" si="4"/>
        <v>95596.700000000026</v>
      </c>
      <c r="I29" s="18">
        <f t="shared" si="4"/>
        <v>95596.700000000026</v>
      </c>
    </row>
    <row r="30" spans="1:9" ht="27">
      <c r="A30" s="165"/>
      <c r="B30" s="165"/>
      <c r="C30" s="165"/>
      <c r="D30" s="165"/>
      <c r="E30" s="165"/>
      <c r="F30" s="23" t="s">
        <v>45</v>
      </c>
      <c r="G30" s="18"/>
      <c r="H30" s="18"/>
      <c r="I30" s="18"/>
    </row>
    <row r="31" spans="1:9">
      <c r="A31" s="165"/>
      <c r="B31" s="165"/>
      <c r="C31" s="165"/>
      <c r="D31" s="165"/>
      <c r="E31" s="165"/>
      <c r="F31" s="22" t="s">
        <v>46</v>
      </c>
      <c r="G31" s="19">
        <f>G33</f>
        <v>95596.700000000026</v>
      </c>
      <c r="H31" s="19">
        <f>H33</f>
        <v>95596.700000000026</v>
      </c>
      <c r="I31" s="19">
        <f>I33</f>
        <v>95596.700000000026</v>
      </c>
    </row>
    <row r="32" spans="1:9">
      <c r="A32" s="165"/>
      <c r="B32" s="165"/>
      <c r="C32" s="165"/>
      <c r="D32" s="165"/>
      <c r="E32" s="165"/>
      <c r="F32" s="22" t="s">
        <v>47</v>
      </c>
      <c r="G32" s="30">
        <f t="shared" ref="G32:I33" si="5">G33</f>
        <v>95596.700000000026</v>
      </c>
      <c r="H32" s="30">
        <f t="shared" si="5"/>
        <v>95596.700000000026</v>
      </c>
      <c r="I32" s="30">
        <f t="shared" si="5"/>
        <v>95596.700000000026</v>
      </c>
    </row>
    <row r="33" spans="1:9">
      <c r="A33" s="165"/>
      <c r="B33" s="165"/>
      <c r="C33" s="165"/>
      <c r="D33" s="165"/>
      <c r="E33" s="165"/>
      <c r="F33" s="22" t="s">
        <v>48</v>
      </c>
      <c r="G33" s="30">
        <f t="shared" si="5"/>
        <v>95596.700000000026</v>
      </c>
      <c r="H33" s="30">
        <f t="shared" si="5"/>
        <v>95596.700000000026</v>
      </c>
      <c r="I33" s="30">
        <f t="shared" si="5"/>
        <v>95596.700000000026</v>
      </c>
    </row>
    <row r="34" spans="1:9">
      <c r="A34" s="165"/>
      <c r="B34" s="165"/>
      <c r="C34" s="165"/>
      <c r="D34" s="165"/>
      <c r="E34" s="165"/>
      <c r="F34" s="36" t="s">
        <v>49</v>
      </c>
      <c r="G34" s="19">
        <f>+G35</f>
        <v>95596.700000000026</v>
      </c>
      <c r="H34" s="19">
        <f>+H35</f>
        <v>95596.700000000026</v>
      </c>
      <c r="I34" s="19">
        <f>+I35</f>
        <v>95596.700000000026</v>
      </c>
    </row>
    <row r="35" spans="1:9">
      <c r="A35" s="165"/>
      <c r="B35" s="165"/>
      <c r="C35" s="165"/>
      <c r="D35" s="165"/>
      <c r="E35" s="165"/>
      <c r="F35" s="23" t="s">
        <v>50</v>
      </c>
      <c r="G35" s="18">
        <f>+'2'!D20</f>
        <v>95596.700000000026</v>
      </c>
      <c r="H35" s="18">
        <f>+'2'!E20</f>
        <v>95596.700000000026</v>
      </c>
      <c r="I35" s="18">
        <f>+'2'!F20</f>
        <v>95596.700000000026</v>
      </c>
    </row>
    <row r="36" spans="1:9">
      <c r="A36" s="165"/>
      <c r="B36" s="165"/>
      <c r="C36" s="165"/>
      <c r="D36" s="165"/>
      <c r="E36" s="165"/>
      <c r="F36" s="24" t="s">
        <v>270</v>
      </c>
      <c r="G36" s="18">
        <f t="shared" ref="G36:I36" si="6">+G38</f>
        <v>253795</v>
      </c>
      <c r="H36" s="18">
        <f t="shared" si="6"/>
        <v>253795</v>
      </c>
      <c r="I36" s="18">
        <f t="shared" si="6"/>
        <v>253795</v>
      </c>
    </row>
    <row r="37" spans="1:9" ht="27">
      <c r="A37" s="165"/>
      <c r="B37" s="165"/>
      <c r="C37" s="165"/>
      <c r="D37" s="165"/>
      <c r="E37" s="165"/>
      <c r="F37" s="23" t="s">
        <v>45</v>
      </c>
      <c r="G37" s="18"/>
      <c r="H37" s="18"/>
      <c r="I37" s="18"/>
    </row>
    <row r="38" spans="1:9">
      <c r="A38" s="165"/>
      <c r="B38" s="165"/>
      <c r="C38" s="165"/>
      <c r="D38" s="165"/>
      <c r="E38" s="165"/>
      <c r="F38" s="22" t="s">
        <v>46</v>
      </c>
      <c r="G38" s="19">
        <f>G40</f>
        <v>253795</v>
      </c>
      <c r="H38" s="19">
        <f>H40</f>
        <v>253795</v>
      </c>
      <c r="I38" s="19">
        <f>I40</f>
        <v>253795</v>
      </c>
    </row>
    <row r="39" spans="1:9">
      <c r="A39" s="165"/>
      <c r="B39" s="165"/>
      <c r="C39" s="165"/>
      <c r="D39" s="165"/>
      <c r="E39" s="165"/>
      <c r="F39" s="22" t="s">
        <v>47</v>
      </c>
      <c r="G39" s="30">
        <f t="shared" ref="G39:I40" si="7">G40</f>
        <v>253795</v>
      </c>
      <c r="H39" s="19">
        <f t="shared" si="7"/>
        <v>253795</v>
      </c>
      <c r="I39" s="19">
        <f t="shared" si="7"/>
        <v>253795</v>
      </c>
    </row>
    <row r="40" spans="1:9">
      <c r="A40" s="165"/>
      <c r="B40" s="165"/>
      <c r="C40" s="165"/>
      <c r="D40" s="165"/>
      <c r="E40" s="165"/>
      <c r="F40" s="22" t="s">
        <v>48</v>
      </c>
      <c r="G40" s="30">
        <f t="shared" si="7"/>
        <v>253795</v>
      </c>
      <c r="H40" s="19">
        <f t="shared" si="7"/>
        <v>253795</v>
      </c>
      <c r="I40" s="19">
        <f t="shared" si="7"/>
        <v>253795</v>
      </c>
    </row>
    <row r="41" spans="1:9">
      <c r="A41" s="165"/>
      <c r="B41" s="165"/>
      <c r="C41" s="165"/>
      <c r="D41" s="165"/>
      <c r="E41" s="165"/>
      <c r="F41" s="36" t="s">
        <v>49</v>
      </c>
      <c r="G41" s="19">
        <f>+G42</f>
        <v>253795</v>
      </c>
      <c r="H41" s="19">
        <f>+H42</f>
        <v>253795</v>
      </c>
      <c r="I41" s="19">
        <f>+I42</f>
        <v>253795</v>
      </c>
    </row>
    <row r="42" spans="1:9">
      <c r="A42" s="165"/>
      <c r="B42" s="165"/>
      <c r="C42" s="165"/>
      <c r="D42" s="165"/>
      <c r="E42" s="165"/>
      <c r="F42" s="23" t="s">
        <v>50</v>
      </c>
      <c r="G42" s="18">
        <f>+'2'!D29</f>
        <v>253795</v>
      </c>
      <c r="H42" s="18">
        <f>+'2'!E29</f>
        <v>253795</v>
      </c>
      <c r="I42" s="18">
        <f>+'2'!F29</f>
        <v>253795</v>
      </c>
    </row>
    <row r="43" spans="1:9">
      <c r="A43" s="165"/>
      <c r="B43" s="165"/>
      <c r="C43" s="165"/>
      <c r="D43" s="165"/>
      <c r="E43" s="165"/>
      <c r="F43" s="24" t="s">
        <v>271</v>
      </c>
      <c r="G43" s="18">
        <f t="shared" ref="G43:I43" si="8">+G45</f>
        <v>284781.5</v>
      </c>
      <c r="H43" s="18">
        <f t="shared" si="8"/>
        <v>284781.5</v>
      </c>
      <c r="I43" s="18">
        <f t="shared" si="8"/>
        <v>284781.5</v>
      </c>
    </row>
    <row r="44" spans="1:9" ht="27">
      <c r="A44" s="165"/>
      <c r="B44" s="165"/>
      <c r="C44" s="165"/>
      <c r="D44" s="165"/>
      <c r="E44" s="165"/>
      <c r="F44" s="23" t="s">
        <v>45</v>
      </c>
      <c r="G44" s="18"/>
      <c r="H44" s="18"/>
      <c r="I44" s="18"/>
    </row>
    <row r="45" spans="1:9">
      <c r="A45" s="165"/>
      <c r="B45" s="165"/>
      <c r="C45" s="165"/>
      <c r="D45" s="165"/>
      <c r="E45" s="165"/>
      <c r="F45" s="22" t="s">
        <v>46</v>
      </c>
      <c r="G45" s="19">
        <f>G47</f>
        <v>284781.5</v>
      </c>
      <c r="H45" s="19">
        <f>H47</f>
        <v>284781.5</v>
      </c>
      <c r="I45" s="19">
        <f>I47</f>
        <v>284781.5</v>
      </c>
    </row>
    <row r="46" spans="1:9">
      <c r="A46" s="165"/>
      <c r="B46" s="165"/>
      <c r="C46" s="165"/>
      <c r="D46" s="165"/>
      <c r="E46" s="165"/>
      <c r="F46" s="22" t="s">
        <v>47</v>
      </c>
      <c r="G46" s="30">
        <f t="shared" ref="G46:I47" si="9">G47</f>
        <v>284781.5</v>
      </c>
      <c r="H46" s="19">
        <f t="shared" si="9"/>
        <v>284781.5</v>
      </c>
      <c r="I46" s="19">
        <f t="shared" si="9"/>
        <v>284781.5</v>
      </c>
    </row>
    <row r="47" spans="1:9">
      <c r="A47" s="165"/>
      <c r="B47" s="165"/>
      <c r="C47" s="165"/>
      <c r="D47" s="165"/>
      <c r="E47" s="165"/>
      <c r="F47" s="22" t="s">
        <v>48</v>
      </c>
      <c r="G47" s="30">
        <f t="shared" si="9"/>
        <v>284781.5</v>
      </c>
      <c r="H47" s="19">
        <f t="shared" si="9"/>
        <v>284781.5</v>
      </c>
      <c r="I47" s="19">
        <f t="shared" si="9"/>
        <v>284781.5</v>
      </c>
    </row>
    <row r="48" spans="1:9">
      <c r="A48" s="165"/>
      <c r="B48" s="165"/>
      <c r="C48" s="165"/>
      <c r="D48" s="165"/>
      <c r="E48" s="165"/>
      <c r="F48" s="36" t="s">
        <v>49</v>
      </c>
      <c r="G48" s="19">
        <f>+G49</f>
        <v>284781.5</v>
      </c>
      <c r="H48" s="19">
        <f>+H49</f>
        <v>284781.5</v>
      </c>
      <c r="I48" s="19">
        <f>+I49</f>
        <v>284781.5</v>
      </c>
    </row>
    <row r="49" spans="1:9">
      <c r="A49" s="165"/>
      <c r="B49" s="165"/>
      <c r="C49" s="165"/>
      <c r="D49" s="165"/>
      <c r="E49" s="165"/>
      <c r="F49" s="23" t="s">
        <v>50</v>
      </c>
      <c r="G49" s="18">
        <f>+'2'!D89</f>
        <v>284781.5</v>
      </c>
      <c r="H49" s="18">
        <f>+'2'!E89</f>
        <v>284781.5</v>
      </c>
      <c r="I49" s="18">
        <f>+'2'!F89</f>
        <v>284781.5</v>
      </c>
    </row>
    <row r="50" spans="1:9">
      <c r="A50" s="165"/>
      <c r="B50" s="165"/>
      <c r="C50" s="165"/>
      <c r="D50" s="165"/>
      <c r="E50" s="165"/>
      <c r="F50" s="24" t="s">
        <v>272</v>
      </c>
      <c r="G50" s="18">
        <f t="shared" ref="G50:I50" si="10">+G52</f>
        <v>468588.1</v>
      </c>
      <c r="H50" s="18">
        <f t="shared" si="10"/>
        <v>468588.1</v>
      </c>
      <c r="I50" s="18">
        <f t="shared" si="10"/>
        <v>468588.1</v>
      </c>
    </row>
    <row r="51" spans="1:9" ht="27">
      <c r="A51" s="165"/>
      <c r="B51" s="165"/>
      <c r="C51" s="165"/>
      <c r="D51" s="165"/>
      <c r="E51" s="165"/>
      <c r="F51" s="23" t="s">
        <v>45</v>
      </c>
      <c r="G51" s="18"/>
      <c r="H51" s="18"/>
      <c r="I51" s="18"/>
    </row>
    <row r="52" spans="1:9">
      <c r="A52" s="165"/>
      <c r="B52" s="165"/>
      <c r="C52" s="165"/>
      <c r="D52" s="165"/>
      <c r="E52" s="165"/>
      <c r="F52" s="22" t="s">
        <v>46</v>
      </c>
      <c r="G52" s="19">
        <f>G54</f>
        <v>468588.1</v>
      </c>
      <c r="H52" s="19">
        <f>H54</f>
        <v>468588.1</v>
      </c>
      <c r="I52" s="19">
        <f>I54</f>
        <v>468588.1</v>
      </c>
    </row>
    <row r="53" spans="1:9">
      <c r="A53" s="165"/>
      <c r="B53" s="165"/>
      <c r="C53" s="165"/>
      <c r="D53" s="165"/>
      <c r="E53" s="165"/>
      <c r="F53" s="22" t="s">
        <v>47</v>
      </c>
      <c r="G53" s="30">
        <f t="shared" ref="G53:I54" si="11">G54</f>
        <v>468588.1</v>
      </c>
      <c r="H53" s="19">
        <f t="shared" si="11"/>
        <v>468588.1</v>
      </c>
      <c r="I53" s="19">
        <f t="shared" si="11"/>
        <v>468588.1</v>
      </c>
    </row>
    <row r="54" spans="1:9">
      <c r="A54" s="165"/>
      <c r="B54" s="165"/>
      <c r="C54" s="165"/>
      <c r="D54" s="165"/>
      <c r="E54" s="165"/>
      <c r="F54" s="22" t="s">
        <v>48</v>
      </c>
      <c r="G54" s="30">
        <f t="shared" si="11"/>
        <v>468588.1</v>
      </c>
      <c r="H54" s="19">
        <f t="shared" si="11"/>
        <v>468588.1</v>
      </c>
      <c r="I54" s="19">
        <f t="shared" si="11"/>
        <v>468588.1</v>
      </c>
    </row>
    <row r="55" spans="1:9">
      <c r="A55" s="165"/>
      <c r="B55" s="165"/>
      <c r="C55" s="165"/>
      <c r="D55" s="165"/>
      <c r="E55" s="165"/>
      <c r="F55" s="36" t="s">
        <v>49</v>
      </c>
      <c r="G55" s="19">
        <f>+G56</f>
        <v>468588.1</v>
      </c>
      <c r="H55" s="19">
        <f>+H56</f>
        <v>468588.1</v>
      </c>
      <c r="I55" s="19">
        <f>+I56</f>
        <v>468588.1</v>
      </c>
    </row>
    <row r="56" spans="1:9">
      <c r="A56" s="165"/>
      <c r="B56" s="165"/>
      <c r="C56" s="165"/>
      <c r="D56" s="165"/>
      <c r="E56" s="165"/>
      <c r="F56" s="23" t="s">
        <v>50</v>
      </c>
      <c r="G56" s="18">
        <f>+'2'!D107</f>
        <v>468588.1</v>
      </c>
      <c r="H56" s="18">
        <f>+'2'!E107</f>
        <v>468588.1</v>
      </c>
      <c r="I56" s="18">
        <f>+'2'!F107</f>
        <v>468588.1</v>
      </c>
    </row>
    <row r="57" spans="1:9">
      <c r="A57" s="165"/>
      <c r="B57" s="165"/>
      <c r="C57" s="165"/>
      <c r="D57" s="165"/>
      <c r="E57" s="165"/>
      <c r="F57" s="24" t="s">
        <v>273</v>
      </c>
      <c r="G57" s="18">
        <f t="shared" ref="G57:I57" si="12">+G59</f>
        <v>21757.800000000003</v>
      </c>
      <c r="H57" s="18">
        <f t="shared" si="12"/>
        <v>21757.800000000003</v>
      </c>
      <c r="I57" s="18">
        <f t="shared" si="12"/>
        <v>21757.800000000003</v>
      </c>
    </row>
    <row r="58" spans="1:9" ht="27">
      <c r="A58" s="165"/>
      <c r="B58" s="165"/>
      <c r="C58" s="165"/>
      <c r="D58" s="165"/>
      <c r="E58" s="165"/>
      <c r="F58" s="23" t="s">
        <v>45</v>
      </c>
      <c r="G58" s="18"/>
      <c r="H58" s="18"/>
      <c r="I58" s="18"/>
    </row>
    <row r="59" spans="1:9">
      <c r="A59" s="165"/>
      <c r="B59" s="165"/>
      <c r="C59" s="165"/>
      <c r="D59" s="165"/>
      <c r="E59" s="165"/>
      <c r="F59" s="22" t="s">
        <v>46</v>
      </c>
      <c r="G59" s="19">
        <f>G61</f>
        <v>21757.800000000003</v>
      </c>
      <c r="H59" s="19">
        <f>H61</f>
        <v>21757.800000000003</v>
      </c>
      <c r="I59" s="19">
        <f>I61</f>
        <v>21757.800000000003</v>
      </c>
    </row>
    <row r="60" spans="1:9">
      <c r="A60" s="165"/>
      <c r="B60" s="165"/>
      <c r="C60" s="165"/>
      <c r="D60" s="165"/>
      <c r="E60" s="165"/>
      <c r="F60" s="22" t="s">
        <v>47</v>
      </c>
      <c r="G60" s="30">
        <f t="shared" ref="G60:I61" si="13">G61</f>
        <v>21757.800000000003</v>
      </c>
      <c r="H60" s="19">
        <f t="shared" si="13"/>
        <v>21757.800000000003</v>
      </c>
      <c r="I60" s="19">
        <f t="shared" si="13"/>
        <v>21757.800000000003</v>
      </c>
    </row>
    <row r="61" spans="1:9">
      <c r="A61" s="165"/>
      <c r="B61" s="165"/>
      <c r="C61" s="165"/>
      <c r="D61" s="165"/>
      <c r="E61" s="165"/>
      <c r="F61" s="22" t="s">
        <v>48</v>
      </c>
      <c r="G61" s="30">
        <f t="shared" si="13"/>
        <v>21757.800000000003</v>
      </c>
      <c r="H61" s="19">
        <f t="shared" si="13"/>
        <v>21757.800000000003</v>
      </c>
      <c r="I61" s="19">
        <f t="shared" si="13"/>
        <v>21757.800000000003</v>
      </c>
    </row>
    <row r="62" spans="1:9">
      <c r="A62" s="165"/>
      <c r="B62" s="165"/>
      <c r="C62" s="165"/>
      <c r="D62" s="165"/>
      <c r="E62" s="165"/>
      <c r="F62" s="36" t="s">
        <v>49</v>
      </c>
      <c r="G62" s="19">
        <f>+G63</f>
        <v>21757.800000000003</v>
      </c>
      <c r="H62" s="19">
        <f>+H63</f>
        <v>21757.800000000003</v>
      </c>
      <c r="I62" s="19">
        <f>+I63</f>
        <v>21757.800000000003</v>
      </c>
    </row>
    <row r="63" spans="1:9">
      <c r="A63" s="165"/>
      <c r="B63" s="165"/>
      <c r="C63" s="165"/>
      <c r="D63" s="165"/>
      <c r="E63" s="165"/>
      <c r="F63" s="23" t="s">
        <v>50</v>
      </c>
      <c r="G63" s="18">
        <f>+'2'!D152</f>
        <v>21757.800000000003</v>
      </c>
      <c r="H63" s="18">
        <f>+'2'!E152</f>
        <v>21757.800000000003</v>
      </c>
      <c r="I63" s="18">
        <f>+'2'!F152</f>
        <v>21757.800000000003</v>
      </c>
    </row>
    <row r="64" spans="1:9">
      <c r="A64" s="165"/>
      <c r="B64" s="165"/>
      <c r="C64" s="165"/>
      <c r="D64" s="165"/>
      <c r="E64" s="165"/>
      <c r="F64" s="24" t="s">
        <v>274</v>
      </c>
      <c r="G64" s="18">
        <f t="shared" ref="G64:I64" si="14">+G66</f>
        <v>124690</v>
      </c>
      <c r="H64" s="18">
        <f t="shared" si="14"/>
        <v>124690</v>
      </c>
      <c r="I64" s="18">
        <f t="shared" si="14"/>
        <v>124690</v>
      </c>
    </row>
    <row r="65" spans="1:9" ht="27">
      <c r="A65" s="165"/>
      <c r="B65" s="165"/>
      <c r="C65" s="165"/>
      <c r="D65" s="165"/>
      <c r="E65" s="165"/>
      <c r="F65" s="23" t="s">
        <v>45</v>
      </c>
      <c r="G65" s="18"/>
      <c r="H65" s="18"/>
      <c r="I65" s="18"/>
    </row>
    <row r="66" spans="1:9">
      <c r="A66" s="165"/>
      <c r="B66" s="165"/>
      <c r="C66" s="165"/>
      <c r="D66" s="165"/>
      <c r="E66" s="165"/>
      <c r="F66" s="22" t="s">
        <v>46</v>
      </c>
      <c r="G66" s="19">
        <f>G68</f>
        <v>124690</v>
      </c>
      <c r="H66" s="19">
        <f>H68</f>
        <v>124690</v>
      </c>
      <c r="I66" s="19">
        <f>I68</f>
        <v>124690</v>
      </c>
    </row>
    <row r="67" spans="1:9">
      <c r="A67" s="165"/>
      <c r="B67" s="165"/>
      <c r="C67" s="165"/>
      <c r="D67" s="165"/>
      <c r="E67" s="165"/>
      <c r="F67" s="22" t="s">
        <v>47</v>
      </c>
      <c r="G67" s="30">
        <f t="shared" ref="G67:I68" si="15">G68</f>
        <v>124690</v>
      </c>
      <c r="H67" s="19">
        <f t="shared" si="15"/>
        <v>124690</v>
      </c>
      <c r="I67" s="19">
        <f t="shared" si="15"/>
        <v>124690</v>
      </c>
    </row>
    <row r="68" spans="1:9">
      <c r="A68" s="165"/>
      <c r="B68" s="165"/>
      <c r="C68" s="165"/>
      <c r="D68" s="165"/>
      <c r="E68" s="165"/>
      <c r="F68" s="22" t="s">
        <v>48</v>
      </c>
      <c r="G68" s="30">
        <f t="shared" si="15"/>
        <v>124690</v>
      </c>
      <c r="H68" s="19">
        <f t="shared" si="15"/>
        <v>124690</v>
      </c>
      <c r="I68" s="19">
        <f t="shared" si="15"/>
        <v>124690</v>
      </c>
    </row>
    <row r="69" spans="1:9">
      <c r="A69" s="165"/>
      <c r="B69" s="165"/>
      <c r="C69" s="165"/>
      <c r="D69" s="165"/>
      <c r="E69" s="165"/>
      <c r="F69" s="36" t="s">
        <v>49</v>
      </c>
      <c r="G69" s="19">
        <f>+G70</f>
        <v>124690</v>
      </c>
      <c r="H69" s="19">
        <f>+H70</f>
        <v>124690</v>
      </c>
      <c r="I69" s="19">
        <f>+I70</f>
        <v>124690</v>
      </c>
    </row>
    <row r="70" spans="1:9">
      <c r="A70" s="165"/>
      <c r="B70" s="165"/>
      <c r="C70" s="165"/>
      <c r="D70" s="165"/>
      <c r="E70" s="165"/>
      <c r="F70" s="23" t="s">
        <v>50</v>
      </c>
      <c r="G70" s="18">
        <f>+'2'!D158</f>
        <v>124690</v>
      </c>
      <c r="H70" s="18">
        <f>+'2'!E158</f>
        <v>124690</v>
      </c>
      <c r="I70" s="18">
        <f>+'2'!F158</f>
        <v>124690</v>
      </c>
    </row>
    <row r="71" spans="1:9">
      <c r="A71" s="165"/>
      <c r="B71" s="165"/>
      <c r="C71" s="165"/>
      <c r="D71" s="165"/>
      <c r="E71" s="165"/>
      <c r="F71" s="24" t="s">
        <v>275</v>
      </c>
      <c r="G71" s="18">
        <f t="shared" ref="G71:I71" si="16">+G73</f>
        <v>252915.1</v>
      </c>
      <c r="H71" s="18">
        <f t="shared" si="16"/>
        <v>252915.1</v>
      </c>
      <c r="I71" s="18">
        <f t="shared" si="16"/>
        <v>252915.1</v>
      </c>
    </row>
    <row r="72" spans="1:9" ht="27">
      <c r="A72" s="165"/>
      <c r="B72" s="165"/>
      <c r="C72" s="165"/>
      <c r="D72" s="165"/>
      <c r="E72" s="165"/>
      <c r="F72" s="23" t="s">
        <v>45</v>
      </c>
      <c r="G72" s="18"/>
      <c r="H72" s="18"/>
      <c r="I72" s="18"/>
    </row>
    <row r="73" spans="1:9">
      <c r="A73" s="165"/>
      <c r="B73" s="165"/>
      <c r="C73" s="165"/>
      <c r="D73" s="165"/>
      <c r="E73" s="165"/>
      <c r="F73" s="22" t="s">
        <v>46</v>
      </c>
      <c r="G73" s="19">
        <f>G75</f>
        <v>252915.1</v>
      </c>
      <c r="H73" s="19">
        <f>H75</f>
        <v>252915.1</v>
      </c>
      <c r="I73" s="19">
        <f>I75</f>
        <v>252915.1</v>
      </c>
    </row>
    <row r="74" spans="1:9">
      <c r="A74" s="165"/>
      <c r="B74" s="165"/>
      <c r="C74" s="165"/>
      <c r="D74" s="165"/>
      <c r="E74" s="165"/>
      <c r="F74" s="22" t="s">
        <v>47</v>
      </c>
      <c r="G74" s="30">
        <f t="shared" ref="G74:I75" si="17">G75</f>
        <v>252915.1</v>
      </c>
      <c r="H74" s="19">
        <f t="shared" si="17"/>
        <v>252915.1</v>
      </c>
      <c r="I74" s="19">
        <f t="shared" si="17"/>
        <v>252915.1</v>
      </c>
    </row>
    <row r="75" spans="1:9">
      <c r="A75" s="165"/>
      <c r="B75" s="165"/>
      <c r="C75" s="165"/>
      <c r="D75" s="165"/>
      <c r="E75" s="165"/>
      <c r="F75" s="22" t="s">
        <v>48</v>
      </c>
      <c r="G75" s="30">
        <f t="shared" si="17"/>
        <v>252915.1</v>
      </c>
      <c r="H75" s="19">
        <f t="shared" si="17"/>
        <v>252915.1</v>
      </c>
      <c r="I75" s="19">
        <f t="shared" si="17"/>
        <v>252915.1</v>
      </c>
    </row>
    <row r="76" spans="1:9">
      <c r="A76" s="165"/>
      <c r="B76" s="165"/>
      <c r="C76" s="165"/>
      <c r="D76" s="165"/>
      <c r="E76" s="165"/>
      <c r="F76" s="36" t="s">
        <v>49</v>
      </c>
      <c r="G76" s="19">
        <f>+G77</f>
        <v>252915.1</v>
      </c>
      <c r="H76" s="19">
        <f>+H77</f>
        <v>252915.1</v>
      </c>
      <c r="I76" s="19">
        <f>+I77</f>
        <v>252915.1</v>
      </c>
    </row>
    <row r="77" spans="1:9">
      <c r="A77" s="165"/>
      <c r="B77" s="165"/>
      <c r="C77" s="165"/>
      <c r="D77" s="165"/>
      <c r="E77" s="165"/>
      <c r="F77" s="23" t="s">
        <v>50</v>
      </c>
      <c r="G77" s="18">
        <f>+'2'!D164</f>
        <v>252915.1</v>
      </c>
      <c r="H77" s="18">
        <f>+'2'!E164</f>
        <v>252915.1</v>
      </c>
      <c r="I77" s="18">
        <f>+'2'!F164</f>
        <v>252915.1</v>
      </c>
    </row>
    <row r="78" spans="1:9">
      <c r="A78" s="165"/>
      <c r="B78" s="165"/>
      <c r="C78" s="165"/>
      <c r="D78" s="165"/>
      <c r="E78" s="165"/>
      <c r="F78" s="24" t="s">
        <v>276</v>
      </c>
      <c r="G78" s="18">
        <f t="shared" ref="G78:I78" si="18">+G80</f>
        <v>1493685</v>
      </c>
      <c r="H78" s="18">
        <f t="shared" si="18"/>
        <v>1493685</v>
      </c>
      <c r="I78" s="18">
        <f t="shared" si="18"/>
        <v>1493685</v>
      </c>
    </row>
    <row r="79" spans="1:9" ht="27">
      <c r="A79" s="165"/>
      <c r="B79" s="165"/>
      <c r="C79" s="165"/>
      <c r="D79" s="165"/>
      <c r="E79" s="165"/>
      <c r="F79" s="23" t="s">
        <v>45</v>
      </c>
      <c r="G79" s="18"/>
      <c r="H79" s="18"/>
      <c r="I79" s="18"/>
    </row>
    <row r="80" spans="1:9">
      <c r="A80" s="165"/>
      <c r="B80" s="165"/>
      <c r="C80" s="165"/>
      <c r="D80" s="165"/>
      <c r="E80" s="165"/>
      <c r="F80" s="22" t="s">
        <v>46</v>
      </c>
      <c r="G80" s="19">
        <f>G82</f>
        <v>1493685</v>
      </c>
      <c r="H80" s="19">
        <f>H82</f>
        <v>1493685</v>
      </c>
      <c r="I80" s="19">
        <f>I82</f>
        <v>1493685</v>
      </c>
    </row>
    <row r="81" spans="1:9">
      <c r="A81" s="165"/>
      <c r="B81" s="165"/>
      <c r="C81" s="165"/>
      <c r="D81" s="165"/>
      <c r="E81" s="165"/>
      <c r="F81" s="22" t="s">
        <v>47</v>
      </c>
      <c r="G81" s="30">
        <f t="shared" ref="G81:I82" si="19">G82</f>
        <v>1493685</v>
      </c>
      <c r="H81" s="19">
        <f t="shared" si="19"/>
        <v>1493685</v>
      </c>
      <c r="I81" s="19">
        <f t="shared" si="19"/>
        <v>1493685</v>
      </c>
    </row>
    <row r="82" spans="1:9">
      <c r="A82" s="165"/>
      <c r="B82" s="165"/>
      <c r="C82" s="165"/>
      <c r="D82" s="165"/>
      <c r="E82" s="165"/>
      <c r="F82" s="22" t="s">
        <v>48</v>
      </c>
      <c r="G82" s="30">
        <f t="shared" si="19"/>
        <v>1493685</v>
      </c>
      <c r="H82" s="19">
        <f t="shared" si="19"/>
        <v>1493685</v>
      </c>
      <c r="I82" s="19">
        <f t="shared" si="19"/>
        <v>1493685</v>
      </c>
    </row>
    <row r="83" spans="1:9">
      <c r="A83" s="165"/>
      <c r="B83" s="165"/>
      <c r="C83" s="165"/>
      <c r="D83" s="165"/>
      <c r="E83" s="165"/>
      <c r="F83" s="36" t="s">
        <v>49</v>
      </c>
      <c r="G83" s="19">
        <f>+G84</f>
        <v>1493685</v>
      </c>
      <c r="H83" s="19">
        <f>+H84</f>
        <v>1493685</v>
      </c>
      <c r="I83" s="19">
        <f>+I84</f>
        <v>1493685</v>
      </c>
    </row>
    <row r="84" spans="1:9">
      <c r="A84" s="165"/>
      <c r="B84" s="165"/>
      <c r="C84" s="165"/>
      <c r="D84" s="165"/>
      <c r="E84" s="165"/>
      <c r="F84" s="23" t="s">
        <v>50</v>
      </c>
      <c r="G84" s="18">
        <f>+'2'!D168</f>
        <v>1493685</v>
      </c>
      <c r="H84" s="18">
        <f>+'2'!E168</f>
        <v>1493685</v>
      </c>
      <c r="I84" s="18">
        <f>+'2'!F168</f>
        <v>1493685</v>
      </c>
    </row>
    <row r="85" spans="1:9">
      <c r="A85" s="165"/>
      <c r="B85" s="165"/>
      <c r="C85" s="165"/>
      <c r="D85" s="165"/>
      <c r="E85" s="165"/>
      <c r="F85" s="24" t="s">
        <v>277</v>
      </c>
      <c r="G85" s="18">
        <f t="shared" ref="G85:I85" si="20">+G87</f>
        <v>200702.30000000002</v>
      </c>
      <c r="H85" s="18">
        <f t="shared" si="20"/>
        <v>200702.30000000002</v>
      </c>
      <c r="I85" s="18">
        <f t="shared" si="20"/>
        <v>200702.30000000002</v>
      </c>
    </row>
    <row r="86" spans="1:9" ht="27">
      <c r="A86" s="165"/>
      <c r="B86" s="165"/>
      <c r="C86" s="165"/>
      <c r="D86" s="165"/>
      <c r="E86" s="165"/>
      <c r="F86" s="23" t="s">
        <v>45</v>
      </c>
      <c r="G86" s="18"/>
      <c r="H86" s="18"/>
      <c r="I86" s="18"/>
    </row>
    <row r="87" spans="1:9">
      <c r="A87" s="165"/>
      <c r="B87" s="165"/>
      <c r="C87" s="165"/>
      <c r="D87" s="165"/>
      <c r="E87" s="165"/>
      <c r="F87" s="22" t="s">
        <v>46</v>
      </c>
      <c r="G87" s="19">
        <f>G89</f>
        <v>200702.30000000002</v>
      </c>
      <c r="H87" s="19">
        <f>H89</f>
        <v>200702.30000000002</v>
      </c>
      <c r="I87" s="19">
        <f>I89</f>
        <v>200702.30000000002</v>
      </c>
    </row>
    <row r="88" spans="1:9">
      <c r="A88" s="165"/>
      <c r="B88" s="165"/>
      <c r="C88" s="165"/>
      <c r="D88" s="165"/>
      <c r="E88" s="165"/>
      <c r="F88" s="22" t="s">
        <v>47</v>
      </c>
      <c r="G88" s="30">
        <f t="shared" ref="G88:I89" si="21">G89</f>
        <v>200702.30000000002</v>
      </c>
      <c r="H88" s="19">
        <f t="shared" si="21"/>
        <v>200702.30000000002</v>
      </c>
      <c r="I88" s="19">
        <f t="shared" si="21"/>
        <v>200702.30000000002</v>
      </c>
    </row>
    <row r="89" spans="1:9">
      <c r="A89" s="165"/>
      <c r="B89" s="165"/>
      <c r="C89" s="165"/>
      <c r="D89" s="165"/>
      <c r="E89" s="165"/>
      <c r="F89" s="22" t="s">
        <v>48</v>
      </c>
      <c r="G89" s="30">
        <f t="shared" si="21"/>
        <v>200702.30000000002</v>
      </c>
      <c r="H89" s="19">
        <f t="shared" si="21"/>
        <v>200702.30000000002</v>
      </c>
      <c r="I89" s="19">
        <f t="shared" si="21"/>
        <v>200702.30000000002</v>
      </c>
    </row>
    <row r="90" spans="1:9">
      <c r="A90" s="165"/>
      <c r="B90" s="165"/>
      <c r="C90" s="165"/>
      <c r="D90" s="165"/>
      <c r="E90" s="165"/>
      <c r="F90" s="36" t="s">
        <v>49</v>
      </c>
      <c r="G90" s="19">
        <f>+G91</f>
        <v>200702.30000000002</v>
      </c>
      <c r="H90" s="19">
        <f>+H91</f>
        <v>200702.30000000002</v>
      </c>
      <c r="I90" s="19">
        <f>+I91</f>
        <v>200702.30000000002</v>
      </c>
    </row>
    <row r="91" spans="1:9">
      <c r="A91" s="165"/>
      <c r="B91" s="165"/>
      <c r="C91" s="165"/>
      <c r="D91" s="165"/>
      <c r="E91" s="165"/>
      <c r="F91" s="23" t="s">
        <v>50</v>
      </c>
      <c r="G91" s="18">
        <f>+'2'!D181</f>
        <v>200702.30000000002</v>
      </c>
      <c r="H91" s="18">
        <f>+'2'!E181</f>
        <v>200702.30000000002</v>
      </c>
      <c r="I91" s="18">
        <f>+'2'!F181</f>
        <v>200702.30000000002</v>
      </c>
    </row>
    <row r="92" spans="1:9">
      <c r="A92" s="165"/>
      <c r="B92" s="165"/>
      <c r="C92" s="165"/>
      <c r="D92" s="165"/>
      <c r="E92" s="165"/>
      <c r="F92" s="24" t="s">
        <v>278</v>
      </c>
      <c r="G92" s="18">
        <f t="shared" ref="G92:I92" si="22">+G94</f>
        <v>145331.79999999999</v>
      </c>
      <c r="H92" s="18">
        <f t="shared" si="22"/>
        <v>145331.79999999999</v>
      </c>
      <c r="I92" s="18">
        <f t="shared" si="22"/>
        <v>145331.79999999999</v>
      </c>
    </row>
    <row r="93" spans="1:9" ht="27">
      <c r="A93" s="165"/>
      <c r="B93" s="165"/>
      <c r="C93" s="165"/>
      <c r="D93" s="165"/>
      <c r="E93" s="165"/>
      <c r="F93" s="23" t="s">
        <v>45</v>
      </c>
      <c r="G93" s="18"/>
      <c r="H93" s="18"/>
      <c r="I93" s="18"/>
    </row>
    <row r="94" spans="1:9">
      <c r="A94" s="165"/>
      <c r="B94" s="165"/>
      <c r="C94" s="165"/>
      <c r="D94" s="165"/>
      <c r="E94" s="165"/>
      <c r="F94" s="22" t="s">
        <v>46</v>
      </c>
      <c r="G94" s="19">
        <f>G96</f>
        <v>145331.79999999999</v>
      </c>
      <c r="H94" s="19">
        <f>H96</f>
        <v>145331.79999999999</v>
      </c>
      <c r="I94" s="19">
        <f>I96</f>
        <v>145331.79999999999</v>
      </c>
    </row>
    <row r="95" spans="1:9">
      <c r="A95" s="165"/>
      <c r="B95" s="165"/>
      <c r="C95" s="165"/>
      <c r="D95" s="165"/>
      <c r="E95" s="165"/>
      <c r="F95" s="22" t="s">
        <v>47</v>
      </c>
      <c r="G95" s="30">
        <f t="shared" ref="G95:I96" si="23">G96</f>
        <v>145331.79999999999</v>
      </c>
      <c r="H95" s="19">
        <f t="shared" si="23"/>
        <v>145331.79999999999</v>
      </c>
      <c r="I95" s="19">
        <f t="shared" si="23"/>
        <v>145331.79999999999</v>
      </c>
    </row>
    <row r="96" spans="1:9">
      <c r="A96" s="165"/>
      <c r="B96" s="165"/>
      <c r="C96" s="165"/>
      <c r="D96" s="165"/>
      <c r="E96" s="165"/>
      <c r="F96" s="22" t="s">
        <v>48</v>
      </c>
      <c r="G96" s="30">
        <f t="shared" si="23"/>
        <v>145331.79999999999</v>
      </c>
      <c r="H96" s="19">
        <f t="shared" si="23"/>
        <v>145331.79999999999</v>
      </c>
      <c r="I96" s="19">
        <f t="shared" si="23"/>
        <v>145331.79999999999</v>
      </c>
    </row>
    <row r="97" spans="1:9">
      <c r="A97" s="165"/>
      <c r="B97" s="165"/>
      <c r="C97" s="165"/>
      <c r="D97" s="165"/>
      <c r="E97" s="165"/>
      <c r="F97" s="36" t="s">
        <v>49</v>
      </c>
      <c r="G97" s="19">
        <f>+G98</f>
        <v>145331.79999999999</v>
      </c>
      <c r="H97" s="19">
        <f>+H98</f>
        <v>145331.79999999999</v>
      </c>
      <c r="I97" s="19">
        <f>+I98</f>
        <v>145331.79999999999</v>
      </c>
    </row>
    <row r="98" spans="1:9">
      <c r="A98" s="165"/>
      <c r="B98" s="165"/>
      <c r="C98" s="165"/>
      <c r="D98" s="165"/>
      <c r="E98" s="165"/>
      <c r="F98" s="23" t="s">
        <v>50</v>
      </c>
      <c r="G98" s="18">
        <f>+'2'!D191</f>
        <v>145331.79999999999</v>
      </c>
      <c r="H98" s="18">
        <f>+'2'!E191</f>
        <v>145331.79999999999</v>
      </c>
      <c r="I98" s="18">
        <f>+'2'!F191</f>
        <v>145331.79999999999</v>
      </c>
    </row>
  </sheetData>
  <mergeCells count="16">
    <mergeCell ref="D10:D17"/>
    <mergeCell ref="E10:E19"/>
    <mergeCell ref="D18:D28"/>
    <mergeCell ref="E20:E28"/>
    <mergeCell ref="A5:I5"/>
    <mergeCell ref="H6:I6"/>
    <mergeCell ref="A9:F9"/>
    <mergeCell ref="A7:C7"/>
    <mergeCell ref="F7:F8"/>
    <mergeCell ref="D7:E7"/>
    <mergeCell ref="G7:I7"/>
    <mergeCell ref="A10:A28"/>
    <mergeCell ref="B10:B11"/>
    <mergeCell ref="C10:C13"/>
    <mergeCell ref="B12:B28"/>
    <mergeCell ref="C14:C28"/>
  </mergeCells>
  <pageMargins left="0.23622047244094491" right="0.23622047244094491" top="0.15748031496062992" bottom="0.15748031496062992" header="0.15748031496062992" footer="0.15748031496062992"/>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O22"/>
  <sheetViews>
    <sheetView topLeftCell="A7" workbookViewId="0">
      <selection activeCell="A5" sqref="A5:E5"/>
    </sheetView>
  </sheetViews>
  <sheetFormatPr defaultRowHeight="13.5"/>
  <cols>
    <col min="1" max="1" width="41.140625" style="11" customWidth="1"/>
    <col min="2" max="2" width="59.7109375" style="11" customWidth="1"/>
    <col min="3" max="3" width="13" style="11" customWidth="1"/>
    <col min="4" max="4" width="11.85546875" style="11" customWidth="1"/>
    <col min="5" max="5" width="13.5703125" style="11" customWidth="1"/>
    <col min="6" max="7" width="9.140625" style="11"/>
    <col min="8" max="8" width="10.42578125" style="11" bestFit="1" customWidth="1"/>
    <col min="9" max="9" width="21.5703125" style="11" bestFit="1" customWidth="1"/>
    <col min="10" max="16384" width="9.140625" style="11"/>
  </cols>
  <sheetData>
    <row r="1" spans="1:93" s="2" customFormat="1">
      <c r="E1" s="56" t="s">
        <v>279</v>
      </c>
    </row>
    <row r="2" spans="1:93" s="2" customFormat="1">
      <c r="D2" s="59"/>
      <c r="E2" s="56" t="s">
        <v>243</v>
      </c>
    </row>
    <row r="3" spans="1:93" s="2" customFormat="1">
      <c r="C3" s="46"/>
      <c r="D3" s="60"/>
      <c r="E3" s="58" t="s">
        <v>63</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row>
    <row r="4" spans="1:93">
      <c r="F4" s="15"/>
      <c r="G4" s="15"/>
      <c r="H4" s="15"/>
      <c r="I4" s="15"/>
      <c r="J4" s="15"/>
    </row>
    <row r="5" spans="1:93" s="12" customFormat="1" ht="66.75" customHeight="1">
      <c r="A5" s="217" t="s">
        <v>286</v>
      </c>
      <c r="B5" s="217"/>
      <c r="C5" s="217"/>
      <c r="D5" s="217"/>
      <c r="E5" s="217"/>
      <c r="F5" s="20"/>
      <c r="G5" s="20"/>
    </row>
    <row r="6" spans="1:93" s="12" customFormat="1" ht="20.25" customHeight="1">
      <c r="A6" s="218" t="s">
        <v>32</v>
      </c>
      <c r="B6" s="218"/>
      <c r="C6" s="218"/>
      <c r="D6" s="218"/>
      <c r="E6" s="218"/>
    </row>
    <row r="7" spans="1:93" ht="17.25" customHeight="1">
      <c r="A7" s="100"/>
      <c r="B7" s="100"/>
      <c r="C7" s="101"/>
      <c r="D7" s="101"/>
      <c r="E7" s="101"/>
    </row>
    <row r="8" spans="1:93" ht="17.25" customHeight="1">
      <c r="A8" s="100"/>
      <c r="B8" s="100"/>
      <c r="C8" s="101"/>
      <c r="D8" s="101"/>
      <c r="E8" s="101"/>
    </row>
    <row r="9" spans="1:93" ht="14.25">
      <c r="A9" s="98" t="s">
        <v>52</v>
      </c>
      <c r="B9" s="104" t="s">
        <v>5</v>
      </c>
      <c r="C9" s="55"/>
      <c r="D9" s="55"/>
      <c r="E9" s="55"/>
    </row>
    <row r="10" spans="1:93" ht="14.25">
      <c r="A10" s="14" t="s">
        <v>53</v>
      </c>
      <c r="B10" s="105" t="s">
        <v>54</v>
      </c>
      <c r="C10" s="55"/>
      <c r="D10" s="55"/>
      <c r="E10" s="55"/>
    </row>
    <row r="11" spans="1:93" ht="14.25">
      <c r="A11" s="99"/>
      <c r="B11" s="99"/>
      <c r="C11" s="108"/>
      <c r="D11" s="99"/>
      <c r="E11" s="99"/>
    </row>
    <row r="12" spans="1:93" ht="14.25">
      <c r="A12" s="221" t="s">
        <v>6</v>
      </c>
      <c r="B12" s="221"/>
      <c r="C12" s="221"/>
      <c r="D12" s="221"/>
      <c r="E12" s="221"/>
    </row>
    <row r="13" spans="1:93">
      <c r="A13" s="102"/>
      <c r="B13" s="102"/>
      <c r="C13" s="103"/>
      <c r="D13" s="103"/>
      <c r="E13" s="103"/>
    </row>
    <row r="14" spans="1:93" ht="54.75" customHeight="1">
      <c r="A14" s="13" t="s">
        <v>7</v>
      </c>
      <c r="B14" s="13" t="s">
        <v>53</v>
      </c>
      <c r="C14" s="205" t="s">
        <v>283</v>
      </c>
      <c r="D14" s="206"/>
      <c r="E14" s="207"/>
    </row>
    <row r="15" spans="1:93" ht="30" customHeight="1">
      <c r="A15" s="13" t="s">
        <v>8</v>
      </c>
      <c r="B15" s="13" t="s">
        <v>55</v>
      </c>
      <c r="C15" s="109" t="s">
        <v>30</v>
      </c>
      <c r="D15" s="34" t="s">
        <v>33</v>
      </c>
      <c r="E15" s="10" t="s">
        <v>0</v>
      </c>
    </row>
    <row r="16" spans="1:93" ht="28.5">
      <c r="A16" s="28" t="s">
        <v>9</v>
      </c>
      <c r="B16" s="9" t="s">
        <v>61</v>
      </c>
      <c r="C16" s="223"/>
      <c r="D16" s="223"/>
      <c r="E16" s="222"/>
    </row>
    <row r="17" spans="1:5" ht="27">
      <c r="A17" s="28" t="s">
        <v>10</v>
      </c>
      <c r="B17" s="14" t="s">
        <v>62</v>
      </c>
      <c r="C17" s="223"/>
      <c r="D17" s="223"/>
      <c r="E17" s="222"/>
    </row>
    <row r="18" spans="1:5">
      <c r="A18" s="35" t="s">
        <v>56</v>
      </c>
      <c r="B18" s="35" t="s">
        <v>57</v>
      </c>
      <c r="C18" s="223"/>
      <c r="D18" s="223"/>
      <c r="E18" s="222"/>
    </row>
    <row r="19" spans="1:5">
      <c r="A19" s="35" t="s">
        <v>58</v>
      </c>
      <c r="B19" s="14" t="s">
        <v>59</v>
      </c>
      <c r="C19" s="223"/>
      <c r="D19" s="223"/>
      <c r="E19" s="222"/>
    </row>
    <row r="20" spans="1:5">
      <c r="A20" s="219" t="s">
        <v>11</v>
      </c>
      <c r="B20" s="219"/>
      <c r="C20" s="109"/>
      <c r="D20" s="34"/>
      <c r="E20" s="33"/>
    </row>
    <row r="21" spans="1:5">
      <c r="A21" s="168" t="s">
        <v>245</v>
      </c>
      <c r="B21" s="168"/>
      <c r="C21" s="169">
        <f>+'6'!C211+'6'!C190+'6'!C169+'6'!C148+'6'!C127+'6'!C106+'6'!C85+'6'!C64+'6'!C43+'6'!C22</f>
        <v>113</v>
      </c>
      <c r="D21" s="169">
        <f>+'6'!D211+'6'!D190+'6'!D169+'6'!D148+'6'!D127+'6'!D106+'6'!D85+'6'!D64+'6'!D43+'6'!D22</f>
        <v>113</v>
      </c>
      <c r="E21" s="169">
        <f>+'6'!E211+'6'!E190+'6'!E169+'6'!E148+'6'!E127+'6'!E106+'6'!E85+'6'!E64+'6'!E43+'6'!E22</f>
        <v>113</v>
      </c>
    </row>
    <row r="22" spans="1:5">
      <c r="A22" s="220" t="s">
        <v>60</v>
      </c>
      <c r="B22" s="220"/>
      <c r="C22" s="57">
        <f>'4'!G9</f>
        <v>3341843.3</v>
      </c>
      <c r="D22" s="57">
        <f>'4'!H9</f>
        <v>3341843.3</v>
      </c>
      <c r="E22" s="57">
        <v>0</v>
      </c>
    </row>
  </sheetData>
  <mergeCells count="9">
    <mergeCell ref="A5:E5"/>
    <mergeCell ref="A6:E6"/>
    <mergeCell ref="A20:B20"/>
    <mergeCell ref="A22:B22"/>
    <mergeCell ref="A12:E12"/>
    <mergeCell ref="E16:E19"/>
    <mergeCell ref="D16:D19"/>
    <mergeCell ref="C16:C19"/>
    <mergeCell ref="C14:E14"/>
  </mergeCells>
  <pageMargins left="0.70866141732283472" right="0.27559055118110237" top="0.74803149606299213" bottom="0.2362204724409449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I234"/>
  <sheetViews>
    <sheetView topLeftCell="A184" workbookViewId="0">
      <selection activeCell="A216" sqref="A216:D216"/>
    </sheetView>
  </sheetViews>
  <sheetFormatPr defaultRowHeight="13.5"/>
  <cols>
    <col min="1" max="1" width="28.7109375" style="11" customWidth="1"/>
    <col min="2" max="2" width="59.7109375" style="11" customWidth="1"/>
    <col min="3" max="5" width="12" style="11" customWidth="1"/>
    <col min="6" max="6" width="9.140625" style="11"/>
    <col min="7" max="7" width="10.42578125" style="11" bestFit="1" customWidth="1"/>
    <col min="8" max="16384" width="9.140625" style="11"/>
  </cols>
  <sheetData>
    <row r="1" spans="1:87" s="2" customFormat="1">
      <c r="D1" s="56" t="s">
        <v>280</v>
      </c>
    </row>
    <row r="2" spans="1:87" s="2" customFormat="1">
      <c r="C2" s="59"/>
      <c r="D2" s="56" t="s">
        <v>243</v>
      </c>
    </row>
    <row r="3" spans="1:87" s="2" customFormat="1">
      <c r="C3" s="60"/>
      <c r="D3" s="58" t="s">
        <v>63</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row>
    <row r="4" spans="1:87">
      <c r="E4" s="15"/>
      <c r="F4" s="15"/>
      <c r="G4" s="15"/>
      <c r="H4" s="15"/>
    </row>
    <row r="5" spans="1:87" s="12" customFormat="1" ht="57.75" customHeight="1">
      <c r="A5" s="224" t="s">
        <v>289</v>
      </c>
      <c r="B5" s="217"/>
      <c r="C5" s="217"/>
      <c r="D5" s="217"/>
      <c r="E5" s="20"/>
      <c r="F5" s="20"/>
    </row>
    <row r="6" spans="1:87" ht="20.25">
      <c r="A6" s="225" t="s">
        <v>248</v>
      </c>
      <c r="B6" s="225"/>
      <c r="C6" s="225"/>
      <c r="D6" s="225"/>
      <c r="E6" s="225"/>
    </row>
    <row r="7" spans="1:87" ht="20.25">
      <c r="A7" s="155"/>
      <c r="B7" s="155"/>
      <c r="C7" s="155"/>
      <c r="D7" s="155"/>
      <c r="E7" s="155"/>
    </row>
    <row r="8" spans="1:87" s="159" customFormat="1" ht="15.75" customHeight="1">
      <c r="A8" s="226" t="s">
        <v>246</v>
      </c>
      <c r="B8" s="226"/>
      <c r="C8" s="226"/>
      <c r="D8" s="226"/>
      <c r="E8" s="226"/>
    </row>
    <row r="9" spans="1:87" s="159" customFormat="1" ht="12.75">
      <c r="A9" s="160"/>
      <c r="B9" s="160"/>
      <c r="C9" s="160"/>
      <c r="D9" s="160"/>
      <c r="E9" s="160"/>
    </row>
    <row r="10" spans="1:87" ht="18" customHeight="1">
      <c r="A10" s="98" t="s">
        <v>52</v>
      </c>
      <c r="B10" s="104" t="s">
        <v>5</v>
      </c>
      <c r="C10" s="55"/>
      <c r="D10" s="55"/>
      <c r="E10" s="55"/>
    </row>
    <row r="11" spans="1:87" ht="19.5" customHeight="1">
      <c r="A11" s="14" t="s">
        <v>53</v>
      </c>
      <c r="B11" s="105" t="s">
        <v>54</v>
      </c>
      <c r="C11" s="55"/>
      <c r="D11" s="55"/>
      <c r="E11" s="55"/>
    </row>
    <row r="12" spans="1:87" ht="7.5" customHeight="1">
      <c r="A12" s="114"/>
      <c r="B12" s="114"/>
      <c r="C12" s="114"/>
      <c r="D12" s="114"/>
      <c r="E12" s="114"/>
    </row>
    <row r="13" spans="1:87" ht="14.25">
      <c r="A13" s="221" t="s">
        <v>6</v>
      </c>
      <c r="B13" s="221"/>
      <c r="C13" s="221"/>
      <c r="D13" s="221"/>
      <c r="E13" s="221"/>
    </row>
    <row r="14" spans="1:87" ht="2.25" customHeight="1">
      <c r="A14" s="102"/>
      <c r="B14" s="102"/>
      <c r="C14" s="103"/>
      <c r="D14" s="103"/>
      <c r="E14" s="103"/>
    </row>
    <row r="15" spans="1:87" ht="54.75" customHeight="1">
      <c r="A15" s="13" t="s">
        <v>7</v>
      </c>
      <c r="B15" s="13" t="s">
        <v>53</v>
      </c>
      <c r="C15" s="205" t="s">
        <v>283</v>
      </c>
      <c r="D15" s="206"/>
      <c r="E15" s="207"/>
    </row>
    <row r="16" spans="1:87" ht="30" customHeight="1">
      <c r="A16" s="13" t="s">
        <v>8</v>
      </c>
      <c r="B16" s="13" t="s">
        <v>55</v>
      </c>
      <c r="C16" s="170" t="s">
        <v>30</v>
      </c>
      <c r="D16" s="116" t="s">
        <v>33</v>
      </c>
      <c r="E16" s="115" t="s">
        <v>0</v>
      </c>
    </row>
    <row r="17" spans="1:6" ht="28.5">
      <c r="A17" s="28" t="s">
        <v>9</v>
      </c>
      <c r="B17" s="9" t="s">
        <v>61</v>
      </c>
      <c r="C17" s="156"/>
      <c r="D17" s="156"/>
      <c r="E17" s="156"/>
    </row>
    <row r="18" spans="1:6" ht="27">
      <c r="A18" s="28" t="s">
        <v>10</v>
      </c>
      <c r="B18" s="14" t="s">
        <v>62</v>
      </c>
      <c r="C18" s="157"/>
      <c r="D18" s="157"/>
      <c r="E18" s="157"/>
    </row>
    <row r="19" spans="1:6">
      <c r="A19" s="35" t="s">
        <v>56</v>
      </c>
      <c r="B19" s="35" t="s">
        <v>57</v>
      </c>
      <c r="C19" s="157"/>
      <c r="D19" s="157"/>
      <c r="E19" s="157"/>
    </row>
    <row r="20" spans="1:6" ht="27">
      <c r="A20" s="35" t="s">
        <v>58</v>
      </c>
      <c r="B20" s="14" t="s">
        <v>59</v>
      </c>
      <c r="C20" s="158"/>
      <c r="D20" s="158"/>
      <c r="E20" s="158"/>
    </row>
    <row r="21" spans="1:6">
      <c r="A21" s="219" t="s">
        <v>11</v>
      </c>
      <c r="B21" s="219"/>
      <c r="C21" s="116"/>
      <c r="D21" s="116"/>
      <c r="E21" s="116"/>
    </row>
    <row r="22" spans="1:6">
      <c r="A22" s="113" t="s">
        <v>245</v>
      </c>
      <c r="B22" s="113"/>
      <c r="C22" s="166">
        <v>6</v>
      </c>
      <c r="D22" s="166">
        <v>6</v>
      </c>
      <c r="E22" s="166">
        <v>6</v>
      </c>
    </row>
    <row r="23" spans="1:6">
      <c r="A23" s="220" t="s">
        <v>60</v>
      </c>
      <c r="B23" s="220"/>
      <c r="C23" s="57">
        <f>+'2'!D20</f>
        <v>95596.700000000026</v>
      </c>
      <c r="D23" s="57">
        <f>+'2'!E20</f>
        <v>95596.700000000026</v>
      </c>
      <c r="E23" s="57">
        <f>+'2'!F20</f>
        <v>95596.700000000026</v>
      </c>
    </row>
    <row r="26" spans="1:6" s="12" customFormat="1" ht="57.75" customHeight="1">
      <c r="A26" s="224" t="s">
        <v>290</v>
      </c>
      <c r="B26" s="217"/>
      <c r="C26" s="217"/>
      <c r="D26" s="217"/>
      <c r="E26" s="20"/>
      <c r="F26" s="20"/>
    </row>
    <row r="27" spans="1:6" ht="20.25">
      <c r="A27" s="225" t="s">
        <v>247</v>
      </c>
      <c r="B27" s="225"/>
      <c r="C27" s="225"/>
      <c r="D27" s="225"/>
      <c r="E27" s="225"/>
    </row>
    <row r="28" spans="1:6" ht="20.25">
      <c r="A28" s="155"/>
      <c r="B28" s="155"/>
      <c r="C28" s="155"/>
      <c r="D28" s="155"/>
      <c r="E28" s="155"/>
    </row>
    <row r="29" spans="1:6" s="159" customFormat="1" ht="15.75" customHeight="1">
      <c r="A29" s="226" t="s">
        <v>246</v>
      </c>
      <c r="B29" s="226"/>
      <c r="C29" s="226"/>
      <c r="D29" s="226"/>
      <c r="E29" s="226"/>
    </row>
    <row r="30" spans="1:6" s="159" customFormat="1" ht="12.75">
      <c r="A30" s="160"/>
      <c r="B30" s="160"/>
      <c r="C30" s="160"/>
      <c r="D30" s="160"/>
      <c r="E30" s="160"/>
    </row>
    <row r="31" spans="1:6" ht="18" customHeight="1">
      <c r="A31" s="98" t="s">
        <v>52</v>
      </c>
      <c r="B31" s="104" t="s">
        <v>5</v>
      </c>
      <c r="C31" s="55"/>
      <c r="D31" s="55"/>
      <c r="E31" s="55"/>
    </row>
    <row r="32" spans="1:6" ht="19.5" customHeight="1">
      <c r="A32" s="14" t="s">
        <v>53</v>
      </c>
      <c r="B32" s="105" t="s">
        <v>54</v>
      </c>
      <c r="C32" s="55"/>
      <c r="D32" s="55"/>
      <c r="E32" s="55"/>
    </row>
    <row r="33" spans="1:6" ht="7.5" customHeight="1">
      <c r="A33" s="114"/>
      <c r="B33" s="114"/>
      <c r="C33" s="114"/>
      <c r="D33" s="114"/>
      <c r="E33" s="114"/>
    </row>
    <row r="34" spans="1:6" ht="14.25">
      <c r="A34" s="221" t="s">
        <v>6</v>
      </c>
      <c r="B34" s="221"/>
      <c r="C34" s="221"/>
      <c r="D34" s="221"/>
      <c r="E34" s="221"/>
    </row>
    <row r="35" spans="1:6" ht="2.25" customHeight="1">
      <c r="A35" s="102"/>
      <c r="B35" s="102"/>
      <c r="C35" s="103"/>
      <c r="D35" s="103"/>
      <c r="E35" s="103"/>
    </row>
    <row r="36" spans="1:6" ht="54.75" customHeight="1">
      <c r="A36" s="13" t="s">
        <v>7</v>
      </c>
      <c r="B36" s="13" t="s">
        <v>53</v>
      </c>
      <c r="C36" s="205" t="s">
        <v>283</v>
      </c>
      <c r="D36" s="206"/>
      <c r="E36" s="207"/>
    </row>
    <row r="37" spans="1:6" ht="30" customHeight="1">
      <c r="A37" s="13" t="s">
        <v>8</v>
      </c>
      <c r="B37" s="13" t="s">
        <v>55</v>
      </c>
      <c r="C37" s="116" t="s">
        <v>30</v>
      </c>
      <c r="D37" s="116" t="s">
        <v>33</v>
      </c>
      <c r="E37" s="115" t="s">
        <v>0</v>
      </c>
    </row>
    <row r="38" spans="1:6" ht="28.5">
      <c r="A38" s="28" t="s">
        <v>9</v>
      </c>
      <c r="B38" s="9" t="s">
        <v>61</v>
      </c>
      <c r="C38" s="156"/>
      <c r="D38" s="156"/>
      <c r="E38" s="156"/>
    </row>
    <row r="39" spans="1:6" ht="27">
      <c r="A39" s="28" t="s">
        <v>10</v>
      </c>
      <c r="B39" s="14" t="s">
        <v>62</v>
      </c>
      <c r="C39" s="157"/>
      <c r="D39" s="157"/>
      <c r="E39" s="157"/>
    </row>
    <row r="40" spans="1:6">
      <c r="A40" s="35" t="s">
        <v>56</v>
      </c>
      <c r="B40" s="35" t="s">
        <v>57</v>
      </c>
      <c r="C40" s="157"/>
      <c r="D40" s="157"/>
      <c r="E40" s="157"/>
    </row>
    <row r="41" spans="1:6" ht="27">
      <c r="A41" s="35" t="s">
        <v>58</v>
      </c>
      <c r="B41" s="14" t="s">
        <v>59</v>
      </c>
      <c r="C41" s="158"/>
      <c r="D41" s="158"/>
      <c r="E41" s="158"/>
    </row>
    <row r="42" spans="1:6">
      <c r="A42" s="219" t="s">
        <v>11</v>
      </c>
      <c r="B42" s="219"/>
      <c r="C42" s="116"/>
      <c r="D42" s="116"/>
      <c r="E42" s="116"/>
    </row>
    <row r="43" spans="1:6">
      <c r="A43" s="113" t="s">
        <v>245</v>
      </c>
      <c r="B43" s="113"/>
      <c r="C43" s="166">
        <v>43</v>
      </c>
      <c r="D43" s="166">
        <v>43</v>
      </c>
      <c r="E43" s="166">
        <v>43</v>
      </c>
    </row>
    <row r="44" spans="1:6">
      <c r="A44" s="220" t="s">
        <v>60</v>
      </c>
      <c r="B44" s="220"/>
      <c r="C44" s="57">
        <f>+'2'!D29</f>
        <v>253795</v>
      </c>
      <c r="D44" s="57">
        <f>+'2'!E29</f>
        <v>253795</v>
      </c>
      <c r="E44" s="57">
        <f>+'2'!F29</f>
        <v>253795</v>
      </c>
    </row>
    <row r="47" spans="1:6" s="12" customFormat="1" ht="57.75" customHeight="1">
      <c r="A47" s="224" t="s">
        <v>291</v>
      </c>
      <c r="B47" s="217"/>
      <c r="C47" s="217"/>
      <c r="D47" s="217"/>
      <c r="E47" s="20"/>
      <c r="F47" s="20"/>
    </row>
    <row r="48" spans="1:6" ht="20.25">
      <c r="A48" s="225" t="s">
        <v>249</v>
      </c>
      <c r="B48" s="225"/>
      <c r="C48" s="225"/>
      <c r="D48" s="225"/>
      <c r="E48" s="225"/>
    </row>
    <row r="49" spans="1:5" ht="20.25">
      <c r="A49" s="155"/>
      <c r="B49" s="155"/>
      <c r="C49" s="155"/>
      <c r="D49" s="155"/>
      <c r="E49" s="155"/>
    </row>
    <row r="50" spans="1:5" s="159" customFormat="1" ht="15.75" customHeight="1">
      <c r="A50" s="226" t="s">
        <v>246</v>
      </c>
      <c r="B50" s="226"/>
      <c r="C50" s="226"/>
      <c r="D50" s="226"/>
      <c r="E50" s="226"/>
    </row>
    <row r="51" spans="1:5" s="159" customFormat="1" ht="12.75">
      <c r="A51" s="160"/>
      <c r="B51" s="160"/>
      <c r="C51" s="160"/>
      <c r="D51" s="160"/>
      <c r="E51" s="160"/>
    </row>
    <row r="52" spans="1:5" ht="18" customHeight="1">
      <c r="A52" s="98" t="s">
        <v>52</v>
      </c>
      <c r="B52" s="104" t="s">
        <v>5</v>
      </c>
      <c r="C52" s="55"/>
      <c r="D52" s="55"/>
      <c r="E52" s="55"/>
    </row>
    <row r="53" spans="1:5" ht="19.5" customHeight="1">
      <c r="A53" s="14" t="s">
        <v>53</v>
      </c>
      <c r="B53" s="105" t="s">
        <v>54</v>
      </c>
      <c r="C53" s="55"/>
      <c r="D53" s="55"/>
      <c r="E53" s="55"/>
    </row>
    <row r="54" spans="1:5" ht="7.5" customHeight="1">
      <c r="A54" s="114"/>
      <c r="B54" s="114"/>
      <c r="C54" s="114"/>
      <c r="D54" s="114"/>
      <c r="E54" s="114"/>
    </row>
    <row r="55" spans="1:5" ht="14.25">
      <c r="A55" s="221" t="s">
        <v>6</v>
      </c>
      <c r="B55" s="221"/>
      <c r="C55" s="221"/>
      <c r="D55" s="221"/>
      <c r="E55" s="221"/>
    </row>
    <row r="56" spans="1:5" ht="2.25" customHeight="1">
      <c r="A56" s="102"/>
      <c r="B56" s="102"/>
      <c r="C56" s="103"/>
      <c r="D56" s="103"/>
      <c r="E56" s="103"/>
    </row>
    <row r="57" spans="1:5" ht="54.75" customHeight="1">
      <c r="A57" s="13" t="s">
        <v>7</v>
      </c>
      <c r="B57" s="13" t="s">
        <v>53</v>
      </c>
      <c r="C57" s="205" t="s">
        <v>283</v>
      </c>
      <c r="D57" s="206"/>
      <c r="E57" s="207"/>
    </row>
    <row r="58" spans="1:5" ht="30" customHeight="1">
      <c r="A58" s="13" t="s">
        <v>8</v>
      </c>
      <c r="B58" s="13" t="s">
        <v>55</v>
      </c>
      <c r="C58" s="116" t="s">
        <v>30</v>
      </c>
      <c r="D58" s="116" t="s">
        <v>33</v>
      </c>
      <c r="E58" s="115" t="s">
        <v>0</v>
      </c>
    </row>
    <row r="59" spans="1:5" ht="28.5">
      <c r="A59" s="28" t="s">
        <v>9</v>
      </c>
      <c r="B59" s="9" t="s">
        <v>61</v>
      </c>
      <c r="C59" s="156"/>
      <c r="D59" s="156"/>
      <c r="E59" s="156"/>
    </row>
    <row r="60" spans="1:5" ht="27">
      <c r="A60" s="28" t="s">
        <v>10</v>
      </c>
      <c r="B60" s="14" t="s">
        <v>62</v>
      </c>
      <c r="C60" s="157"/>
      <c r="D60" s="157"/>
      <c r="E60" s="157"/>
    </row>
    <row r="61" spans="1:5">
      <c r="A61" s="35" t="s">
        <v>56</v>
      </c>
      <c r="B61" s="35" t="s">
        <v>57</v>
      </c>
      <c r="C61" s="157"/>
      <c r="D61" s="157"/>
      <c r="E61" s="157"/>
    </row>
    <row r="62" spans="1:5" ht="27">
      <c r="A62" s="35" t="s">
        <v>58</v>
      </c>
      <c r="B62" s="14" t="s">
        <v>59</v>
      </c>
      <c r="C62" s="158"/>
      <c r="D62" s="158"/>
      <c r="E62" s="158"/>
    </row>
    <row r="63" spans="1:5">
      <c r="A63" s="219" t="s">
        <v>11</v>
      </c>
      <c r="B63" s="219"/>
      <c r="C63" s="116"/>
      <c r="D63" s="116"/>
      <c r="E63" s="116"/>
    </row>
    <row r="64" spans="1:5">
      <c r="A64" s="113" t="s">
        <v>245</v>
      </c>
      <c r="B64" s="113"/>
      <c r="C64" s="166">
        <v>16</v>
      </c>
      <c r="D64" s="166">
        <v>16</v>
      </c>
      <c r="E64" s="166">
        <v>16</v>
      </c>
    </row>
    <row r="65" spans="1:6">
      <c r="A65" s="220" t="s">
        <v>60</v>
      </c>
      <c r="B65" s="220"/>
      <c r="C65" s="57">
        <f>+'2'!D89</f>
        <v>284781.5</v>
      </c>
      <c r="D65" s="57">
        <f>+'2'!E89</f>
        <v>284781.5</v>
      </c>
      <c r="E65" s="57">
        <f>+'2'!F89</f>
        <v>284781.5</v>
      </c>
    </row>
    <row r="68" spans="1:6" s="12" customFormat="1" ht="57.75" customHeight="1">
      <c r="A68" s="224" t="s">
        <v>292</v>
      </c>
      <c r="B68" s="217"/>
      <c r="C68" s="217"/>
      <c r="D68" s="217"/>
      <c r="E68" s="20"/>
      <c r="F68" s="20"/>
    </row>
    <row r="69" spans="1:6" ht="20.25">
      <c r="A69" s="225" t="s">
        <v>250</v>
      </c>
      <c r="B69" s="225"/>
      <c r="C69" s="225"/>
      <c r="D69" s="225"/>
      <c r="E69" s="225"/>
    </row>
    <row r="70" spans="1:6" ht="20.25">
      <c r="A70" s="155"/>
      <c r="B70" s="155"/>
      <c r="C70" s="155"/>
      <c r="D70" s="155"/>
      <c r="E70" s="155"/>
    </row>
    <row r="71" spans="1:6" s="159" customFormat="1" ht="15.75" customHeight="1">
      <c r="A71" s="226" t="s">
        <v>246</v>
      </c>
      <c r="B71" s="226"/>
      <c r="C71" s="226"/>
      <c r="D71" s="226"/>
      <c r="E71" s="226"/>
    </row>
    <row r="72" spans="1:6" s="159" customFormat="1" ht="12.75">
      <c r="A72" s="160"/>
      <c r="B72" s="160"/>
      <c r="C72" s="160"/>
      <c r="D72" s="160"/>
      <c r="E72" s="160"/>
    </row>
    <row r="73" spans="1:6" ht="18" customHeight="1">
      <c r="A73" s="98" t="s">
        <v>52</v>
      </c>
      <c r="B73" s="104" t="s">
        <v>5</v>
      </c>
      <c r="C73" s="55"/>
      <c r="D73" s="55"/>
      <c r="E73" s="55"/>
    </row>
    <row r="74" spans="1:6" ht="19.5" customHeight="1">
      <c r="A74" s="14" t="s">
        <v>53</v>
      </c>
      <c r="B74" s="105" t="s">
        <v>54</v>
      </c>
      <c r="C74" s="55"/>
      <c r="D74" s="55"/>
      <c r="E74" s="55"/>
    </row>
    <row r="75" spans="1:6" ht="7.5" customHeight="1">
      <c r="A75" s="114"/>
      <c r="B75" s="114"/>
      <c r="C75" s="114"/>
      <c r="D75" s="114"/>
      <c r="E75" s="114"/>
    </row>
    <row r="76" spans="1:6" ht="14.25">
      <c r="A76" s="221" t="s">
        <v>6</v>
      </c>
      <c r="B76" s="221"/>
      <c r="C76" s="221"/>
      <c r="D76" s="221"/>
      <c r="E76" s="221"/>
    </row>
    <row r="77" spans="1:6" ht="2.25" customHeight="1">
      <c r="A77" s="102"/>
      <c r="B77" s="102"/>
      <c r="C77" s="103"/>
      <c r="D77" s="103"/>
      <c r="E77" s="103"/>
    </row>
    <row r="78" spans="1:6" ht="54.75" customHeight="1">
      <c r="A78" s="13" t="s">
        <v>7</v>
      </c>
      <c r="B78" s="13" t="s">
        <v>53</v>
      </c>
      <c r="C78" s="205" t="s">
        <v>283</v>
      </c>
      <c r="D78" s="206"/>
      <c r="E78" s="207"/>
    </row>
    <row r="79" spans="1:6" ht="30" customHeight="1">
      <c r="A79" s="13" t="s">
        <v>8</v>
      </c>
      <c r="B79" s="13" t="s">
        <v>55</v>
      </c>
      <c r="C79" s="116" t="s">
        <v>30</v>
      </c>
      <c r="D79" s="116" t="s">
        <v>33</v>
      </c>
      <c r="E79" s="115" t="s">
        <v>0</v>
      </c>
    </row>
    <row r="80" spans="1:6" ht="28.5">
      <c r="A80" s="28" t="s">
        <v>9</v>
      </c>
      <c r="B80" s="9" t="s">
        <v>61</v>
      </c>
      <c r="C80" s="156"/>
      <c r="D80" s="156"/>
      <c r="E80" s="156"/>
    </row>
    <row r="81" spans="1:6" ht="27">
      <c r="A81" s="28" t="s">
        <v>10</v>
      </c>
      <c r="B81" s="14" t="s">
        <v>62</v>
      </c>
      <c r="C81" s="157"/>
      <c r="D81" s="157"/>
      <c r="E81" s="157"/>
    </row>
    <row r="82" spans="1:6">
      <c r="A82" s="35" t="s">
        <v>56</v>
      </c>
      <c r="B82" s="35" t="s">
        <v>57</v>
      </c>
      <c r="C82" s="157"/>
      <c r="D82" s="157"/>
      <c r="E82" s="157"/>
    </row>
    <row r="83" spans="1:6" ht="27">
      <c r="A83" s="35" t="s">
        <v>58</v>
      </c>
      <c r="B83" s="14" t="s">
        <v>59</v>
      </c>
      <c r="C83" s="158"/>
      <c r="D83" s="158"/>
      <c r="E83" s="158"/>
    </row>
    <row r="84" spans="1:6">
      <c r="A84" s="219" t="s">
        <v>11</v>
      </c>
      <c r="B84" s="219"/>
      <c r="C84" s="116"/>
      <c r="D84" s="116"/>
      <c r="E84" s="116"/>
    </row>
    <row r="85" spans="1:6">
      <c r="A85" s="113" t="s">
        <v>245</v>
      </c>
      <c r="B85" s="113"/>
      <c r="C85" s="166">
        <v>26</v>
      </c>
      <c r="D85" s="166">
        <v>26</v>
      </c>
      <c r="E85" s="166">
        <v>26</v>
      </c>
    </row>
    <row r="86" spans="1:6">
      <c r="A86" s="220" t="s">
        <v>60</v>
      </c>
      <c r="B86" s="220"/>
      <c r="C86" s="57">
        <f>+'2'!D107</f>
        <v>468588.1</v>
      </c>
      <c r="D86" s="57">
        <f>+'2'!E107</f>
        <v>468588.1</v>
      </c>
      <c r="E86" s="57">
        <f>+'2'!F107</f>
        <v>468588.1</v>
      </c>
    </row>
    <row r="89" spans="1:6" s="12" customFormat="1" ht="57.75" customHeight="1">
      <c r="A89" s="224" t="s">
        <v>293</v>
      </c>
      <c r="B89" s="217"/>
      <c r="C89" s="217"/>
      <c r="D89" s="217"/>
      <c r="E89" s="20"/>
      <c r="F89" s="20"/>
    </row>
    <row r="90" spans="1:6" ht="20.25">
      <c r="A90" s="225" t="s">
        <v>253</v>
      </c>
      <c r="B90" s="225"/>
      <c r="C90" s="225"/>
      <c r="D90" s="225"/>
      <c r="E90" s="225"/>
    </row>
    <row r="91" spans="1:6" ht="20.25">
      <c r="A91" s="155"/>
      <c r="B91" s="155"/>
      <c r="C91" s="155"/>
      <c r="D91" s="155"/>
      <c r="E91" s="155"/>
    </row>
    <row r="92" spans="1:6" s="159" customFormat="1" ht="15.75" customHeight="1">
      <c r="A92" s="226" t="s">
        <v>246</v>
      </c>
      <c r="B92" s="226"/>
      <c r="C92" s="226"/>
      <c r="D92" s="226"/>
      <c r="E92" s="226"/>
    </row>
    <row r="93" spans="1:6" s="159" customFormat="1" ht="12.75">
      <c r="A93" s="160"/>
      <c r="B93" s="160"/>
      <c r="C93" s="160"/>
      <c r="D93" s="160"/>
      <c r="E93" s="160"/>
    </row>
    <row r="94" spans="1:6" ht="18" customHeight="1">
      <c r="A94" s="98" t="s">
        <v>52</v>
      </c>
      <c r="B94" s="104" t="s">
        <v>5</v>
      </c>
      <c r="C94" s="55"/>
      <c r="D94" s="55"/>
      <c r="E94" s="55"/>
    </row>
    <row r="95" spans="1:6" ht="19.5" customHeight="1">
      <c r="A95" s="14" t="s">
        <v>53</v>
      </c>
      <c r="B95" s="105" t="s">
        <v>54</v>
      </c>
      <c r="C95" s="55"/>
      <c r="D95" s="55"/>
      <c r="E95" s="55"/>
    </row>
    <row r="96" spans="1:6" ht="7.5" customHeight="1">
      <c r="A96" s="114"/>
      <c r="B96" s="114"/>
      <c r="C96" s="114"/>
      <c r="D96" s="114"/>
      <c r="E96" s="114"/>
    </row>
    <row r="97" spans="1:6" ht="14.25">
      <c r="A97" s="221" t="s">
        <v>6</v>
      </c>
      <c r="B97" s="221"/>
      <c r="C97" s="221"/>
      <c r="D97" s="221"/>
      <c r="E97" s="221"/>
    </row>
    <row r="98" spans="1:6" ht="2.25" customHeight="1">
      <c r="A98" s="102"/>
      <c r="B98" s="102"/>
      <c r="C98" s="103"/>
      <c r="D98" s="103"/>
      <c r="E98" s="103"/>
    </row>
    <row r="99" spans="1:6" ht="54.75" customHeight="1">
      <c r="A99" s="13" t="s">
        <v>7</v>
      </c>
      <c r="B99" s="13" t="s">
        <v>53</v>
      </c>
      <c r="C99" s="205" t="s">
        <v>283</v>
      </c>
      <c r="D99" s="206"/>
      <c r="E99" s="207"/>
    </row>
    <row r="100" spans="1:6" ht="30" customHeight="1">
      <c r="A100" s="13" t="s">
        <v>8</v>
      </c>
      <c r="B100" s="13" t="s">
        <v>55</v>
      </c>
      <c r="C100" s="116" t="s">
        <v>30</v>
      </c>
      <c r="D100" s="116" t="s">
        <v>33</v>
      </c>
      <c r="E100" s="115" t="s">
        <v>0</v>
      </c>
    </row>
    <row r="101" spans="1:6" ht="28.5">
      <c r="A101" s="28" t="s">
        <v>9</v>
      </c>
      <c r="B101" s="9" t="s">
        <v>61</v>
      </c>
      <c r="C101" s="156"/>
      <c r="D101" s="156"/>
      <c r="E101" s="156"/>
    </row>
    <row r="102" spans="1:6" ht="27">
      <c r="A102" s="28" t="s">
        <v>10</v>
      </c>
      <c r="B102" s="14" t="s">
        <v>62</v>
      </c>
      <c r="C102" s="157"/>
      <c r="D102" s="157"/>
      <c r="E102" s="157"/>
    </row>
    <row r="103" spans="1:6">
      <c r="A103" s="35" t="s">
        <v>56</v>
      </c>
      <c r="B103" s="35" t="s">
        <v>57</v>
      </c>
      <c r="C103" s="157"/>
      <c r="D103" s="157"/>
      <c r="E103" s="157"/>
    </row>
    <row r="104" spans="1:6" ht="27">
      <c r="A104" s="35" t="s">
        <v>58</v>
      </c>
      <c r="B104" s="14" t="s">
        <v>59</v>
      </c>
      <c r="C104" s="158"/>
      <c r="D104" s="158"/>
      <c r="E104" s="158"/>
    </row>
    <row r="105" spans="1:6">
      <c r="A105" s="219" t="s">
        <v>11</v>
      </c>
      <c r="B105" s="219"/>
      <c r="C105" s="116"/>
      <c r="D105" s="116"/>
      <c r="E105" s="116"/>
    </row>
    <row r="106" spans="1:6">
      <c r="A106" s="113" t="s">
        <v>245</v>
      </c>
      <c r="B106" s="113"/>
      <c r="C106" s="166">
        <v>4</v>
      </c>
      <c r="D106" s="166">
        <v>4</v>
      </c>
      <c r="E106" s="166">
        <v>4</v>
      </c>
    </row>
    <row r="107" spans="1:6">
      <c r="A107" s="220" t="s">
        <v>60</v>
      </c>
      <c r="B107" s="220"/>
      <c r="C107" s="57">
        <f>+'2'!D152</f>
        <v>21757.800000000003</v>
      </c>
      <c r="D107" s="57">
        <f>+'2'!E152</f>
        <v>21757.800000000003</v>
      </c>
      <c r="E107" s="57">
        <f>+'2'!F152</f>
        <v>21757.800000000003</v>
      </c>
    </row>
    <row r="110" spans="1:6" s="12" customFormat="1" ht="57.75" customHeight="1">
      <c r="A110" s="224" t="s">
        <v>294</v>
      </c>
      <c r="B110" s="217"/>
      <c r="C110" s="217"/>
      <c r="D110" s="217"/>
      <c r="E110" s="20"/>
      <c r="F110" s="20"/>
    </row>
    <row r="111" spans="1:6" ht="20.25">
      <c r="A111" s="225" t="s">
        <v>256</v>
      </c>
      <c r="B111" s="225"/>
      <c r="C111" s="225"/>
      <c r="D111" s="225"/>
      <c r="E111" s="225"/>
    </row>
    <row r="112" spans="1:6" ht="20.25">
      <c r="A112" s="155"/>
      <c r="B112" s="155"/>
      <c r="C112" s="155"/>
      <c r="D112" s="155"/>
      <c r="E112" s="155"/>
    </row>
    <row r="113" spans="1:5" s="159" customFormat="1" ht="15.75" customHeight="1">
      <c r="A113" s="226" t="s">
        <v>246</v>
      </c>
      <c r="B113" s="226"/>
      <c r="C113" s="226"/>
      <c r="D113" s="226"/>
      <c r="E113" s="226"/>
    </row>
    <row r="114" spans="1:5" s="159" customFormat="1" ht="12.75">
      <c r="A114" s="160"/>
      <c r="B114" s="160"/>
      <c r="C114" s="160"/>
      <c r="D114" s="160"/>
      <c r="E114" s="160"/>
    </row>
    <row r="115" spans="1:5" ht="18" customHeight="1">
      <c r="A115" s="98" t="s">
        <v>52</v>
      </c>
      <c r="B115" s="104" t="s">
        <v>5</v>
      </c>
      <c r="C115" s="55"/>
      <c r="D115" s="55"/>
      <c r="E115" s="55"/>
    </row>
    <row r="116" spans="1:5" ht="19.5" customHeight="1">
      <c r="A116" s="14" t="s">
        <v>53</v>
      </c>
      <c r="B116" s="105" t="s">
        <v>54</v>
      </c>
      <c r="C116" s="55"/>
      <c r="D116" s="55"/>
      <c r="E116" s="55"/>
    </row>
    <row r="117" spans="1:5" ht="7.5" customHeight="1">
      <c r="A117" s="114"/>
      <c r="B117" s="114"/>
      <c r="C117" s="114"/>
      <c r="D117" s="114"/>
      <c r="E117" s="114"/>
    </row>
    <row r="118" spans="1:5" ht="14.25">
      <c r="A118" s="221" t="s">
        <v>6</v>
      </c>
      <c r="B118" s="221"/>
      <c r="C118" s="221"/>
      <c r="D118" s="221"/>
      <c r="E118" s="221"/>
    </row>
    <row r="119" spans="1:5" ht="2.25" customHeight="1">
      <c r="A119" s="102"/>
      <c r="B119" s="102"/>
      <c r="C119" s="103"/>
      <c r="D119" s="103"/>
      <c r="E119" s="103"/>
    </row>
    <row r="120" spans="1:5" ht="54.75" customHeight="1">
      <c r="A120" s="13" t="s">
        <v>7</v>
      </c>
      <c r="B120" s="13" t="s">
        <v>53</v>
      </c>
      <c r="C120" s="205" t="s">
        <v>283</v>
      </c>
      <c r="D120" s="206"/>
      <c r="E120" s="207"/>
    </row>
    <row r="121" spans="1:5" ht="30" customHeight="1">
      <c r="A121" s="13" t="s">
        <v>8</v>
      </c>
      <c r="B121" s="13" t="s">
        <v>55</v>
      </c>
      <c r="C121" s="116" t="s">
        <v>30</v>
      </c>
      <c r="D121" s="116" t="s">
        <v>33</v>
      </c>
      <c r="E121" s="115" t="s">
        <v>0</v>
      </c>
    </row>
    <row r="122" spans="1:5" ht="28.5">
      <c r="A122" s="28" t="s">
        <v>9</v>
      </c>
      <c r="B122" s="9" t="s">
        <v>61</v>
      </c>
      <c r="C122" s="156"/>
      <c r="D122" s="156"/>
      <c r="E122" s="156"/>
    </row>
    <row r="123" spans="1:5" ht="27">
      <c r="A123" s="28" t="s">
        <v>10</v>
      </c>
      <c r="B123" s="14" t="s">
        <v>62</v>
      </c>
      <c r="C123" s="157"/>
      <c r="D123" s="157"/>
      <c r="E123" s="157"/>
    </row>
    <row r="124" spans="1:5">
      <c r="A124" s="35" t="s">
        <v>56</v>
      </c>
      <c r="B124" s="35" t="s">
        <v>57</v>
      </c>
      <c r="C124" s="157"/>
      <c r="D124" s="157"/>
      <c r="E124" s="157"/>
    </row>
    <row r="125" spans="1:5" ht="27">
      <c r="A125" s="35" t="s">
        <v>58</v>
      </c>
      <c r="B125" s="14" t="s">
        <v>59</v>
      </c>
      <c r="C125" s="158"/>
      <c r="D125" s="158"/>
      <c r="E125" s="158"/>
    </row>
    <row r="126" spans="1:5">
      <c r="A126" s="219" t="s">
        <v>11</v>
      </c>
      <c r="B126" s="219"/>
      <c r="C126" s="116"/>
      <c r="D126" s="116"/>
      <c r="E126" s="116"/>
    </row>
    <row r="127" spans="1:5">
      <c r="A127" s="113" t="s">
        <v>245</v>
      </c>
      <c r="B127" s="113"/>
      <c r="C127" s="166">
        <v>3</v>
      </c>
      <c r="D127" s="166">
        <v>3</v>
      </c>
      <c r="E127" s="166">
        <v>3</v>
      </c>
    </row>
    <row r="128" spans="1:5">
      <c r="A128" s="220" t="s">
        <v>60</v>
      </c>
      <c r="B128" s="220"/>
      <c r="C128" s="57">
        <f>+'2'!D158</f>
        <v>124690</v>
      </c>
      <c r="D128" s="57">
        <f>+'2'!E158</f>
        <v>124690</v>
      </c>
      <c r="E128" s="57">
        <f>+'2'!F158</f>
        <v>124690</v>
      </c>
    </row>
    <row r="131" spans="1:6" s="12" customFormat="1" ht="57.75" customHeight="1">
      <c r="A131" s="224" t="s">
        <v>295</v>
      </c>
      <c r="B131" s="217"/>
      <c r="C131" s="217"/>
      <c r="D131" s="217"/>
      <c r="E131" s="20"/>
      <c r="F131" s="20"/>
    </row>
    <row r="132" spans="1:6" ht="20.25">
      <c r="A132" s="225" t="s">
        <v>257</v>
      </c>
      <c r="B132" s="225"/>
      <c r="C132" s="225"/>
      <c r="D132" s="225"/>
      <c r="E132" s="225"/>
    </row>
    <row r="133" spans="1:6" ht="20.25">
      <c r="A133" s="155"/>
      <c r="B133" s="155"/>
      <c r="C133" s="155"/>
      <c r="D133" s="155"/>
      <c r="E133" s="155"/>
    </row>
    <row r="134" spans="1:6" s="159" customFormat="1" ht="15.75" customHeight="1">
      <c r="A134" s="226" t="s">
        <v>246</v>
      </c>
      <c r="B134" s="226"/>
      <c r="C134" s="226"/>
      <c r="D134" s="226"/>
      <c r="E134" s="226"/>
    </row>
    <row r="135" spans="1:6" s="159" customFormat="1" ht="12.75">
      <c r="A135" s="160"/>
      <c r="B135" s="160"/>
      <c r="C135" s="160"/>
      <c r="D135" s="160"/>
      <c r="E135" s="160"/>
    </row>
    <row r="136" spans="1:6" ht="18" customHeight="1">
      <c r="A136" s="98" t="s">
        <v>52</v>
      </c>
      <c r="B136" s="104" t="s">
        <v>5</v>
      </c>
      <c r="C136" s="55"/>
      <c r="D136" s="55"/>
      <c r="E136" s="55"/>
    </row>
    <row r="137" spans="1:6" ht="19.5" customHeight="1">
      <c r="A137" s="14" t="s">
        <v>53</v>
      </c>
      <c r="B137" s="105" t="s">
        <v>54</v>
      </c>
      <c r="C137" s="55"/>
      <c r="D137" s="55"/>
      <c r="E137" s="55"/>
    </row>
    <row r="138" spans="1:6" ht="7.5" customHeight="1">
      <c r="A138" s="114"/>
      <c r="B138" s="114"/>
      <c r="C138" s="114"/>
      <c r="D138" s="114"/>
      <c r="E138" s="114"/>
    </row>
    <row r="139" spans="1:6" ht="14.25">
      <c r="A139" s="221" t="s">
        <v>6</v>
      </c>
      <c r="B139" s="221"/>
      <c r="C139" s="221"/>
      <c r="D139" s="221"/>
      <c r="E139" s="221"/>
    </row>
    <row r="140" spans="1:6" ht="2.25" customHeight="1">
      <c r="A140" s="102"/>
      <c r="B140" s="102"/>
      <c r="C140" s="103"/>
      <c r="D140" s="103"/>
      <c r="E140" s="103"/>
    </row>
    <row r="141" spans="1:6" ht="54.75" customHeight="1">
      <c r="A141" s="13" t="s">
        <v>7</v>
      </c>
      <c r="B141" s="13" t="s">
        <v>53</v>
      </c>
      <c r="C141" s="205" t="s">
        <v>283</v>
      </c>
      <c r="D141" s="206"/>
      <c r="E141" s="207"/>
    </row>
    <row r="142" spans="1:6" ht="30" customHeight="1">
      <c r="A142" s="13" t="s">
        <v>8</v>
      </c>
      <c r="B142" s="13" t="s">
        <v>55</v>
      </c>
      <c r="C142" s="116" t="s">
        <v>30</v>
      </c>
      <c r="D142" s="116" t="s">
        <v>33</v>
      </c>
      <c r="E142" s="115" t="s">
        <v>0</v>
      </c>
    </row>
    <row r="143" spans="1:6" ht="28.5">
      <c r="A143" s="28" t="s">
        <v>9</v>
      </c>
      <c r="B143" s="9" t="s">
        <v>61</v>
      </c>
      <c r="C143" s="156"/>
      <c r="D143" s="156"/>
      <c r="E143" s="156"/>
    </row>
    <row r="144" spans="1:6" ht="27">
      <c r="A144" s="28" t="s">
        <v>10</v>
      </c>
      <c r="B144" s="14" t="s">
        <v>62</v>
      </c>
      <c r="C144" s="157"/>
      <c r="D144" s="157"/>
      <c r="E144" s="157"/>
    </row>
    <row r="145" spans="1:6">
      <c r="A145" s="35" t="s">
        <v>56</v>
      </c>
      <c r="B145" s="35" t="s">
        <v>57</v>
      </c>
      <c r="C145" s="157"/>
      <c r="D145" s="157"/>
      <c r="E145" s="157"/>
    </row>
    <row r="146" spans="1:6" ht="27">
      <c r="A146" s="35" t="s">
        <v>58</v>
      </c>
      <c r="B146" s="14" t="s">
        <v>59</v>
      </c>
      <c r="C146" s="158"/>
      <c r="D146" s="158"/>
      <c r="E146" s="158"/>
    </row>
    <row r="147" spans="1:6">
      <c r="A147" s="219" t="s">
        <v>11</v>
      </c>
      <c r="B147" s="219"/>
      <c r="C147" s="116"/>
      <c r="D147" s="116"/>
      <c r="E147" s="116"/>
    </row>
    <row r="148" spans="1:6">
      <c r="A148" s="113" t="s">
        <v>245</v>
      </c>
      <c r="B148" s="113"/>
      <c r="C148" s="166">
        <v>2</v>
      </c>
      <c r="D148" s="166">
        <v>2</v>
      </c>
      <c r="E148" s="166">
        <v>2</v>
      </c>
    </row>
    <row r="149" spans="1:6">
      <c r="A149" s="220" t="s">
        <v>60</v>
      </c>
      <c r="B149" s="220"/>
      <c r="C149" s="57">
        <f>+'2'!D164</f>
        <v>252915.1</v>
      </c>
      <c r="D149" s="57">
        <f>+'2'!E164</f>
        <v>252915.1</v>
      </c>
      <c r="E149" s="57">
        <f>+'2'!F164</f>
        <v>252915.1</v>
      </c>
    </row>
    <row r="152" spans="1:6" s="12" customFormat="1" ht="57.75" customHeight="1">
      <c r="A152" s="224" t="s">
        <v>296</v>
      </c>
      <c r="B152" s="217"/>
      <c r="C152" s="217"/>
      <c r="D152" s="217"/>
      <c r="E152" s="20"/>
      <c r="F152" s="20"/>
    </row>
    <row r="153" spans="1:6" ht="20.25">
      <c r="A153" s="225" t="s">
        <v>258</v>
      </c>
      <c r="B153" s="225"/>
      <c r="C153" s="225"/>
      <c r="D153" s="225"/>
      <c r="E153" s="225"/>
    </row>
    <row r="154" spans="1:6" ht="20.25">
      <c r="A154" s="155"/>
      <c r="B154" s="155"/>
      <c r="C154" s="155"/>
      <c r="D154" s="155"/>
      <c r="E154" s="155"/>
    </row>
    <row r="155" spans="1:6" s="159" customFormat="1" ht="15.75" customHeight="1">
      <c r="A155" s="226" t="s">
        <v>246</v>
      </c>
      <c r="B155" s="226"/>
      <c r="C155" s="226"/>
      <c r="D155" s="226"/>
      <c r="E155" s="226"/>
    </row>
    <row r="156" spans="1:6" s="159" customFormat="1" ht="12.75">
      <c r="A156" s="160"/>
      <c r="B156" s="160"/>
      <c r="C156" s="160"/>
      <c r="D156" s="160"/>
      <c r="E156" s="160"/>
    </row>
    <row r="157" spans="1:6" ht="18" customHeight="1">
      <c r="A157" s="98" t="s">
        <v>52</v>
      </c>
      <c r="B157" s="104" t="s">
        <v>5</v>
      </c>
      <c r="C157" s="55"/>
      <c r="D157" s="55"/>
      <c r="E157" s="55"/>
    </row>
    <row r="158" spans="1:6" ht="19.5" customHeight="1">
      <c r="A158" s="14" t="s">
        <v>53</v>
      </c>
      <c r="B158" s="105" t="s">
        <v>54</v>
      </c>
      <c r="C158" s="55"/>
      <c r="D158" s="55"/>
      <c r="E158" s="55"/>
    </row>
    <row r="159" spans="1:6" ht="7.5" customHeight="1">
      <c r="A159" s="114"/>
      <c r="B159" s="114"/>
      <c r="C159" s="114"/>
      <c r="D159" s="114"/>
      <c r="E159" s="114"/>
    </row>
    <row r="160" spans="1:6" ht="14.25">
      <c r="A160" s="221" t="s">
        <v>6</v>
      </c>
      <c r="B160" s="221"/>
      <c r="C160" s="221"/>
      <c r="D160" s="221"/>
      <c r="E160" s="221"/>
    </row>
    <row r="161" spans="1:6" ht="2.25" customHeight="1">
      <c r="A161" s="102"/>
      <c r="B161" s="102"/>
      <c r="C161" s="103"/>
      <c r="D161" s="103"/>
      <c r="E161" s="103"/>
    </row>
    <row r="162" spans="1:6" ht="54.75" customHeight="1">
      <c r="A162" s="13" t="s">
        <v>7</v>
      </c>
      <c r="B162" s="13" t="s">
        <v>53</v>
      </c>
      <c r="C162" s="205" t="s">
        <v>283</v>
      </c>
      <c r="D162" s="206"/>
      <c r="E162" s="207"/>
    </row>
    <row r="163" spans="1:6" ht="30" customHeight="1">
      <c r="A163" s="13" t="s">
        <v>8</v>
      </c>
      <c r="B163" s="13" t="s">
        <v>55</v>
      </c>
      <c r="C163" s="116" t="s">
        <v>30</v>
      </c>
      <c r="D163" s="116" t="s">
        <v>33</v>
      </c>
      <c r="E163" s="115" t="s">
        <v>0</v>
      </c>
    </row>
    <row r="164" spans="1:6" ht="28.5">
      <c r="A164" s="28" t="s">
        <v>9</v>
      </c>
      <c r="B164" s="9" t="s">
        <v>61</v>
      </c>
      <c r="C164" s="156"/>
      <c r="D164" s="156"/>
      <c r="E164" s="156"/>
    </row>
    <row r="165" spans="1:6" ht="27">
      <c r="A165" s="28" t="s">
        <v>10</v>
      </c>
      <c r="B165" s="14" t="s">
        <v>62</v>
      </c>
      <c r="C165" s="157"/>
      <c r="D165" s="157"/>
      <c r="E165" s="157"/>
    </row>
    <row r="166" spans="1:6">
      <c r="A166" s="35" t="s">
        <v>56</v>
      </c>
      <c r="B166" s="35" t="s">
        <v>57</v>
      </c>
      <c r="C166" s="157"/>
      <c r="D166" s="157"/>
      <c r="E166" s="157"/>
    </row>
    <row r="167" spans="1:6" ht="27">
      <c r="A167" s="35" t="s">
        <v>58</v>
      </c>
      <c r="B167" s="14" t="s">
        <v>59</v>
      </c>
      <c r="C167" s="158"/>
      <c r="D167" s="158"/>
      <c r="E167" s="158"/>
    </row>
    <row r="168" spans="1:6">
      <c r="A168" s="219" t="s">
        <v>11</v>
      </c>
      <c r="B168" s="219"/>
      <c r="C168" s="116"/>
      <c r="D168" s="116"/>
      <c r="E168" s="116"/>
    </row>
    <row r="169" spans="1:6">
      <c r="A169" s="113" t="s">
        <v>245</v>
      </c>
      <c r="B169" s="113"/>
      <c r="C169" s="166">
        <v>6</v>
      </c>
      <c r="D169" s="166">
        <v>6</v>
      </c>
      <c r="E169" s="166">
        <v>6</v>
      </c>
    </row>
    <row r="170" spans="1:6">
      <c r="A170" s="220" t="s">
        <v>60</v>
      </c>
      <c r="B170" s="220"/>
      <c r="C170" s="57">
        <f>+'2'!D168</f>
        <v>1493685</v>
      </c>
      <c r="D170" s="57">
        <f>+'2'!E168</f>
        <v>1493685</v>
      </c>
      <c r="E170" s="57">
        <f>+'2'!F168</f>
        <v>1493685</v>
      </c>
    </row>
    <row r="173" spans="1:6" s="12" customFormat="1" ht="57.75" customHeight="1">
      <c r="A173" s="224" t="s">
        <v>297</v>
      </c>
      <c r="B173" s="217"/>
      <c r="C173" s="217"/>
      <c r="D173" s="217"/>
      <c r="E173" s="20"/>
      <c r="F173" s="20"/>
    </row>
    <row r="174" spans="1:6" ht="20.25">
      <c r="A174" s="225" t="s">
        <v>259</v>
      </c>
      <c r="B174" s="225"/>
      <c r="C174" s="225"/>
      <c r="D174" s="225"/>
      <c r="E174" s="225"/>
    </row>
    <row r="175" spans="1:6" ht="20.25">
      <c r="A175" s="155"/>
      <c r="B175" s="155"/>
      <c r="C175" s="155"/>
      <c r="D175" s="155"/>
      <c r="E175" s="155"/>
    </row>
    <row r="176" spans="1:6" s="159" customFormat="1" ht="15.75" customHeight="1">
      <c r="A176" s="226" t="s">
        <v>246</v>
      </c>
      <c r="B176" s="226"/>
      <c r="C176" s="226"/>
      <c r="D176" s="226"/>
      <c r="E176" s="226"/>
    </row>
    <row r="177" spans="1:5" s="159" customFormat="1" ht="12.75">
      <c r="A177" s="160"/>
      <c r="B177" s="160"/>
      <c r="C177" s="160"/>
      <c r="D177" s="160"/>
      <c r="E177" s="160"/>
    </row>
    <row r="178" spans="1:5" ht="18" customHeight="1">
      <c r="A178" s="98" t="s">
        <v>52</v>
      </c>
      <c r="B178" s="104" t="s">
        <v>5</v>
      </c>
      <c r="C178" s="55"/>
      <c r="D178" s="55"/>
      <c r="E178" s="55"/>
    </row>
    <row r="179" spans="1:5" ht="19.5" customHeight="1">
      <c r="A179" s="14" t="s">
        <v>53</v>
      </c>
      <c r="B179" s="105" t="s">
        <v>54</v>
      </c>
      <c r="C179" s="55"/>
      <c r="D179" s="55"/>
      <c r="E179" s="55"/>
    </row>
    <row r="180" spans="1:5" ht="7.5" customHeight="1">
      <c r="A180" s="114"/>
      <c r="B180" s="114"/>
      <c r="C180" s="114"/>
      <c r="D180" s="114"/>
      <c r="E180" s="114"/>
    </row>
    <row r="181" spans="1:5" ht="14.25">
      <c r="A181" s="221" t="s">
        <v>6</v>
      </c>
      <c r="B181" s="221"/>
      <c r="C181" s="221"/>
      <c r="D181" s="221"/>
      <c r="E181" s="221"/>
    </row>
    <row r="182" spans="1:5" ht="2.25" customHeight="1">
      <c r="A182" s="102"/>
      <c r="B182" s="102"/>
      <c r="C182" s="103"/>
      <c r="D182" s="103"/>
      <c r="E182" s="103"/>
    </row>
    <row r="183" spans="1:5" ht="54.75" customHeight="1">
      <c r="A183" s="13" t="s">
        <v>7</v>
      </c>
      <c r="B183" s="13" t="s">
        <v>53</v>
      </c>
      <c r="C183" s="205" t="s">
        <v>283</v>
      </c>
      <c r="D183" s="206"/>
      <c r="E183" s="207"/>
    </row>
    <row r="184" spans="1:5" ht="30" customHeight="1">
      <c r="A184" s="13" t="s">
        <v>8</v>
      </c>
      <c r="B184" s="13" t="s">
        <v>55</v>
      </c>
      <c r="C184" s="116" t="s">
        <v>30</v>
      </c>
      <c r="D184" s="116" t="s">
        <v>33</v>
      </c>
      <c r="E184" s="115" t="s">
        <v>0</v>
      </c>
    </row>
    <row r="185" spans="1:5" ht="28.5">
      <c r="A185" s="28" t="s">
        <v>9</v>
      </c>
      <c r="B185" s="9" t="s">
        <v>61</v>
      </c>
      <c r="C185" s="156"/>
      <c r="D185" s="156"/>
      <c r="E185" s="156"/>
    </row>
    <row r="186" spans="1:5" ht="27">
      <c r="A186" s="28" t="s">
        <v>10</v>
      </c>
      <c r="B186" s="14" t="s">
        <v>62</v>
      </c>
      <c r="C186" s="157"/>
      <c r="D186" s="157"/>
      <c r="E186" s="157"/>
    </row>
    <row r="187" spans="1:5">
      <c r="A187" s="35" t="s">
        <v>56</v>
      </c>
      <c r="B187" s="35" t="s">
        <v>57</v>
      </c>
      <c r="C187" s="157"/>
      <c r="D187" s="157"/>
      <c r="E187" s="157"/>
    </row>
    <row r="188" spans="1:5" ht="27">
      <c r="A188" s="35" t="s">
        <v>58</v>
      </c>
      <c r="B188" s="14" t="s">
        <v>59</v>
      </c>
      <c r="C188" s="158"/>
      <c r="D188" s="158"/>
      <c r="E188" s="158"/>
    </row>
    <row r="189" spans="1:5">
      <c r="A189" s="219" t="s">
        <v>11</v>
      </c>
      <c r="B189" s="219"/>
      <c r="C189" s="116"/>
      <c r="D189" s="116"/>
      <c r="E189" s="116"/>
    </row>
    <row r="190" spans="1:5">
      <c r="A190" s="113" t="s">
        <v>245</v>
      </c>
      <c r="B190" s="113"/>
      <c r="C190" s="166">
        <v>4</v>
      </c>
      <c r="D190" s="166">
        <v>4</v>
      </c>
      <c r="E190" s="166">
        <v>4</v>
      </c>
    </row>
    <row r="191" spans="1:5">
      <c r="A191" s="220" t="s">
        <v>60</v>
      </c>
      <c r="B191" s="220"/>
      <c r="C191" s="57">
        <f>+'2'!D181</f>
        <v>200702.30000000002</v>
      </c>
      <c r="D191" s="57">
        <f>+'2'!E181</f>
        <v>200702.30000000002</v>
      </c>
      <c r="E191" s="57">
        <f>+'2'!F181</f>
        <v>200702.30000000002</v>
      </c>
    </row>
    <row r="194" spans="1:6" s="12" customFormat="1" ht="57.75" customHeight="1">
      <c r="A194" s="224" t="s">
        <v>298</v>
      </c>
      <c r="B194" s="217"/>
      <c r="C194" s="217"/>
      <c r="D194" s="217"/>
      <c r="E194" s="20"/>
      <c r="F194" s="20"/>
    </row>
    <row r="195" spans="1:6" ht="20.25">
      <c r="A195" s="225" t="s">
        <v>260</v>
      </c>
      <c r="B195" s="225"/>
      <c r="C195" s="225"/>
      <c r="D195" s="225"/>
      <c r="E195" s="225"/>
    </row>
    <row r="196" spans="1:6" ht="20.25">
      <c r="A196" s="155"/>
      <c r="B196" s="155"/>
      <c r="C196" s="155"/>
      <c r="D196" s="155"/>
      <c r="E196" s="155"/>
    </row>
    <row r="197" spans="1:6" s="159" customFormat="1" ht="15.75" customHeight="1">
      <c r="A197" s="226" t="s">
        <v>246</v>
      </c>
      <c r="B197" s="226"/>
      <c r="C197" s="226"/>
      <c r="D197" s="226"/>
      <c r="E197" s="226"/>
    </row>
    <row r="198" spans="1:6" s="159" customFormat="1" ht="12.75">
      <c r="A198" s="160"/>
      <c r="B198" s="160"/>
      <c r="C198" s="160"/>
      <c r="D198" s="160"/>
      <c r="E198" s="160"/>
    </row>
    <row r="199" spans="1:6" ht="18" customHeight="1">
      <c r="A199" s="98" t="s">
        <v>52</v>
      </c>
      <c r="B199" s="104" t="s">
        <v>5</v>
      </c>
      <c r="C199" s="55"/>
      <c r="D199" s="55"/>
      <c r="E199" s="55"/>
    </row>
    <row r="200" spans="1:6" ht="19.5" customHeight="1">
      <c r="A200" s="14" t="s">
        <v>53</v>
      </c>
      <c r="B200" s="105" t="s">
        <v>54</v>
      </c>
      <c r="C200" s="55"/>
      <c r="D200" s="55"/>
      <c r="E200" s="55"/>
    </row>
    <row r="201" spans="1:6" ht="7.5" customHeight="1">
      <c r="A201" s="114"/>
      <c r="B201" s="114"/>
      <c r="C201" s="114"/>
      <c r="D201" s="114"/>
      <c r="E201" s="114"/>
    </row>
    <row r="202" spans="1:6" ht="14.25">
      <c r="A202" s="221" t="s">
        <v>6</v>
      </c>
      <c r="B202" s="221"/>
      <c r="C202" s="221"/>
      <c r="D202" s="221"/>
      <c r="E202" s="221"/>
    </row>
    <row r="203" spans="1:6" ht="2.25" customHeight="1">
      <c r="A203" s="102"/>
      <c r="B203" s="102"/>
      <c r="C203" s="103"/>
      <c r="D203" s="103"/>
      <c r="E203" s="103"/>
    </row>
    <row r="204" spans="1:6" ht="54.75" customHeight="1">
      <c r="A204" s="13" t="s">
        <v>7</v>
      </c>
      <c r="B204" s="13" t="s">
        <v>53</v>
      </c>
      <c r="C204" s="205" t="s">
        <v>283</v>
      </c>
      <c r="D204" s="206"/>
      <c r="E204" s="207"/>
    </row>
    <row r="205" spans="1:6" ht="30" customHeight="1">
      <c r="A205" s="13" t="s">
        <v>8</v>
      </c>
      <c r="B205" s="13" t="s">
        <v>55</v>
      </c>
      <c r="C205" s="116" t="s">
        <v>30</v>
      </c>
      <c r="D205" s="116" t="s">
        <v>33</v>
      </c>
      <c r="E205" s="115" t="s">
        <v>0</v>
      </c>
    </row>
    <row r="206" spans="1:6" ht="28.5">
      <c r="A206" s="28" t="s">
        <v>9</v>
      </c>
      <c r="B206" s="9" t="s">
        <v>61</v>
      </c>
      <c r="C206" s="156"/>
      <c r="D206" s="156"/>
      <c r="E206" s="156"/>
    </row>
    <row r="207" spans="1:6" ht="27">
      <c r="A207" s="28" t="s">
        <v>10</v>
      </c>
      <c r="B207" s="14" t="s">
        <v>62</v>
      </c>
      <c r="C207" s="157"/>
      <c r="D207" s="157"/>
      <c r="E207" s="157"/>
    </row>
    <row r="208" spans="1:6">
      <c r="A208" s="35" t="s">
        <v>56</v>
      </c>
      <c r="B208" s="35" t="s">
        <v>57</v>
      </c>
      <c r="C208" s="157"/>
      <c r="D208" s="157"/>
      <c r="E208" s="157"/>
    </row>
    <row r="209" spans="1:6" ht="27">
      <c r="A209" s="35" t="s">
        <v>58</v>
      </c>
      <c r="B209" s="14" t="s">
        <v>59</v>
      </c>
      <c r="C209" s="158"/>
      <c r="D209" s="158"/>
      <c r="E209" s="158"/>
    </row>
    <row r="210" spans="1:6">
      <c r="A210" s="219" t="s">
        <v>11</v>
      </c>
      <c r="B210" s="219"/>
      <c r="C210" s="116"/>
      <c r="D210" s="116"/>
      <c r="E210" s="116"/>
    </row>
    <row r="211" spans="1:6">
      <c r="A211" s="113" t="s">
        <v>245</v>
      </c>
      <c r="B211" s="113"/>
      <c r="C211" s="166">
        <v>3</v>
      </c>
      <c r="D211" s="166">
        <v>3</v>
      </c>
      <c r="E211" s="166">
        <v>3</v>
      </c>
    </row>
    <row r="212" spans="1:6">
      <c r="A212" s="220" t="s">
        <v>60</v>
      </c>
      <c r="B212" s="220"/>
      <c r="C212" s="57">
        <f>+'2'!D191</f>
        <v>145331.79999999999</v>
      </c>
      <c r="D212" s="57">
        <f>+'2'!E191</f>
        <v>145331.79999999999</v>
      </c>
      <c r="E212" s="57">
        <f>+'2'!F191</f>
        <v>145331.79999999999</v>
      </c>
    </row>
    <row r="216" spans="1:6" s="12" customFormat="1" ht="57.75" customHeight="1">
      <c r="A216" s="224" t="s">
        <v>299</v>
      </c>
      <c r="B216" s="217"/>
      <c r="C216" s="217"/>
      <c r="D216" s="217"/>
      <c r="E216" s="20"/>
      <c r="F216" s="20"/>
    </row>
    <row r="217" spans="1:6" ht="20.25">
      <c r="A217" s="225" t="s">
        <v>44</v>
      </c>
      <c r="B217" s="225"/>
      <c r="C217" s="225"/>
      <c r="D217" s="225"/>
      <c r="E217" s="225"/>
    </row>
    <row r="218" spans="1:6" ht="20.25">
      <c r="A218" s="155"/>
      <c r="B218" s="155"/>
      <c r="C218" s="155"/>
      <c r="D218" s="155"/>
      <c r="E218" s="155"/>
    </row>
    <row r="219" spans="1:6" s="159" customFormat="1" ht="15.75" customHeight="1">
      <c r="A219" s="226" t="s">
        <v>246</v>
      </c>
      <c r="B219" s="226"/>
      <c r="C219" s="226"/>
      <c r="D219" s="226"/>
      <c r="E219" s="226"/>
    </row>
    <row r="220" spans="1:6" s="159" customFormat="1" ht="12.75">
      <c r="A220" s="160"/>
      <c r="B220" s="160"/>
      <c r="C220" s="160"/>
      <c r="D220" s="160"/>
      <c r="E220" s="160"/>
    </row>
    <row r="221" spans="1:6" ht="18" customHeight="1">
      <c r="A221" s="98" t="s">
        <v>52</v>
      </c>
      <c r="B221" s="104" t="s">
        <v>5</v>
      </c>
      <c r="C221" s="55"/>
      <c r="D221" s="55"/>
      <c r="E221" s="55"/>
    </row>
    <row r="222" spans="1:6" ht="19.5" customHeight="1">
      <c r="A222" s="14" t="s">
        <v>53</v>
      </c>
      <c r="B222" s="105" t="s">
        <v>54</v>
      </c>
      <c r="C222" s="55"/>
      <c r="D222" s="55"/>
      <c r="E222" s="55"/>
    </row>
    <row r="223" spans="1:6" ht="7.5" customHeight="1">
      <c r="A223" s="114"/>
      <c r="B223" s="114"/>
      <c r="C223" s="114"/>
      <c r="D223" s="114"/>
      <c r="E223" s="114"/>
    </row>
    <row r="224" spans="1:6" ht="14.25">
      <c r="A224" s="221" t="s">
        <v>6</v>
      </c>
      <c r="B224" s="221"/>
      <c r="C224" s="221"/>
      <c r="D224" s="221"/>
      <c r="E224" s="221"/>
    </row>
    <row r="225" spans="1:5" ht="2.25" customHeight="1">
      <c r="A225" s="102"/>
      <c r="B225" s="102"/>
      <c r="C225" s="103"/>
      <c r="D225" s="103"/>
      <c r="E225" s="103"/>
    </row>
    <row r="226" spans="1:5" ht="54.75" customHeight="1">
      <c r="A226" s="13" t="s">
        <v>7</v>
      </c>
      <c r="B226" s="13" t="s">
        <v>53</v>
      </c>
      <c r="C226" s="227" t="s">
        <v>74</v>
      </c>
      <c r="D226" s="228"/>
      <c r="E226" s="229"/>
    </row>
    <row r="227" spans="1:5" ht="30" customHeight="1">
      <c r="A227" s="13" t="s">
        <v>8</v>
      </c>
      <c r="B227" s="13" t="s">
        <v>55</v>
      </c>
      <c r="C227" s="116" t="s">
        <v>30</v>
      </c>
      <c r="D227" s="116" t="s">
        <v>33</v>
      </c>
      <c r="E227" s="115" t="s">
        <v>0</v>
      </c>
    </row>
    <row r="228" spans="1:5" ht="28.5">
      <c r="A228" s="28" t="s">
        <v>9</v>
      </c>
      <c r="B228" s="9" t="s">
        <v>61</v>
      </c>
      <c r="C228" s="156"/>
      <c r="D228" s="156"/>
      <c r="E228" s="156"/>
    </row>
    <row r="229" spans="1:5" ht="27">
      <c r="A229" s="28" t="s">
        <v>10</v>
      </c>
      <c r="B229" s="14" t="s">
        <v>62</v>
      </c>
      <c r="C229" s="157"/>
      <c r="D229" s="157"/>
      <c r="E229" s="157"/>
    </row>
    <row r="230" spans="1:5">
      <c r="A230" s="35" t="s">
        <v>56</v>
      </c>
      <c r="B230" s="35" t="s">
        <v>57</v>
      </c>
      <c r="C230" s="157"/>
      <c r="D230" s="157"/>
      <c r="E230" s="157"/>
    </row>
    <row r="231" spans="1:5" ht="27">
      <c r="A231" s="35" t="s">
        <v>58</v>
      </c>
      <c r="B231" s="14" t="s">
        <v>59</v>
      </c>
      <c r="C231" s="158"/>
      <c r="D231" s="158"/>
      <c r="E231" s="158"/>
    </row>
    <row r="232" spans="1:5">
      <c r="A232" s="219" t="s">
        <v>11</v>
      </c>
      <c r="B232" s="219"/>
      <c r="C232" s="116"/>
      <c r="D232" s="116"/>
      <c r="E232" s="116"/>
    </row>
    <row r="233" spans="1:5">
      <c r="A233" s="113" t="s">
        <v>245</v>
      </c>
      <c r="B233" s="113"/>
      <c r="C233" s="166"/>
      <c r="D233" s="166"/>
      <c r="E233" s="166"/>
    </row>
    <row r="234" spans="1:5">
      <c r="A234" s="220" t="s">
        <v>60</v>
      </c>
      <c r="B234" s="220"/>
      <c r="C234" s="57">
        <v>0</v>
      </c>
      <c r="D234" s="57">
        <f>+'2'!E213</f>
        <v>0</v>
      </c>
      <c r="E234" s="57">
        <f>-E212-E191-E170-E149-E128-E107-E86-E65-E44-E23</f>
        <v>-3341843.3000000003</v>
      </c>
    </row>
  </sheetData>
  <mergeCells count="77">
    <mergeCell ref="A5:D5"/>
    <mergeCell ref="A6:E6"/>
    <mergeCell ref="A13:E13"/>
    <mergeCell ref="C15:E15"/>
    <mergeCell ref="A21:B21"/>
    <mergeCell ref="A23:B23"/>
    <mergeCell ref="A8:E8"/>
    <mergeCell ref="A26:D26"/>
    <mergeCell ref="A27:E27"/>
    <mergeCell ref="A29:E29"/>
    <mergeCell ref="A34:E34"/>
    <mergeCell ref="C36:E36"/>
    <mergeCell ref="A42:B42"/>
    <mergeCell ref="A44:B44"/>
    <mergeCell ref="A47:D47"/>
    <mergeCell ref="A48:E48"/>
    <mergeCell ref="A50:E50"/>
    <mergeCell ref="A55:E55"/>
    <mergeCell ref="C57:E57"/>
    <mergeCell ref="A63:B63"/>
    <mergeCell ref="A65:B65"/>
    <mergeCell ref="A68:D68"/>
    <mergeCell ref="A69:E69"/>
    <mergeCell ref="A71:E71"/>
    <mergeCell ref="A76:E76"/>
    <mergeCell ref="C78:E78"/>
    <mergeCell ref="A84:B84"/>
    <mergeCell ref="A86:B86"/>
    <mergeCell ref="A89:D89"/>
    <mergeCell ref="A90:E90"/>
    <mergeCell ref="A92:E92"/>
    <mergeCell ref="A97:E97"/>
    <mergeCell ref="C99:E99"/>
    <mergeCell ref="A105:B105"/>
    <mergeCell ref="A107:B107"/>
    <mergeCell ref="A110:D110"/>
    <mergeCell ref="A111:E111"/>
    <mergeCell ref="A113:E113"/>
    <mergeCell ref="A118:E118"/>
    <mergeCell ref="C120:E120"/>
    <mergeCell ref="A126:B126"/>
    <mergeCell ref="A128:B128"/>
    <mergeCell ref="A131:D131"/>
    <mergeCell ref="A132:E132"/>
    <mergeCell ref="A134:E134"/>
    <mergeCell ref="A139:E139"/>
    <mergeCell ref="C141:E141"/>
    <mergeCell ref="A147:B147"/>
    <mergeCell ref="A149:B149"/>
    <mergeCell ref="A152:D152"/>
    <mergeCell ref="A153:E153"/>
    <mergeCell ref="A155:E155"/>
    <mergeCell ref="A160:E160"/>
    <mergeCell ref="C162:E162"/>
    <mergeCell ref="A168:B168"/>
    <mergeCell ref="A170:B170"/>
    <mergeCell ref="A173:D173"/>
    <mergeCell ref="A174:E174"/>
    <mergeCell ref="A176:E176"/>
    <mergeCell ref="A181:E181"/>
    <mergeCell ref="C183:E183"/>
    <mergeCell ref="A189:B189"/>
    <mergeCell ref="A191:B191"/>
    <mergeCell ref="A194:D194"/>
    <mergeCell ref="A195:E195"/>
    <mergeCell ref="A197:E197"/>
    <mergeCell ref="A202:E202"/>
    <mergeCell ref="C204:E204"/>
    <mergeCell ref="A210:B210"/>
    <mergeCell ref="C226:E226"/>
    <mergeCell ref="A232:B232"/>
    <mergeCell ref="A234:B234"/>
    <mergeCell ref="A212:B212"/>
    <mergeCell ref="A216:D216"/>
    <mergeCell ref="A217:E217"/>
    <mergeCell ref="A219:E219"/>
    <mergeCell ref="A224:E224"/>
  </mergeCells>
  <pageMargins left="0.70866141732283472" right="0.27559055118110237" top="0.74803149606299213" bottom="0.2362204724409449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vt:lpstr>
      <vt:lpstr>2</vt:lpstr>
      <vt:lpstr>3</vt:lpstr>
      <vt:lpstr>4</vt:lpstr>
      <vt:lpstr>5</vt:lpstr>
      <vt:lpstr>6</vt:lpstr>
      <vt:lpstr>'4'!Print_Titles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Anahit Gevorgyan</dc:creator>
  <cp:keywords>https://mul2.gov.am/tasks/416378/oneclick/3Havelvacner.xlsx?token=6cdc4fad24be3c643d86d36f6aff6f18</cp:keywords>
  <cp:lastModifiedBy>Narine Sargsyan</cp:lastModifiedBy>
  <cp:lastPrinted>2020-06-19T08:37:57Z</cp:lastPrinted>
  <dcterms:created xsi:type="dcterms:W3CDTF">1996-10-14T23:33:28Z</dcterms:created>
  <dcterms:modified xsi:type="dcterms:W3CDTF">2021-04-07T06:28:26Z</dcterms:modified>
</cp:coreProperties>
</file>