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20" yWindow="-120" windowWidth="24240" windowHeight="13740"/>
  </bookViews>
  <sheets>
    <sheet name="Gorcarakan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" i="1" l="1"/>
  <c r="H11" i="1"/>
  <c r="G11" i="1"/>
  <c r="I14" i="1" l="1"/>
  <c r="H14" i="1"/>
  <c r="G14" i="1"/>
  <c r="H19" i="1" l="1"/>
  <c r="G19" i="1"/>
  <c r="H18" i="1"/>
  <c r="G18" i="1"/>
  <c r="I38" i="1" l="1"/>
  <c r="G38" i="1" s="1"/>
  <c r="H35" i="1"/>
  <c r="H37" i="1"/>
  <c r="H39" i="1"/>
  <c r="G35" i="1"/>
  <c r="G37" i="1"/>
  <c r="G39" i="1"/>
  <c r="H41" i="1"/>
  <c r="G41" i="1"/>
  <c r="G10" i="1"/>
  <c r="G13" i="1"/>
  <c r="G15" i="1"/>
  <c r="G21" i="1"/>
  <c r="G23" i="1"/>
  <c r="G25" i="1"/>
  <c r="H10" i="1"/>
  <c r="H13" i="1"/>
  <c r="H15" i="1"/>
  <c r="H21" i="1"/>
  <c r="H23" i="1"/>
  <c r="H25" i="1"/>
  <c r="I24" i="1"/>
  <c r="I22" i="1" s="1"/>
  <c r="I16" i="1"/>
  <c r="H16" i="1" s="1"/>
  <c r="H17" i="1"/>
  <c r="G17" i="1"/>
  <c r="H40" i="1"/>
  <c r="G40" i="1"/>
  <c r="G24" i="1" l="1"/>
  <c r="I36" i="1"/>
  <c r="H36" i="1" s="1"/>
  <c r="H38" i="1"/>
  <c r="H24" i="1"/>
  <c r="G12" i="1"/>
  <c r="G16" i="1"/>
  <c r="H22" i="1"/>
  <c r="H20" i="1" s="1"/>
  <c r="I20" i="1"/>
  <c r="G22" i="1"/>
  <c r="G20" i="1" s="1"/>
  <c r="G36" i="1" l="1"/>
  <c r="I34" i="1"/>
  <c r="G34" i="1" s="1"/>
  <c r="H12" i="1"/>
  <c r="I12" i="1"/>
  <c r="H34" i="1" l="1"/>
</calcChain>
</file>

<file path=xl/sharedStrings.xml><?xml version="1.0" encoding="utf-8"?>
<sst xmlns="http://schemas.openxmlformats.org/spreadsheetml/2006/main" count="53" uniqueCount="37">
  <si>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</si>
  <si>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</si>
  <si>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</si>
  <si>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</si>
  <si>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</si>
  <si>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</si>
  <si>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</si>
  <si>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</si>
  <si>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</si>
  <si>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</si>
  <si>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</si>
  <si>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</si>
  <si>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 xml:space="preserve"> 01</t>
  </si>
  <si>
    <t xml:space="preserve"> ԸՆԴՀԱՆՈՒՐ ԲՆՈՒՅԹԻ ՀԱՆՐԱՅԻՆ ԾԱՌԱՅՈՒԹՅՈՒՆՆԵՐ</t>
  </si>
  <si>
    <t xml:space="preserve"> 11002</t>
  </si>
  <si>
    <t xml:space="preserve"> 11005</t>
  </si>
  <si>
    <t xml:space="preserve"> 04</t>
  </si>
  <si>
    <t xml:space="preserve"> Ընդհանուր բնույթի հետազոտական աշխատանք</t>
  </si>
  <si>
    <t xml:space="preserve"> 1162</t>
  </si>
  <si>
    <t xml:space="preserve"> Գիտական ենթակառուցվածքի արդիականացում</t>
  </si>
  <si>
    <t xml:space="preserve"> ՀՀ  կրթության , գիտության, մշակույթի և սպորտի նախարարություն</t>
  </si>
  <si>
    <t xml:space="preserve"> 05</t>
  </si>
  <si>
    <t xml:space="preserve"> Ընդհանուր բնույթի հանրային ծառայությունների գծով հետազոտական և նախագծային աշխատանքներ</t>
  </si>
  <si>
    <t xml:space="preserve"> Գիտական և գիտատեխնիկական պայմանագրային (թեմատիկ) հետազոտություններ</t>
  </si>
  <si>
    <t>հազար դրամ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</si>
  <si>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</si>
  <si>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</si>
  <si>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</si>
  <si>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</si>
  <si>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>Հավելված N 2</t>
  </si>
  <si>
    <t xml:space="preserve">ՀՀ կառավարության  2021 թվականի </t>
  </si>
  <si>
    <t>______________ ի    ___Ն որոշման</t>
  </si>
  <si>
    <t>Ցուցանիշների փոփոխությունը (ավելացումները նշված են դրական նշանով, իսկ  նվազեցումները՝ փակագծերում )</t>
  </si>
  <si>
    <t xml:space="preserve"> Առաջին կիսամյակ </t>
  </si>
  <si>
    <t xml:space="preserve">ՀԱՅԱՍՏԱՆԻ ՀԱՆՐԱՊԵՏՈՒԹՅԱՆ ԿԱՌԱՎԱՐՈՒԹՅԱՆ 2020 ԹՎԱԿԱՆԻ ԴԵԿՏԵՄԲԵՐԻ 30-Ի N 2215-Ն ՈՐՈՇՄԱՆ N 3 ՀԱՎԵԼՎԱԾՈՒՄ  ԿԱՏԱՐՎՈՂ  ԼՐԱՑՈՒՄՆԵՐԸ ԵՎ ՓՈՓՈԽՈՒԹՅՈՒՆՆԵՐԸ
</t>
  </si>
  <si>
    <t xml:space="preserve"> 32001</t>
  </si>
  <si>
    <t xml:space="preserve"> ՀՀ ԳԱԱ ինստիտուտների տեխնիկական հագեցվածության բարելավում և արդիականացում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</si>
</sst>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#,##0.0;\(##,##0.0\);\-"/>
    <numFmt numFmtId="165" formatCode="_(* #,##0.0_);_(* \(#,##0.0\);_(* &quot;-&quot;??_);_(@_)"/>
  </numFmts>
  <fonts count="27" x14ac:knownFonts="1">
    <font>
      <sz val="8"/>
      <name val="GHEA Grapalat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0"/>
      <name val="Arial Armenian"/>
      <family val="2"/>
    </font>
    <font>
      <sz val="12"/>
      <name val="GHEA Grapalat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GHEA Grapalat"/>
      <family val="2"/>
    </font>
    <font>
      <sz val="12"/>
      <color theme="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horizontal="left" vertical="top" wrapText="1"/>
    </xf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10" fillId="26" borderId="0" applyNumberFormat="0" applyBorder="0" applyAlignment="0" applyProtection="0"/>
    <xf numFmtId="0" fontId="11" fillId="27" borderId="5" applyNumberFormat="0" applyAlignment="0" applyProtection="0"/>
    <xf numFmtId="0" fontId="12" fillId="28" borderId="6" applyNumberFormat="0" applyAlignment="0" applyProtection="0"/>
    <xf numFmtId="43" fontId="3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29" borderId="0" applyNumberFormat="0" applyBorder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30" borderId="5" applyNumberFormat="0" applyAlignment="0" applyProtection="0"/>
    <xf numFmtId="0" fontId="19" fillId="0" borderId="10" applyNumberFormat="0" applyFill="0" applyAlignment="0" applyProtection="0"/>
    <xf numFmtId="0" fontId="20" fillId="31" borderId="0" applyNumberFormat="0" applyBorder="0" applyAlignment="0" applyProtection="0"/>
    <xf numFmtId="0" fontId="1" fillId="0" borderId="0">
      <alignment horizontal="left" vertical="top" wrapText="1"/>
    </xf>
    <xf numFmtId="0" fontId="8" fillId="32" borderId="11" applyNumberFormat="0" applyFont="0" applyAlignment="0" applyProtection="0"/>
    <xf numFmtId="0" fontId="21" fillId="27" borderId="12" applyNumberFormat="0" applyAlignment="0" applyProtection="0"/>
    <xf numFmtId="164" fontId="1" fillId="0" borderId="0" applyFill="0" applyBorder="0" applyProtection="0">
      <alignment horizontal="right" vertical="top"/>
    </xf>
    <xf numFmtId="164" fontId="2" fillId="0" borderId="0" applyFill="0" applyBorder="0" applyProtection="0">
      <alignment horizontal="right" vertical="top"/>
    </xf>
    <xf numFmtId="0" fontId="22" fillId="0" borderId="0" applyNumberFormat="0" applyFill="0" applyBorder="0" applyAlignment="0" applyProtection="0"/>
    <xf numFmtId="0" fontId="23" fillId="0" borderId="13" applyNumberFormat="0" applyFill="0" applyAlignment="0" applyProtection="0"/>
    <xf numFmtId="0" fontId="24" fillId="0" borderId="0" applyNumberFormat="0" applyFill="0" applyBorder="0" applyAlignment="0" applyProtection="0"/>
  </cellStyleXfs>
  <cellXfs count="39">
    <xf numFmtId="0" fontId="0" fillId="0" borderId="0" xfId="0">
      <alignment horizontal="left" vertical="top" wrapText="1"/>
    </xf>
    <xf numFmtId="0" fontId="4" fillId="0" borderId="0" xfId="0" applyFo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Border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165" fontId="25" fillId="0" borderId="0" xfId="28" applyNumberFormat="1" applyFont="1" applyFill="1" applyAlignment="1">
      <alignment horizontal="right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164" fontId="5" fillId="0" borderId="2" xfId="42" applyNumberFormat="1" applyFont="1" applyBorder="1" applyAlignment="1">
      <alignment horizontal="right" vertical="top"/>
    </xf>
    <xf numFmtId="0" fontId="4" fillId="0" borderId="2" xfId="0" applyFont="1" applyBorder="1" applyAlignment="1">
      <alignment horizontal="left" vertical="top" wrapText="1"/>
    </xf>
    <xf numFmtId="164" fontId="4" fillId="0" borderId="2" xfId="41" applyNumberFormat="1" applyFont="1" applyBorder="1" applyAlignment="1">
      <alignment horizontal="right" vertical="top"/>
    </xf>
    <xf numFmtId="0" fontId="5" fillId="0" borderId="0" xfId="0" applyFont="1" applyAlignment="1">
      <alignment horizontal="center" vertical="top" wrapText="1"/>
    </xf>
    <xf numFmtId="0" fontId="7" fillId="0" borderId="0" xfId="0" applyFont="1" applyFill="1" applyAlignment="1"/>
    <xf numFmtId="0" fontId="4" fillId="0" borderId="1" xfId="0" applyFont="1" applyBorder="1" applyAlignment="1">
      <alignment horizontal="center" vertical="top"/>
    </xf>
    <xf numFmtId="0" fontId="26" fillId="33" borderId="2" xfId="0" applyFont="1" applyFill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top"/>
    </xf>
    <xf numFmtId="165" fontId="4" fillId="0" borderId="2" xfId="0" applyNumberFormat="1" applyFont="1" applyBorder="1" applyAlignment="1">
      <alignment horizontal="right" vertical="top"/>
    </xf>
    <xf numFmtId="165" fontId="4" fillId="0" borderId="2" xfId="0" applyNumberFormat="1" applyFont="1" applyBorder="1" applyAlignment="1">
      <alignment horizontal="left" vertical="top"/>
    </xf>
    <xf numFmtId="164" fontId="7" fillId="0" borderId="2" xfId="42" applyNumberFormat="1" applyFont="1" applyBorder="1" applyAlignment="1">
      <alignment horizontal="right" vertical="top"/>
    </xf>
    <xf numFmtId="164" fontId="7" fillId="0" borderId="2" xfId="41" applyNumberFormat="1" applyFont="1" applyBorder="1" applyAlignment="1">
      <alignment horizontal="right" vertical="top"/>
    </xf>
    <xf numFmtId="164" fontId="6" fillId="0" borderId="2" xfId="42" applyNumberFormat="1" applyFont="1" applyBorder="1" applyAlignment="1">
      <alignment horizontal="right" vertical="top"/>
    </xf>
    <xf numFmtId="0" fontId="7" fillId="0" borderId="2" xfId="0" applyFont="1" applyBorder="1" applyAlignment="1">
      <alignment horizontal="left" vertical="top" wrapText="1"/>
    </xf>
    <xf numFmtId="164" fontId="6" fillId="0" borderId="2" xfId="41" applyNumberFormat="1" applyFont="1" applyBorder="1" applyAlignment="1">
      <alignment horizontal="right" vertical="top"/>
    </xf>
    <xf numFmtId="165" fontId="6" fillId="0" borderId="2" xfId="0" applyNumberFormat="1" applyFont="1" applyBorder="1" applyAlignment="1">
      <alignment horizontal="right" vertical="top"/>
    </xf>
    <xf numFmtId="164" fontId="4" fillId="0" borderId="2" xfId="41" applyFont="1" applyBorder="1">
      <alignment horizontal="right" vertical="top"/>
    </xf>
    <xf numFmtId="164" fontId="4" fillId="0" borderId="0" xfId="41" applyNumberFormat="1" applyFont="1" applyBorder="1" applyAlignment="1">
      <alignment horizontal="right" vertical="top"/>
    </xf>
    <xf numFmtId="164" fontId="7" fillId="0" borderId="0" xfId="41" applyNumberFormat="1" applyFont="1" applyBorder="1" applyAlignment="1">
      <alignment horizontal="right" vertical="top"/>
    </xf>
    <xf numFmtId="164" fontId="6" fillId="0" borderId="2" xfId="41" applyFont="1" applyBorder="1">
      <alignment horizontal="right" vertical="top"/>
    </xf>
    <xf numFmtId="164" fontId="5" fillId="0" borderId="2" xfId="42" applyNumberFormat="1" applyFont="1" applyFill="1" applyBorder="1" applyAlignment="1">
      <alignment horizontal="right" vertical="top"/>
    </xf>
    <xf numFmtId="164" fontId="4" fillId="0" borderId="2" xfId="41" applyNumberFormat="1" applyFont="1" applyFill="1" applyBorder="1" applyAlignment="1">
      <alignment horizontal="right" vertical="top"/>
    </xf>
    <xf numFmtId="0" fontId="7" fillId="0" borderId="0" xfId="38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7" fillId="0" borderId="3" xfId="38" applyFont="1" applyFill="1" applyBorder="1" applyAlignment="1">
      <alignment horizontal="center" vertical="center" wrapText="1"/>
    </xf>
    <xf numFmtId="0" fontId="7" fillId="0" borderId="4" xfId="38" applyFont="1" applyFill="1" applyBorder="1" applyAlignment="1">
      <alignment horizontal="center" vertical="center" wrapText="1"/>
    </xf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15" xfId="28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 customBuiltin="1"/>
    <cellStyle name="Normal 8" xfId="38"/>
    <cellStyle name="Note" xfId="39" builtinId="10" customBuiltin="1"/>
    <cellStyle name="Output" xfId="40" builtinId="21" customBuiltin="1"/>
    <cellStyle name="SN_241" xfId="41"/>
    <cellStyle name="SN_b" xfId="42"/>
    <cellStyle name="Title" xfId="43" builtinId="15" customBuiltin="1"/>
    <cellStyle name="Total" xfId="44" builtinId="25" customBuiltin="1"/>
    <cellStyle name="Warning Text" xfId="4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workbookViewId="0">
      <selection activeCell="F4" sqref="F4"/>
    </sheetView>
  </sheetViews>
  <sheetFormatPr defaultRowHeight="17.25" x14ac:dyDescent="0.25"/>
  <cols>
    <col min="1" max="1" width="9.5703125" style="1" customWidth="1"/>
    <col min="2" max="2" width="8.85546875" style="1" customWidth="1"/>
    <col min="3" max="3" width="7.5703125" style="1" customWidth="1"/>
    <col min="4" max="4" width="9.7109375" style="1" customWidth="1"/>
    <col min="5" max="5" width="11.85546875" style="1" customWidth="1"/>
    <col min="6" max="6" width="76.140625" style="2" customWidth="1"/>
    <col min="7" max="7" width="23.140625" style="2" customWidth="1"/>
    <col min="8" max="8" width="23.28515625" style="2" customWidth="1"/>
    <col min="9" max="9" width="24" style="2" customWidth="1"/>
    <col min="10" max="16384" width="9.140625" style="1"/>
  </cols>
  <sheetData>
    <row r="1" spans="1:14" ht="21.75" customHeight="1" x14ac:dyDescent="0.25">
      <c r="H1" s="34" t="s">
        <v>29</v>
      </c>
      <c r="I1" s="34"/>
    </row>
    <row r="2" spans="1:14" ht="21.75" customHeight="1" x14ac:dyDescent="0.3">
      <c r="H2" s="14" t="s">
        <v>30</v>
      </c>
      <c r="I2" s="13"/>
    </row>
    <row r="3" spans="1:14" ht="21.75" customHeight="1" x14ac:dyDescent="0.3">
      <c r="H3" s="14" t="s">
        <v>31</v>
      </c>
      <c r="I3" s="13"/>
      <c r="K3" s="3"/>
      <c r="L3" s="3"/>
      <c r="M3" s="3"/>
      <c r="N3" s="3"/>
    </row>
    <row r="4" spans="1:14" s="3" customFormat="1" ht="21" customHeight="1" x14ac:dyDescent="0.25">
      <c r="F4" s="4"/>
      <c r="G4" s="4"/>
      <c r="H4" s="4"/>
      <c r="I4" s="4"/>
    </row>
    <row r="5" spans="1:14" s="3" customFormat="1" ht="44.25" customHeight="1" x14ac:dyDescent="0.25">
      <c r="A5" s="36" t="s">
        <v>34</v>
      </c>
      <c r="B5" s="36"/>
      <c r="C5" s="36"/>
      <c r="D5" s="36"/>
      <c r="E5" s="36"/>
      <c r="F5" s="36"/>
      <c r="G5" s="36"/>
      <c r="H5" s="36"/>
      <c r="I5" s="36"/>
      <c r="K5" s="33"/>
      <c r="L5" s="33"/>
      <c r="M5" s="33"/>
      <c r="N5" s="33"/>
    </row>
    <row r="6" spans="1:14" s="3" customFormat="1" ht="27" customHeight="1" x14ac:dyDescent="0.3">
      <c r="A6" s="5"/>
      <c r="B6" s="5"/>
      <c r="C6" s="5"/>
      <c r="D6" s="5"/>
      <c r="E6" s="5"/>
      <c r="F6" s="5"/>
      <c r="G6" s="5"/>
      <c r="H6" s="5"/>
      <c r="I6" s="6" t="s">
        <v>24</v>
      </c>
    </row>
    <row r="7" spans="1:14" s="3" customFormat="1" ht="34.5" customHeight="1" x14ac:dyDescent="0.25">
      <c r="A7" s="35" t="s">
        <v>0</v>
      </c>
      <c r="B7" s="35"/>
      <c r="C7" s="35"/>
      <c r="D7" s="35" t="s">
        <v>1</v>
      </c>
      <c r="E7" s="35"/>
      <c r="F7" s="35" t="s">
        <v>2</v>
      </c>
      <c r="G7" s="37" t="s">
        <v>32</v>
      </c>
      <c r="H7" s="37"/>
      <c r="I7" s="38"/>
    </row>
    <row r="8" spans="1:14" ht="49.5" customHeight="1" x14ac:dyDescent="0.25">
      <c r="A8" s="15" t="s">
        <v>5</v>
      </c>
      <c r="B8" s="15" t="s">
        <v>6</v>
      </c>
      <c r="C8" s="7" t="s">
        <v>7</v>
      </c>
      <c r="D8" s="15" t="s">
        <v>8</v>
      </c>
      <c r="E8" s="7" t="s">
        <v>9</v>
      </c>
      <c r="F8" s="35"/>
      <c r="G8" s="16" t="s">
        <v>33</v>
      </c>
      <c r="H8" s="17" t="s">
        <v>3</v>
      </c>
      <c r="I8" s="17" t="s">
        <v>4</v>
      </c>
    </row>
    <row r="9" spans="1:14" x14ac:dyDescent="0.25">
      <c r="A9" s="8"/>
      <c r="B9" s="8"/>
      <c r="C9" s="8"/>
      <c r="D9" s="8"/>
      <c r="E9" s="8"/>
      <c r="F9" s="9" t="s">
        <v>10</v>
      </c>
      <c r="G9" s="10"/>
      <c r="H9" s="10"/>
      <c r="I9" s="10"/>
    </row>
    <row r="10" spans="1:14" x14ac:dyDescent="0.25">
      <c r="A10" s="8"/>
      <c r="B10" s="8"/>
      <c r="C10" s="8"/>
      <c r="D10" s="8"/>
      <c r="E10" s="8"/>
      <c r="F10" s="11" t="s">
        <v>11</v>
      </c>
      <c r="G10" s="12">
        <f t="shared" ref="G10:G16" si="0">I10*0.45</f>
        <v>0</v>
      </c>
      <c r="H10" s="12">
        <f t="shared" ref="H10:H16" si="1">I10*0.7</f>
        <v>0</v>
      </c>
      <c r="I10" s="11"/>
    </row>
    <row r="11" spans="1:14" x14ac:dyDescent="0.25">
      <c r="A11" s="9" t="s">
        <v>12</v>
      </c>
      <c r="B11" s="8"/>
      <c r="C11" s="8"/>
      <c r="D11" s="8"/>
      <c r="E11" s="8"/>
      <c r="F11" s="9" t="s">
        <v>13</v>
      </c>
      <c r="G11" s="10">
        <f>G12+G20</f>
        <v>1253054.4300000002</v>
      </c>
      <c r="H11" s="10">
        <f>H12+H20</f>
        <v>1949195.7799999998</v>
      </c>
      <c r="I11" s="10">
        <f>I12+I20</f>
        <v>2784565.4</v>
      </c>
    </row>
    <row r="12" spans="1:14" x14ac:dyDescent="0.25">
      <c r="A12" s="8"/>
      <c r="B12" s="9" t="s">
        <v>16</v>
      </c>
      <c r="C12" s="8"/>
      <c r="D12" s="8"/>
      <c r="E12" s="8"/>
      <c r="F12" s="9" t="s">
        <v>17</v>
      </c>
      <c r="G12" s="31">
        <f>G14</f>
        <v>515763.40500000003</v>
      </c>
      <c r="H12" s="10">
        <f>H14</f>
        <v>802298.63</v>
      </c>
      <c r="I12" s="10">
        <f>I14</f>
        <v>1146140.8999999999</v>
      </c>
    </row>
    <row r="13" spans="1:14" x14ac:dyDescent="0.25">
      <c r="A13" s="8"/>
      <c r="B13" s="8"/>
      <c r="C13" s="8"/>
      <c r="D13" s="8"/>
      <c r="E13" s="8"/>
      <c r="F13" s="11" t="s">
        <v>11</v>
      </c>
      <c r="G13" s="32">
        <f t="shared" si="0"/>
        <v>0</v>
      </c>
      <c r="H13" s="12">
        <f t="shared" si="1"/>
        <v>0</v>
      </c>
      <c r="I13" s="11"/>
    </row>
    <row r="14" spans="1:14" x14ac:dyDescent="0.25">
      <c r="A14" s="8"/>
      <c r="B14" s="8"/>
      <c r="C14" s="9" t="s">
        <v>12</v>
      </c>
      <c r="D14" s="8"/>
      <c r="E14" s="8"/>
      <c r="F14" s="9" t="s">
        <v>17</v>
      </c>
      <c r="G14" s="32">
        <f>G16+G18</f>
        <v>515763.40500000003</v>
      </c>
      <c r="H14" s="12">
        <f>H16+H18</f>
        <v>802298.63</v>
      </c>
      <c r="I14" s="21">
        <f>I16+I18</f>
        <v>1146140.8999999999</v>
      </c>
    </row>
    <row r="15" spans="1:14" x14ac:dyDescent="0.25">
      <c r="A15" s="8"/>
      <c r="B15" s="8"/>
      <c r="C15" s="8"/>
      <c r="D15" s="8"/>
      <c r="E15" s="8"/>
      <c r="F15" s="11" t="s">
        <v>11</v>
      </c>
      <c r="G15" s="12">
        <f t="shared" si="0"/>
        <v>0</v>
      </c>
      <c r="H15" s="12">
        <f t="shared" si="1"/>
        <v>0</v>
      </c>
      <c r="I15" s="11"/>
    </row>
    <row r="16" spans="1:14" x14ac:dyDescent="0.25">
      <c r="A16" s="8"/>
      <c r="B16" s="8"/>
      <c r="C16" s="8"/>
      <c r="D16" s="11" t="s">
        <v>18</v>
      </c>
      <c r="E16" s="11" t="s">
        <v>14</v>
      </c>
      <c r="F16" s="11" t="s">
        <v>19</v>
      </c>
      <c r="G16" s="12">
        <f t="shared" si="0"/>
        <v>464283.40500000003</v>
      </c>
      <c r="H16" s="12">
        <f t="shared" si="1"/>
        <v>722218.63</v>
      </c>
      <c r="I16" s="12">
        <f>I17</f>
        <v>1031740.9</v>
      </c>
    </row>
    <row r="17" spans="1:9" ht="34.5" x14ac:dyDescent="0.25">
      <c r="A17" s="8"/>
      <c r="B17" s="8"/>
      <c r="C17" s="8"/>
      <c r="D17" s="8"/>
      <c r="E17" s="8"/>
      <c r="F17" s="11" t="s">
        <v>20</v>
      </c>
      <c r="G17" s="12">
        <f>I17*0.45</f>
        <v>464283.40500000003</v>
      </c>
      <c r="H17" s="12">
        <f>I17*0.7</f>
        <v>722218.63</v>
      </c>
      <c r="I17" s="27">
        <v>1031740.9</v>
      </c>
    </row>
    <row r="18" spans="1:9" ht="34.5" x14ac:dyDescent="0.25">
      <c r="A18" s="8"/>
      <c r="B18" s="8"/>
      <c r="C18" s="8"/>
      <c r="D18" s="8" t="s">
        <v>18</v>
      </c>
      <c r="E18" s="8" t="s">
        <v>35</v>
      </c>
      <c r="F18" s="8" t="s">
        <v>36</v>
      </c>
      <c r="G18" s="30">
        <f t="shared" ref="G18:G19" si="2">I18*0.45</f>
        <v>51480</v>
      </c>
      <c r="H18" s="30">
        <f t="shared" ref="H18:H19" si="3">I18*0.7</f>
        <v>80080</v>
      </c>
      <c r="I18" s="30">
        <v>114400</v>
      </c>
    </row>
    <row r="19" spans="1:9" ht="34.5" x14ac:dyDescent="0.25">
      <c r="A19" s="8"/>
      <c r="B19" s="8"/>
      <c r="C19" s="8"/>
      <c r="D19" s="8"/>
      <c r="E19" s="8"/>
      <c r="F19" s="8" t="s">
        <v>20</v>
      </c>
      <c r="G19" s="27">
        <f t="shared" si="2"/>
        <v>51480</v>
      </c>
      <c r="H19" s="27">
        <f t="shared" si="3"/>
        <v>80080</v>
      </c>
      <c r="I19" s="27">
        <v>114400</v>
      </c>
    </row>
    <row r="20" spans="1:9" ht="36" customHeight="1" x14ac:dyDescent="0.25">
      <c r="A20" s="8"/>
      <c r="B20" s="9" t="s">
        <v>21</v>
      </c>
      <c r="C20" s="8"/>
      <c r="D20" s="8"/>
      <c r="E20" s="8"/>
      <c r="F20" s="9" t="s">
        <v>22</v>
      </c>
      <c r="G20" s="10">
        <f>G22</f>
        <v>737291.02500000002</v>
      </c>
      <c r="H20" s="10">
        <f>H22</f>
        <v>1146897.1499999999</v>
      </c>
      <c r="I20" s="23">
        <f>I22</f>
        <v>1638424.5</v>
      </c>
    </row>
    <row r="21" spans="1:9" x14ac:dyDescent="0.25">
      <c r="A21" s="8"/>
      <c r="B21" s="8"/>
      <c r="C21" s="8"/>
      <c r="D21" s="8"/>
      <c r="E21" s="8"/>
      <c r="F21" s="11" t="s">
        <v>11</v>
      </c>
      <c r="G21" s="12">
        <f>I21*0.45</f>
        <v>0</v>
      </c>
      <c r="H21" s="12">
        <f>I21*0.7</f>
        <v>0</v>
      </c>
      <c r="I21" s="24"/>
    </row>
    <row r="22" spans="1:9" ht="34.5" customHeight="1" x14ac:dyDescent="0.25">
      <c r="A22" s="8"/>
      <c r="B22" s="8"/>
      <c r="C22" s="9" t="s">
        <v>12</v>
      </c>
      <c r="D22" s="8"/>
      <c r="E22" s="8"/>
      <c r="F22" s="9" t="s">
        <v>22</v>
      </c>
      <c r="G22" s="12">
        <f>I22*0.45</f>
        <v>737291.02500000002</v>
      </c>
      <c r="H22" s="12">
        <f>I22*0.7</f>
        <v>1146897.1499999999</v>
      </c>
      <c r="I22" s="21">
        <f>I24</f>
        <v>1638424.5</v>
      </c>
    </row>
    <row r="23" spans="1:9" x14ac:dyDescent="0.25">
      <c r="A23" s="8"/>
      <c r="B23" s="8"/>
      <c r="C23" s="8"/>
      <c r="D23" s="8"/>
      <c r="E23" s="8"/>
      <c r="F23" s="11" t="s">
        <v>11</v>
      </c>
      <c r="G23" s="12">
        <f>I23*0.45</f>
        <v>0</v>
      </c>
      <c r="H23" s="12">
        <f>I23*0.7</f>
        <v>0</v>
      </c>
      <c r="I23" s="24"/>
    </row>
    <row r="24" spans="1:9" ht="34.5" x14ac:dyDescent="0.25">
      <c r="A24" s="8"/>
      <c r="B24" s="8"/>
      <c r="C24" s="8"/>
      <c r="D24" s="11" t="s">
        <v>18</v>
      </c>
      <c r="E24" s="11" t="s">
        <v>15</v>
      </c>
      <c r="F24" s="11" t="s">
        <v>23</v>
      </c>
      <c r="G24" s="12">
        <f>I24*0.45</f>
        <v>737291.02500000002</v>
      </c>
      <c r="H24" s="12">
        <f>I24*0.7</f>
        <v>1146897.1499999999</v>
      </c>
      <c r="I24" s="22">
        <f>I25</f>
        <v>1638424.5</v>
      </c>
    </row>
    <row r="25" spans="1:9" ht="34.5" x14ac:dyDescent="0.25">
      <c r="A25" s="8"/>
      <c r="B25" s="8"/>
      <c r="C25" s="8"/>
      <c r="D25" s="8"/>
      <c r="E25" s="8"/>
      <c r="F25" s="11" t="s">
        <v>20</v>
      </c>
      <c r="G25" s="12">
        <f>I25*0.45</f>
        <v>737291.02500000002</v>
      </c>
      <c r="H25" s="12">
        <f>I25*0.7</f>
        <v>1146897.1499999999</v>
      </c>
      <c r="I25" s="22">
        <v>1638424.5</v>
      </c>
    </row>
    <row r="26" spans="1:9" x14ac:dyDescent="0.25">
      <c r="A26" s="3"/>
      <c r="B26" s="3"/>
      <c r="C26" s="3"/>
      <c r="D26" s="3"/>
      <c r="E26" s="3"/>
      <c r="F26" s="4"/>
      <c r="G26" s="28"/>
      <c r="H26" s="28"/>
      <c r="I26" s="29"/>
    </row>
    <row r="27" spans="1:9" x14ac:dyDescent="0.25">
      <c r="A27" s="3"/>
      <c r="B27" s="3"/>
      <c r="C27" s="3"/>
      <c r="D27" s="3"/>
      <c r="E27" s="3"/>
      <c r="F27" s="4"/>
      <c r="G27" s="28"/>
      <c r="H27" s="28"/>
      <c r="I27" s="29"/>
    </row>
    <row r="28" spans="1:9" x14ac:dyDescent="0.25">
      <c r="A28" s="3"/>
      <c r="B28" s="3"/>
      <c r="C28" s="3"/>
      <c r="D28" s="3"/>
      <c r="E28" s="3"/>
      <c r="F28" s="4"/>
      <c r="G28" s="28"/>
      <c r="H28" s="28"/>
      <c r="I28" s="29"/>
    </row>
    <row r="29" spans="1:9" x14ac:dyDescent="0.25">
      <c r="A29" s="3"/>
      <c r="B29" s="3"/>
      <c r="C29" s="3"/>
      <c r="D29" s="3"/>
      <c r="E29" s="3"/>
      <c r="F29" s="4"/>
      <c r="G29" s="28"/>
      <c r="H29" s="28"/>
      <c r="I29" s="29"/>
    </row>
    <row r="30" spans="1:9" x14ac:dyDescent="0.25">
      <c r="A30" s="3"/>
      <c r="B30" s="3"/>
      <c r="C30" s="3"/>
      <c r="D30" s="3"/>
      <c r="E30" s="3"/>
      <c r="F30" s="4"/>
      <c r="G30" s="28"/>
      <c r="H30" s="28"/>
      <c r="I30" s="29"/>
    </row>
    <row r="31" spans="1:9" x14ac:dyDescent="0.25">
      <c r="A31" s="3"/>
      <c r="B31" s="3"/>
      <c r="C31" s="3"/>
      <c r="D31" s="3"/>
      <c r="E31" s="3"/>
      <c r="F31" s="4"/>
      <c r="G31" s="28"/>
      <c r="H31" s="28"/>
      <c r="I31" s="29"/>
    </row>
    <row r="34" spans="1:9" ht="34.5" x14ac:dyDescent="0.25">
      <c r="A34" s="8">
        <v>11</v>
      </c>
      <c r="B34" s="8"/>
      <c r="C34" s="8"/>
      <c r="D34" s="8"/>
      <c r="E34" s="8"/>
      <c r="F34" s="11" t="s">
        <v>25</v>
      </c>
      <c r="G34" s="25">
        <f t="shared" ref="G34:G40" si="4">I34*0.45</f>
        <v>-1253054.43</v>
      </c>
      <c r="H34" s="25">
        <f t="shared" ref="H34:H40" si="5">I34*0.7</f>
        <v>-1949195.7799999998</v>
      </c>
      <c r="I34" s="26">
        <f>I36</f>
        <v>-2784565.4</v>
      </c>
    </row>
    <row r="35" spans="1:9" x14ac:dyDescent="0.25">
      <c r="A35" s="8"/>
      <c r="B35" s="8"/>
      <c r="C35" s="8"/>
      <c r="D35" s="8"/>
      <c r="E35" s="8"/>
      <c r="F35" s="11" t="s">
        <v>11</v>
      </c>
      <c r="G35" s="12">
        <f t="shared" si="4"/>
        <v>0</v>
      </c>
      <c r="H35" s="12">
        <f t="shared" si="5"/>
        <v>0</v>
      </c>
      <c r="I35" s="20"/>
    </row>
    <row r="36" spans="1:9" x14ac:dyDescent="0.25">
      <c r="A36" s="8"/>
      <c r="B36" s="8">
        <v>1</v>
      </c>
      <c r="C36" s="8"/>
      <c r="D36" s="8"/>
      <c r="E36" s="8"/>
      <c r="F36" s="11" t="s">
        <v>26</v>
      </c>
      <c r="G36" s="12">
        <f t="shared" si="4"/>
        <v>-1253054.43</v>
      </c>
      <c r="H36" s="12">
        <f t="shared" si="5"/>
        <v>-1949195.7799999998</v>
      </c>
      <c r="I36" s="19">
        <f>I38</f>
        <v>-2784565.4</v>
      </c>
    </row>
    <row r="37" spans="1:9" x14ac:dyDescent="0.25">
      <c r="A37" s="8"/>
      <c r="B37" s="8"/>
      <c r="C37" s="8"/>
      <c r="D37" s="8"/>
      <c r="E37" s="8"/>
      <c r="F37" s="11" t="s">
        <v>11</v>
      </c>
      <c r="G37" s="12">
        <f t="shared" si="4"/>
        <v>0</v>
      </c>
      <c r="H37" s="12">
        <f t="shared" si="5"/>
        <v>0</v>
      </c>
      <c r="I37" s="18"/>
    </row>
    <row r="38" spans="1:9" x14ac:dyDescent="0.25">
      <c r="A38" s="8"/>
      <c r="B38" s="8"/>
      <c r="C38" s="8">
        <v>1</v>
      </c>
      <c r="D38" s="8"/>
      <c r="E38" s="8"/>
      <c r="F38" s="11" t="s">
        <v>27</v>
      </c>
      <c r="G38" s="12">
        <f t="shared" si="4"/>
        <v>-1253054.43</v>
      </c>
      <c r="H38" s="12">
        <f t="shared" si="5"/>
        <v>-1949195.7799999998</v>
      </c>
      <c r="I38" s="19">
        <f>I40</f>
        <v>-2784565.4</v>
      </c>
    </row>
    <row r="39" spans="1:9" x14ac:dyDescent="0.25">
      <c r="A39" s="8"/>
      <c r="B39" s="8"/>
      <c r="C39" s="8"/>
      <c r="D39" s="8"/>
      <c r="E39" s="8"/>
      <c r="F39" s="11" t="s">
        <v>11</v>
      </c>
      <c r="G39" s="12">
        <f t="shared" si="4"/>
        <v>0</v>
      </c>
      <c r="H39" s="12">
        <f t="shared" si="5"/>
        <v>0</v>
      </c>
      <c r="I39" s="18"/>
    </row>
    <row r="40" spans="1:9" x14ac:dyDescent="0.25">
      <c r="A40" s="8"/>
      <c r="B40" s="8"/>
      <c r="C40" s="8"/>
      <c r="D40" s="8">
        <v>1139</v>
      </c>
      <c r="E40" s="8">
        <v>11001</v>
      </c>
      <c r="F40" s="11" t="s">
        <v>27</v>
      </c>
      <c r="G40" s="12">
        <f t="shared" si="4"/>
        <v>-1253054.43</v>
      </c>
      <c r="H40" s="12">
        <f t="shared" si="5"/>
        <v>-1949195.7799999998</v>
      </c>
      <c r="I40" s="12">
        <v>-2784565.4</v>
      </c>
    </row>
    <row r="41" spans="1:9" x14ac:dyDescent="0.25">
      <c r="A41" s="8"/>
      <c r="B41" s="8"/>
      <c r="C41" s="8"/>
      <c r="D41" s="8"/>
      <c r="E41" s="8"/>
      <c r="F41" s="11" t="s">
        <v>28</v>
      </c>
      <c r="G41" s="12">
        <f>I41*0.45</f>
        <v>-1253054.43</v>
      </c>
      <c r="H41" s="12">
        <f>I41*0.7</f>
        <v>-1949195.7799999998</v>
      </c>
      <c r="I41" s="12">
        <v>-2784565.4</v>
      </c>
    </row>
  </sheetData>
  <mergeCells count="7">
    <mergeCell ref="K5:N5"/>
    <mergeCell ref="H1:I1"/>
    <mergeCell ref="A7:C7"/>
    <mergeCell ref="D7:E7"/>
    <mergeCell ref="F7:F8"/>
    <mergeCell ref="A5:I5"/>
    <mergeCell ref="G7:I7"/>
  </mergeCells>
  <pageMargins left="0.75" right="0.75" top="1" bottom="1" header="0.5" footer="0.5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Gorcarakan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lastModifiedBy>Administrator</cp:lastModifiedBy>
  <dcterms:created xsi:type="dcterms:W3CDTF">2020-12-28T16:45:56Z</dcterms:created>
  <dcterms:modified xsi:type="dcterms:W3CDTF">2021-04-07T12:41:15Z</dcterms:modified>
  <cp:keywords>https://mul2.gov.am/tasks/416359/oneclick/1.xlsx?token=bc296e67fbca83e8566992ea425d787e</cp:keywords>
</cp:coreProperties>
</file>