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4240" windowHeight="12360" activeTab="3"/>
  </bookViews>
  <sheets>
    <sheet name="1" sheetId="1" r:id="rId1"/>
    <sheet name="2" sheetId="11" r:id="rId2"/>
    <sheet name="3" sheetId="9" r:id="rId3"/>
    <sheet name="4-1" sheetId="5" r:id="rId4"/>
    <sheet name="4-2" sheetId="6" r:id="rId5"/>
  </sheets>
  <definedNames>
    <definedName name="_xlnm.Print_Area" localSheetId="2">'3'!$A$1:$O$30</definedName>
    <definedName name="_xlnm.Print_Area" localSheetId="3">'4-1'!$A$1:$F$50</definedName>
    <definedName name="_xlnm.Print_Titles" localSheetId="2">'3'!$8:$11</definedName>
  </definedNames>
  <calcPr calcId="145621"/>
</workbook>
</file>

<file path=xl/calcChain.xml><?xml version="1.0" encoding="utf-8"?>
<calcChain xmlns="http://schemas.openxmlformats.org/spreadsheetml/2006/main">
  <c r="B40" i="5" l="1"/>
  <c r="B41" i="5" l="1"/>
  <c r="B43" i="6"/>
  <c r="B42" i="6"/>
  <c r="B37" i="6"/>
  <c r="A37" i="6"/>
  <c r="F35" i="11"/>
  <c r="F37" i="11"/>
  <c r="D30" i="9" l="1"/>
  <c r="F29" i="9"/>
  <c r="F25" i="9" s="1"/>
  <c r="E29" i="9"/>
  <c r="E25" i="9" s="1"/>
  <c r="F22" i="9"/>
  <c r="F21" i="9" s="1"/>
  <c r="E22" i="9"/>
  <c r="E21" i="9" s="1"/>
  <c r="G30" i="9"/>
  <c r="I29" i="9"/>
  <c r="I25" i="9" s="1"/>
  <c r="I23" i="9" s="1"/>
  <c r="H29" i="9"/>
  <c r="I22" i="9"/>
  <c r="I21" i="9" s="1"/>
  <c r="I17" i="9" s="1"/>
  <c r="H22" i="9"/>
  <c r="H21" i="9" s="1"/>
  <c r="J30" i="9"/>
  <c r="L29" i="9"/>
  <c r="L25" i="9" s="1"/>
  <c r="K29" i="9"/>
  <c r="L22" i="9"/>
  <c r="L21" i="9" s="1"/>
  <c r="L17" i="9" s="1"/>
  <c r="K22" i="9"/>
  <c r="K21" i="9" s="1"/>
  <c r="O22" i="9"/>
  <c r="N22" i="9"/>
  <c r="N21" i="9" s="1"/>
  <c r="G29" i="9" l="1"/>
  <c r="I27" i="9"/>
  <c r="F13" i="9"/>
  <c r="F17" i="9"/>
  <c r="F15" i="9" s="1"/>
  <c r="F27" i="9"/>
  <c r="F23" i="9"/>
  <c r="E13" i="9"/>
  <c r="D21" i="9"/>
  <c r="E17" i="9"/>
  <c r="E27" i="9"/>
  <c r="D25" i="9"/>
  <c r="D23" i="9" s="1"/>
  <c r="E23" i="9"/>
  <c r="D22" i="9"/>
  <c r="D29" i="9"/>
  <c r="L27" i="9"/>
  <c r="L23" i="9"/>
  <c r="H25" i="9"/>
  <c r="H27" i="9" s="1"/>
  <c r="J29" i="9"/>
  <c r="I15" i="9"/>
  <c r="I14" i="9" s="1"/>
  <c r="I12" i="9" s="1"/>
  <c r="I19" i="9"/>
  <c r="G21" i="9"/>
  <c r="H17" i="9"/>
  <c r="H13" i="9"/>
  <c r="I13" i="9"/>
  <c r="G22" i="9"/>
  <c r="K25" i="9"/>
  <c r="K27" i="9" s="1"/>
  <c r="J21" i="9"/>
  <c r="K13" i="9"/>
  <c r="K17" i="9"/>
  <c r="L15" i="9"/>
  <c r="L14" i="9" s="1"/>
  <c r="L12" i="9" s="1"/>
  <c r="L19" i="9"/>
  <c r="L13" i="9"/>
  <c r="J22" i="9"/>
  <c r="K23" i="9"/>
  <c r="G27" i="9" l="1"/>
  <c r="J27" i="9"/>
  <c r="J25" i="9"/>
  <c r="J23" i="9" s="1"/>
  <c r="G25" i="9"/>
  <c r="G23" i="9" s="1"/>
  <c r="H23" i="9"/>
  <c r="D27" i="9"/>
  <c r="F19" i="9"/>
  <c r="F14" i="9"/>
  <c r="F12" i="9" s="1"/>
  <c r="E19" i="9"/>
  <c r="E15" i="9"/>
  <c r="E14" i="9" s="1"/>
  <c r="E12" i="9" s="1"/>
  <c r="D17" i="9"/>
  <c r="D13" i="9"/>
  <c r="H15" i="9"/>
  <c r="H14" i="9" s="1"/>
  <c r="H12" i="9" s="1"/>
  <c r="H19" i="9"/>
  <c r="G13" i="9"/>
  <c r="G17" i="9"/>
  <c r="K15" i="9"/>
  <c r="K14" i="9" s="1"/>
  <c r="K12" i="9" s="1"/>
  <c r="K19" i="9"/>
  <c r="J13" i="9"/>
  <c r="J17" i="9"/>
  <c r="D19" i="9" l="1"/>
  <c r="D15" i="9"/>
  <c r="D14" i="9" s="1"/>
  <c r="D12" i="9" s="1"/>
  <c r="G19" i="9"/>
  <c r="G15" i="9"/>
  <c r="G14" i="9" s="1"/>
  <c r="G12" i="9" s="1"/>
  <c r="J19" i="9"/>
  <c r="J15" i="9"/>
  <c r="J14" i="9" s="1"/>
  <c r="J12" i="9" s="1"/>
  <c r="M22" i="9" l="1"/>
  <c r="G28" i="11" s="1"/>
  <c r="O21" i="9"/>
  <c r="G27" i="11" l="1"/>
  <c r="G26" i="11" s="1"/>
  <c r="G25" i="11" s="1"/>
  <c r="G24" i="11" s="1"/>
  <c r="G22" i="11" s="1"/>
  <c r="G20" i="11" s="1"/>
  <c r="G18" i="11" s="1"/>
  <c r="G16" i="11" s="1"/>
  <c r="G14" i="11" s="1"/>
  <c r="G12" i="11" s="1"/>
  <c r="H28" i="11"/>
  <c r="N17" i="9"/>
  <c r="N19" i="9" s="1"/>
  <c r="M21" i="9"/>
  <c r="O17" i="9"/>
  <c r="O19" i="9" s="1"/>
  <c r="H27" i="11" l="1"/>
  <c r="H26" i="11" s="1"/>
  <c r="H25" i="11" s="1"/>
  <c r="H24" i="11" s="1"/>
  <c r="H22" i="11" s="1"/>
  <c r="H20" i="11" s="1"/>
  <c r="H18" i="11" s="1"/>
  <c r="H16" i="11" s="1"/>
  <c r="H14" i="11" s="1"/>
  <c r="H12" i="11" s="1"/>
  <c r="I28" i="11"/>
  <c r="N15" i="9"/>
  <c r="O15" i="9"/>
  <c r="M17" i="9"/>
  <c r="C33" i="6" l="1"/>
  <c r="D33" i="6" s="1"/>
  <c r="E33" i="6" s="1"/>
  <c r="F33" i="6" s="1"/>
  <c r="C32" i="5"/>
  <c r="D32" i="5" s="1"/>
  <c r="E32" i="5" s="1"/>
  <c r="F32" i="5" s="1"/>
  <c r="I27" i="11"/>
  <c r="I26" i="11" s="1"/>
  <c r="I25" i="11" s="1"/>
  <c r="I24" i="11" s="1"/>
  <c r="I22" i="11" s="1"/>
  <c r="I20" i="11" s="1"/>
  <c r="I18" i="11" s="1"/>
  <c r="I16" i="11" s="1"/>
  <c r="I14" i="11" s="1"/>
  <c r="I12" i="11" s="1"/>
  <c r="J28" i="11"/>
  <c r="J27" i="11" s="1"/>
  <c r="J26" i="11" s="1"/>
  <c r="J25" i="11" s="1"/>
  <c r="J24" i="11" s="1"/>
  <c r="J22" i="11" s="1"/>
  <c r="J20" i="11" s="1"/>
  <c r="J18" i="11" s="1"/>
  <c r="J16" i="11" s="1"/>
  <c r="J14" i="11" s="1"/>
  <c r="J12" i="11" s="1"/>
  <c r="D18" i="1"/>
  <c r="M15" i="9"/>
  <c r="M19" i="9"/>
  <c r="D11" i="1" l="1"/>
  <c r="E18" i="1"/>
  <c r="M30" i="9"/>
  <c r="F18" i="1" l="1"/>
  <c r="E11" i="1"/>
  <c r="O29" i="9"/>
  <c r="O13" i="9" s="1"/>
  <c r="F11" i="1" l="1"/>
  <c r="G18" i="1"/>
  <c r="G11" i="1" s="1"/>
  <c r="O25" i="9"/>
  <c r="N29" i="9"/>
  <c r="N13" i="9" s="1"/>
  <c r="O27" i="9" l="1"/>
  <c r="O23" i="9"/>
  <c r="O14" i="9" s="1"/>
  <c r="O12" i="9" s="1"/>
  <c r="M29" i="9"/>
  <c r="M13" i="9" s="1"/>
  <c r="N25" i="9"/>
  <c r="N23" i="9" s="1"/>
  <c r="N14" i="9" s="1"/>
  <c r="N12" i="9" s="1"/>
  <c r="M25" i="9" l="1"/>
  <c r="N27" i="9"/>
  <c r="M23" i="9" l="1"/>
  <c r="C52" i="6"/>
  <c r="D52" i="6" s="1"/>
  <c r="E52" i="6" s="1"/>
  <c r="F52" i="6" s="1"/>
  <c r="D31" i="1"/>
  <c r="M27" i="9"/>
  <c r="G44" i="11" l="1"/>
  <c r="G43" i="11" s="1"/>
  <c r="G42" i="11" s="1"/>
  <c r="G41" i="11" s="1"/>
  <c r="D24" i="1"/>
  <c r="E31" i="1"/>
  <c r="M14" i="9"/>
  <c r="M12" i="9" s="1"/>
  <c r="C50" i="5"/>
  <c r="D50" i="5" s="1"/>
  <c r="E50" i="5" s="1"/>
  <c r="F50" i="5" s="1"/>
  <c r="G39" i="11" l="1"/>
  <c r="G37" i="11" s="1"/>
  <c r="F31" i="1"/>
  <c r="H44" i="11"/>
  <c r="H43" i="11" s="1"/>
  <c r="E24" i="1"/>
  <c r="D10" i="1"/>
  <c r="D9" i="1" s="1"/>
  <c r="G35" i="11" l="1"/>
  <c r="G33" i="11" s="1"/>
  <c r="G31" i="11" s="1"/>
  <c r="G29" i="11" s="1"/>
  <c r="F24" i="1"/>
  <c r="E10" i="1"/>
  <c r="E9" i="1" s="1"/>
  <c r="H39" i="11"/>
  <c r="H37" i="11" s="1"/>
  <c r="H35" i="11" s="1"/>
  <c r="H33" i="11" s="1"/>
  <c r="H31" i="11" s="1"/>
  <c r="H29" i="11" s="1"/>
  <c r="H42" i="11"/>
  <c r="H41" i="11" s="1"/>
  <c r="G31" i="1"/>
  <c r="J44" i="11" s="1"/>
  <c r="J43" i="11" s="1"/>
  <c r="I44" i="11"/>
  <c r="I43" i="11" s="1"/>
  <c r="G10" i="11" l="1"/>
  <c r="I39" i="11"/>
  <c r="I37" i="11" s="1"/>
  <c r="I35" i="11" s="1"/>
  <c r="I33" i="11" s="1"/>
  <c r="I31" i="11" s="1"/>
  <c r="I29" i="11" s="1"/>
  <c r="I42" i="11"/>
  <c r="I41" i="11" s="1"/>
  <c r="J39" i="11"/>
  <c r="J37" i="11" s="1"/>
  <c r="J35" i="11" s="1"/>
  <c r="J33" i="11" s="1"/>
  <c r="J31" i="11" s="1"/>
  <c r="J29" i="11" s="1"/>
  <c r="J42" i="11"/>
  <c r="J41" i="11" s="1"/>
  <c r="G24" i="1"/>
  <c r="G10" i="1" s="1"/>
  <c r="G9" i="1" s="1"/>
  <c r="F10" i="1"/>
  <c r="F9" i="1" s="1"/>
</calcChain>
</file>

<file path=xl/sharedStrings.xml><?xml version="1.0" encoding="utf-8"?>
<sst xmlns="http://schemas.openxmlformats.org/spreadsheetml/2006/main" count="281" uniqueCount="137">
  <si>
    <t xml:space="preserve">                   -ի N        -Ն որոշման</t>
  </si>
  <si>
    <t>Ցուցանիշների փոփոխությունը (ավելացումները նշված են դրական նշանով, իսկ նվազեցումները` փակագծերում)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</si>
  <si>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</si>
  <si>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</si>
  <si>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</si>
  <si>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Ծառայությունների մատուցում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</si>
  <si>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</si>
  <si>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</si>
  <si>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</si>
  <si>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</si>
  <si>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</si>
  <si>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</si>
  <si>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</si>
  <si>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</si>
  <si>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>______________ ի    ___Ն որոշման</t>
  </si>
  <si>
    <t>ծրագիրը</t>
  </si>
  <si>
    <t>միջոցառումը</t>
  </si>
  <si>
    <t xml:space="preserve"> ընդամենը </t>
  </si>
  <si>
    <t xml:space="preserve"> այդ թվում՝ </t>
  </si>
  <si>
    <t xml:space="preserve"> համաֆինան_x000D_
սավորում </t>
  </si>
  <si>
    <t>այդ թվում` ըստ կատարողների</t>
  </si>
  <si>
    <t>այդ թվում` բյուջետային ծախսերի տնտեսագիտական դասակարգման հոդվածներ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</si>
  <si>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</si>
  <si>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</si>
  <si>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</si>
  <si>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</si>
  <si>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</si>
  <si>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</si>
  <si>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</si>
  <si>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</si>
  <si>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</si>
  <si>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</si>
  <si>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</si>
  <si>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Աղյուսակ N 2</t>
  </si>
  <si>
    <t xml:space="preserve"> ՄԱՍ 1. ՊԵՏԱԿԱՆ ՄԱՐՄՆԻ ԳԾՈՎ ԱՐԴՅՈՒՆՔԱՅԻՆ (ԿԱՏԱՐՈՂԱԿԱՆ) ՑՈՒՑԱՆԻՇՆԵՐԸ </t>
  </si>
  <si>
    <t xml:space="preserve"> Մասնագիտացված միավոր </t>
  </si>
  <si>
    <t xml:space="preserve"> 06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</si>
  <si>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</si>
  <si>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</si>
  <si>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</si>
  <si>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</si>
  <si>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</si>
  <si>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</si>
  <si>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</si>
  <si>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</si>
  <si>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    </t>
  </si>
  <si>
    <t>ՈՉ ՖԻՆԱՆՍԱԿԱՆ ԱԿՏԻՎՆԵՐԻ ԳԾՈՎ ԾԱԽՍԵՐ</t>
  </si>
  <si>
    <t>Տարի</t>
  </si>
  <si>
    <t>Ծրագրի միջոցառումներ</t>
  </si>
  <si>
    <t>այդ թվում`</t>
  </si>
  <si>
    <t xml:space="preserve"> վարկային միջոցներ </t>
  </si>
  <si>
    <t xml:space="preserve"> 09</t>
  </si>
  <si>
    <t xml:space="preserve"> ԿՐԹՈՒԹՅՈՒՆ</t>
  </si>
  <si>
    <t xml:space="preserve"> Կրթությանը տրամադրվող օժանդակ ծառայություններ</t>
  </si>
  <si>
    <t xml:space="preserve"> ՇԵՆՔԵՐ ԵՎ ՇԻՆՈՒԹՅՈՒՆՆԵՐ</t>
  </si>
  <si>
    <t xml:space="preserve">            -ի N        -Ն որոշման</t>
  </si>
  <si>
    <t>Հավելված N 1</t>
  </si>
  <si>
    <t>Հավելված N 2</t>
  </si>
  <si>
    <t>Սոցիալական ներդրումների և տեղական զարգացման ծրագիր</t>
  </si>
  <si>
    <t>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շինարարության_x000D_ աշխատանքներ</t>
  </si>
  <si>
    <t>ՀՀ տարածքային կառավարման և ենթակառուցվածքների նախարարություն</t>
  </si>
  <si>
    <t>- Շենքերի և շինությունների շինարարություն</t>
  </si>
  <si>
    <t>- Վարչական սարքավորումներ</t>
  </si>
  <si>
    <t xml:space="preserve"> 1019</t>
  </si>
  <si>
    <t xml:space="preserve"> Սոցիալական ներդրումների և տեղական զարգացման ծրագիր</t>
  </si>
  <si>
    <t xml:space="preserve"> Նպաստել տարածքներում բնակչության նյութական և ոչ նյութական բարեկեցության աճին</t>
  </si>
  <si>
    <t xml:space="preserve"> 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</si>
  <si>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 xml:space="preserve"> 12001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</si>
  <si>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t>
  </si>
  <si>
    <t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</t>
  </si>
  <si>
    <t xml:space="preserve"> Տրանսֆերտների տրամադրում</t>
  </si>
  <si>
    <t xml:space="preserve"> ՀՀ տարածքային կառավարման և ենթակառուցվածքների նախարարություն</t>
  </si>
  <si>
    <t xml:space="preserve"> Տնտեսական հարաբերություններ (այլ դասերին չպատկանող)</t>
  </si>
  <si>
    <t xml:space="preserve"> 04</t>
  </si>
  <si>
    <t xml:space="preserve"> ՏՆՏԵՍԱԿԱՆ ՀԱՐԱԲԵՐՈՒԹՅՈՒՆՆԵՐ</t>
  </si>
  <si>
    <t>հազար դրամներով</t>
  </si>
  <si>
    <t xml:space="preserve"> - Շենքերի և շինությունների շինարարություն</t>
  </si>
  <si>
    <t xml:space="preserve"> ՄԵՔԵՆԱՆԵՐ  ԵՎ  ՍԱՐՔԱՎՈՐՈՒՄՆԵՐ</t>
  </si>
  <si>
    <t xml:space="preserve"> - Վարչական սարքավորումներ</t>
  </si>
  <si>
    <t xml:space="preserve"> ԸՆԴԱՄԵՆԸ </t>
  </si>
  <si>
    <t>Հավելված 3</t>
  </si>
  <si>
    <t>Հավելված N 4</t>
  </si>
  <si>
    <t xml:space="preserve"> - ՈՉ ՖԻՆԱՆՍԱԿԱՆ ԱԿՏԻՎՆԵՐԻ ԳԾՈՎ ԾԱԽՍԵՐ </t>
  </si>
  <si>
    <t xml:space="preserve"> Ծրագրի միջոցառումներ</t>
  </si>
  <si>
    <t xml:space="preserve"> Աղյուսակ 9.8 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</si>
  <si>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</si>
  <si>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</si>
  <si>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12001 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</si>
  <si>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 </t>
  </si>
  <si>
    <t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 </t>
  </si>
  <si>
    <t xml:space="preserve"> Տրանսֆերտների տրամադրում </t>
  </si>
  <si>
    <t xml:space="preserve"> Շահառուների ընտրության չափանիշները </t>
  </si>
  <si>
    <t xml:space="preserve">  Համաձայն ՏԶՀ Ղեկավար ձեռնարկի, որը ֆինանսավորման համաձայնագրի մաս է կազմում </t>
  </si>
  <si>
    <t xml:space="preserve"> Խմելու ջրի ջրամատակարարման ենթածրագրերի թիվը </t>
  </si>
  <si>
    <t xml:space="preserve"> Ոռոգման համակարգի ենթածրագրերի թիվը </t>
  </si>
  <si>
    <t xml:space="preserve"> Դպրոցների և մանկապարտեզների թիվը, որոնց կահույք է տրամադրվել </t>
  </si>
  <si>
    <t xml:space="preserve"> Համայնքների թիվը, որոնց տրամադրվել են սարքավորումներ և տեխնիկա </t>
  </si>
  <si>
    <t xml:space="preserve"> Հիմնանորոգված և  նոր կառուցված ջրագծերի, առողջապահության, կրթության, մշակույթի, հատուկ խնամքի և  ենթակառուցվածքների ոլորտի օբյեկտներից օգտվող համայնքներ, համայնքների թիվ, հատ </t>
  </si>
  <si>
    <t xml:space="preserve"> Ծրագրի շահառուների թիվ </t>
  </si>
  <si>
    <t xml:space="preserve"> Աղյուսակ 9.1.8 </t>
  </si>
  <si>
    <t xml:space="preserve">ԸՆԴԱՄԵՆԸ
այդ թվում`
</t>
  </si>
  <si>
    <t>Դպրոցների սեյսմիկ անվտանգության մակարդակի բարձրացման ծրագիր</t>
  </si>
  <si>
    <t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</si>
  <si>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ՀՀ ՏԱՐԱԾՔԱՅԻՆ ԿԱՌԱՎԱՐՄԱՆ ԵՎ ԵՆԹԱԿԱՌՈՒՑՎԱԾՔՆԵՐԻ ՆԱԽԱՐԱՐՈՒԹՅՈՒՆ 
այդ թվում`
</t>
  </si>
  <si>
    <t>Առաջին եռամսյակ</t>
  </si>
  <si>
    <t>Առաջին կիսամյակ</t>
  </si>
  <si>
    <t>Ինն ամիս</t>
  </si>
  <si>
    <t>ՀՀ կառավարության 2021 թվականի</t>
  </si>
  <si>
    <t>Նպաստել երկրի սեյսմակայունության ապահովմանը« անհատական և հասարակական անվտանգության մակարդակի բարձրացմանը</t>
  </si>
  <si>
    <t>Դպրոցական շենքերի սեյսմակայունության մակարդակի բարձրացում</t>
  </si>
  <si>
    <t>Միջոցառման անվանումը՝</t>
  </si>
  <si>
    <t xml:space="preserve">Դպրոցների շենքերի ամրացման շինարարական աշխատանքներ, շինարարական
ստանդարտների արդիականացում, արտակարգ իրավիճակներին արձագանքման ծրագրի
մշակում, սեյսմիկ մոնիտորինգի դիտակետերի սարքավորումների արդիականացում:
</t>
  </si>
  <si>
    <t xml:space="preserve"> Միջոցառման տեսակը՝</t>
  </si>
  <si>
    <t xml:space="preserve">Տրանսֆերտների տրամադրում
</t>
  </si>
  <si>
    <t xml:space="preserve"> ՀԱՅԱՍՏԱՆԻ ՀԱՆՐԱՊԵՏՈՒԹՅԱՆ ԿԱՌԱՎԱՐՈՒԹՅԱՆ 2020 ԹՎԱԿԱՆԻ ԴԵԿՏԵՄԲԵՐԻ 30-Ի N 2215-Ն ՈՐՈՇՄԱՆ N 9 ՀԱՎԵԼՎԱԾԻ N 9.8  ԱՂՅՈՒՍԱԿՈՒՄ ԿԱՏԱՐՎՈՂ  ՓՈՓՈԽՈՒԹՅՈՒՆՆԵՐԸ </t>
  </si>
  <si>
    <t xml:space="preserve"> ՀԱՅԱՍՏԱՆԻ ՀԱՆՐԱՊԵՏՈՒԹՅԱՆ ԿԱՌԱՎԱՐՈՒԹՅԱՆ 2020 ԹՎԱԿԱՆԻ ԴԵԿՏԵՄԲԵՐԻ 30-Ի N 2215-Ն ՈՐՈՇՄԱՆ N 9.1 ՀԱՎԵԼՎԱԾԻ N 9.1.8  ԱՂՅՈՒՍԱԿՈՒՄ ԿԱՏԱՐՎՈՂ ՓՈՓՈԽՈՒԹՅՈՒՆՆԵՐԸ </t>
  </si>
  <si>
    <t xml:space="preserve"> Համայնքների թիվը, որտեղ տեղադրվելու են արևային կայաններ </t>
  </si>
  <si>
    <t xml:space="preserve"> Հիմնանորոգված և  նոր կառուցված ջրագծերից և ոռոգման համակարգերից օգտվող համայնքներ, համայնքների թիվ, հատ </t>
  </si>
  <si>
    <t xml:space="preserve"> Հիմնանորոգված և  նոր կառուցված ջրագծերից և ոռոգման համակարգերի քանակ, թիվ </t>
  </si>
  <si>
    <t xml:space="preserve"> Ավարտման ենթակա միկրոծրագրերի թիվ, հատ </t>
  </si>
  <si>
    <t xml:space="preserve"> Շինարարական աշխատանքների տեխնիկական, հեղինակային հսկողության թիվը, հատ/դպրոց </t>
  </si>
  <si>
    <t xml:space="preserve"> Կառուցվող և վերակառուցվող դպրոցների թիվը </t>
  </si>
  <si>
    <t xml:space="preserve">  Սեյսմիկ անվտանգության չափանիշներին համապատասխան բարձրացված սեյսմակայունությամբ կամ վերակառուցված կամ նոր կառուցված դպրոցների թիվը, հատ </t>
  </si>
  <si>
    <t xml:space="preserve">  Ծրագրի արդյունքներով անվտանգ պայմաններում սովորող աշակերտների թիվը. /Նախատեսվող/ </t>
  </si>
  <si>
    <t xml:space="preserve">  Սեյսմակայունության չափանիշներին համապատասխանող դպրոցական շենքերում սովորող աշակերտների տոկոսը </t>
  </si>
  <si>
    <t xml:space="preserve"> ՀԱՅԱՍՏԱՆԻ ՀԱՆՐԱՊԵՏՈՒԹՅԱՆ ԿԱՌԱՎԱՐՈՒԹՅԱՆ 2020 ԹՎԱԿԱՆԻ ԴԵԿՏԵՄԲԵՐԻ 30-Ի N 2215-Ն ՈՐՈՇՄԱՆ N 3 ԵՎ N 4 ՀԱՎԵԼՎԱԾՆԵՐՈՒՄ ԿԱՏԱՐՎՈՂ  ՓՈՓՈԽՈՒԹՅՈՒՆՆԵՐԸ  </t>
  </si>
  <si>
    <t xml:space="preserve">ՀՀ կառավարության  2021 թվականի </t>
  </si>
  <si>
    <t xml:space="preserve"> Բյուջետային գլխավոր կարգադրիչների, ծրագրերի և միջոցառումների անվանումները
</t>
  </si>
  <si>
    <t xml:space="preserve"> Գործառական դասիչը  
</t>
  </si>
  <si>
    <t xml:space="preserve"> Ծրագրային դասիչը 
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</si>
  <si>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
</t>
  </si>
  <si>
    <t xml:space="preserve">Բյուջետային հատկացումների գլխավոր կարգադրիչների, ծրագրերի, միջոցառումների և միջոցառումները կատարող պետական մարմինների անվանումները
</t>
  </si>
  <si>
    <t xml:space="preserve">Ծրագրային դասիչը 
</t>
  </si>
  <si>
    <t>համաֆինան_x000D_
սավորում</t>
  </si>
  <si>
    <t>Աղյուսակ N 1</t>
  </si>
  <si>
    <t xml:space="preserve">«ՀԱՅԱՍՏԱՆԻ ՀԱՆՐԱՊԵՏՈՒԹՅԱՆ 2021 ԹՎԱԿԱՆԻ ՊԵՏԱԿԱՆ ԲՅՈՒՋԵԻ ՄԱՍԻՆ» ՀՀ ՕՐԵՆՔԻ N 1 ՀԱՎԵԼՎԱԾԻ N 2 ԱՂՅՈՒՍԱԿՈՒՄ ԿԱՏԱՐՎՈՂ  ՎԵՐԱԲԱՇԽՈՒՄԸ ԵՎ ՀԱՅԱՍՏԱՆԻ ՀԱՆՐԱՊԵՏՈՒԹՅԱՆ ԿԱՌԱՎԱՐՈՒԹՅԱՆ 2020 ԹՎԱԿԱՆԻ ԴԵԿՏԵՄԲԵՐԻ 30-Ի N 2215-Ն ՈՐՈՇՄԱՆ N 5 ՀԱՎԵԼՎԱԾԻ  N 1 ԱՂՅՈՒՍԱԿՈՒՄ ԿԱՏԱՐՎՈՂ  ՓՈՓՈԽՈՒԹՅՈՒՆՆԵՐԸ  </t>
  </si>
  <si>
    <t xml:space="preserve"> «ՀԱՅԱՍՏԱՆԻ ՀԱՆՐԱՊԵՏՈՒԹՅԱՆ 2021 ԹՎԱԿԱՆԻ ՊԵՏԱԿԱՆ ԲՅՈՒՋԵԻ ՄԱՍԻՆ» ՀԱՅԱՍՏԱՆԻ ՀԱՆՐԱՊԵՏՈՒԹՅԱՆ ՕՐԵՆՔԻ N 1 ՀԱՎԵԼՎԱԾԻ N 4 ԱՂՅՈՒՍԱԿՈՒՄ ԵՎ ՀԱՅԱՍՏԱՆԻ ՀԱՆՐԱՊԵՏՈՒԹՅԱՆ ԿԱՌԱՎԱՐՈՒԹՅԱՆ 2020 ԹՎԱԿԱՆԻ ԴԵԿՏԵՄԲԵՐԻ 30-Ի N 2215-Ն ՈՐՈՇՄԱՆ N5 ՀԱՎԵԼՎԱԾԻ N 3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</si>
</sst>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-* #,##0.00_-;\-* #,##0.00_-;_-* &quot;-&quot;??_-;_-@_-"/>
    <numFmt numFmtId="165" formatCode="_-* #,##0.00\ _դ_ր_._-;\-* #,##0.00\ _դ_ր_._-;_-* &quot;-&quot;??\ _դ_ր_._-;_-@_-"/>
    <numFmt numFmtId="166" formatCode="##,##0.0;\(##,##0.0\);\-"/>
    <numFmt numFmtId="167" formatCode="_(* #,##0.0_);_(* \(#,##0.0\);_(* &quot;-&quot;?_);_(@_)"/>
    <numFmt numFmtId="168" formatCode="#,##0.0_);\(#,##0.0\)"/>
    <numFmt numFmtId="169" formatCode="_-* #,##0.0_р_._-;\-* #,##0.0_р_._-;_-* &quot;-&quot;??_р_._-;_-@_-"/>
    <numFmt numFmtId="170" formatCode="_(* #,##0.0_);_(* \(#,##0.0\);_(* &quot;-&quot;??_);_(@_)"/>
    <numFmt numFmtId="171" formatCode="_(* #,##0.00_);_(* \(#,##0.00\);_(* &quot;-&quot;?_);_(@_)"/>
    <numFmt numFmtId="172" formatCode="_(* #,##0.000_);_(* \(#,##0.000\);_(* &quot;-&quot;??_);_(@_)"/>
    <numFmt numFmtId="173" formatCode="0.0"/>
    <numFmt numFmtId="174" formatCode="_-* #,##0.0\ _դ_ր_._-;\-* #,##0.0\ _դ_ր_._-;_-* &quot;-&quot;??\ _դ_ր_._-;_-@_-"/>
  </numFmts>
  <fonts count="78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Times Armenian"/>
      <family val="1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3"/>
    </font>
    <font>
      <b/>
      <i/>
      <sz val="12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name val="GHEA Grapalat"/>
      <family val="3"/>
    </font>
    <font>
      <sz val="9"/>
      <name val="GHEA Grapalat"/>
      <family val="3"/>
    </font>
    <font>
      <b/>
      <sz val="11"/>
      <name val="GHEA Grapalat"/>
      <family val="3"/>
    </font>
    <font>
      <sz val="8"/>
      <name val="GHEA Grapalat"/>
      <family val="3"/>
    </font>
    <font>
      <b/>
      <sz val="8"/>
      <name val="GHEA Grapalat"/>
      <family val="3"/>
    </font>
    <font>
      <sz val="12"/>
      <name val="GHEA Grapalat"/>
      <family val="3"/>
    </font>
    <font>
      <b/>
      <sz val="14"/>
      <name val="GHEA Grapalat"/>
      <family val="2"/>
    </font>
    <font>
      <b/>
      <sz val="12"/>
      <name val="GHEA Grapalat"/>
      <family val="3"/>
    </font>
    <font>
      <i/>
      <sz val="9"/>
      <name val="GHEA Grapalat"/>
      <family val="3"/>
    </font>
    <font>
      <i/>
      <sz val="8"/>
      <name val="GHEA Grapalat"/>
      <family val="3"/>
    </font>
    <font>
      <b/>
      <i/>
      <sz val="10"/>
      <name val="GHEA Grapalat"/>
      <family val="3"/>
    </font>
    <font>
      <b/>
      <sz val="12"/>
      <name val="GHEA Grapalat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GHEA Grapalat"/>
      <family val="2"/>
    </font>
    <font>
      <sz val="9"/>
      <name val="GHEA Grapalat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1"/>
      <color rgb="FF000000"/>
      <name val="GHEA Grapalat"/>
      <family val="3"/>
    </font>
    <font>
      <sz val="10"/>
      <color theme="1"/>
      <name val="GHEA Grapalat"/>
      <family val="3"/>
    </font>
    <font>
      <b/>
      <sz val="9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libri Light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9"/>
      <name val="GHEA Grapalat"/>
      <family val="3"/>
    </font>
    <font>
      <b/>
      <i/>
      <sz val="8"/>
      <name val="GHEA Grapalat"/>
      <family val="3"/>
    </font>
    <font>
      <b/>
      <sz val="11"/>
      <color theme="1"/>
      <name val="GHEA Grapalat"/>
      <family val="3"/>
    </font>
    <font>
      <sz val="9"/>
      <color theme="1"/>
      <name val="GHEA Grapalat"/>
      <family val="3"/>
    </font>
    <font>
      <sz val="8"/>
      <color theme="1"/>
      <name val="GHEA Grapalat"/>
      <family val="3"/>
    </font>
    <font>
      <b/>
      <sz val="8"/>
      <color theme="1"/>
      <name val="GHEA Grapalat"/>
      <family val="3"/>
    </font>
    <font>
      <i/>
      <sz val="8"/>
      <color theme="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9">
    <xf numFmtId="0" fontId="0" fillId="0" borderId="0">
      <alignment horizontal="left" vertical="top" wrapText="1"/>
    </xf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8" fillId="26" borderId="0" applyNumberFormat="0" applyBorder="0" applyAlignment="0" applyProtection="0"/>
    <xf numFmtId="0" fontId="29" fillId="27" borderId="2" applyNumberFormat="0" applyAlignment="0" applyProtection="0"/>
    <xf numFmtId="0" fontId="30" fillId="28" borderId="3" applyNumberFormat="0" applyAlignment="0" applyProtection="0"/>
    <xf numFmtId="165" fontId="3" fillId="0" borderId="0" applyFont="0" applyFill="0" applyBorder="0" applyAlignment="0" applyProtection="0">
      <alignment horizontal="left" vertical="top" wrapText="1"/>
    </xf>
    <xf numFmtId="0" fontId="31" fillId="0" borderId="0" applyNumberFormat="0" applyFill="0" applyBorder="0" applyAlignment="0" applyProtection="0"/>
    <xf numFmtId="0" fontId="32" fillId="29" borderId="0" applyNumberFormat="0" applyBorder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30" borderId="2" applyNumberFormat="0" applyAlignment="0" applyProtection="0"/>
    <xf numFmtId="0" fontId="37" fillId="0" borderId="7" applyNumberFormat="0" applyFill="0" applyAlignment="0" applyProtection="0"/>
    <xf numFmtId="0" fontId="38" fillId="31" borderId="0" applyNumberFormat="0" applyBorder="0" applyAlignment="0" applyProtection="0"/>
    <xf numFmtId="0" fontId="4" fillId="0" borderId="0"/>
    <xf numFmtId="0" fontId="5" fillId="0" borderId="0"/>
    <xf numFmtId="0" fontId="6" fillId="0" borderId="0"/>
    <xf numFmtId="0" fontId="4" fillId="0" borderId="0"/>
    <xf numFmtId="0" fontId="26" fillId="32" borderId="8" applyNumberFormat="0" applyFont="0" applyAlignment="0" applyProtection="0"/>
    <xf numFmtId="0" fontId="39" fillId="27" borderId="9" applyNumberFormat="0" applyAlignment="0" applyProtection="0"/>
    <xf numFmtId="9" fontId="3" fillId="0" borderId="0" applyFont="0" applyFill="0" applyBorder="0" applyAlignment="0" applyProtection="0">
      <alignment horizontal="left" vertical="top" wrapText="1"/>
    </xf>
    <xf numFmtId="166" fontId="3" fillId="0" borderId="0" applyFill="0" applyBorder="0" applyProtection="0">
      <alignment horizontal="right" vertical="top"/>
    </xf>
    <xf numFmtId="0" fontId="40" fillId="0" borderId="0" applyNumberFormat="0" applyFill="0" applyBorder="0" applyAlignment="0" applyProtection="0"/>
    <xf numFmtId="0" fontId="41" fillId="0" borderId="10" applyNumberFormat="0" applyFill="0" applyAlignment="0" applyProtection="0"/>
    <xf numFmtId="0" fontId="42" fillId="0" borderId="0" applyNumberFormat="0" applyFill="0" applyBorder="0" applyAlignment="0" applyProtection="0"/>
    <xf numFmtId="0" fontId="3" fillId="0" borderId="0">
      <alignment horizontal="left" vertical="top" wrapText="1"/>
    </xf>
    <xf numFmtId="0" fontId="45" fillId="0" borderId="0"/>
    <xf numFmtId="164" fontId="45" fillId="0" borderId="0" applyFont="0" applyFill="0" applyBorder="0" applyAlignment="0" applyProtection="0"/>
    <xf numFmtId="164" fontId="46" fillId="0" borderId="0" applyFont="0" applyFill="0" applyBorder="0" applyAlignment="0" applyProtection="0"/>
    <xf numFmtId="0" fontId="46" fillId="0" borderId="0"/>
    <xf numFmtId="0" fontId="2" fillId="0" borderId="0"/>
    <xf numFmtId="43" fontId="46" fillId="0" borderId="0" applyFont="0" applyFill="0" applyBorder="0" applyAlignment="0" applyProtection="0"/>
    <xf numFmtId="0" fontId="51" fillId="2" borderId="0" applyNumberFormat="0" applyBorder="0" applyAlignment="0" applyProtection="0"/>
    <xf numFmtId="0" fontId="51" fillId="3" borderId="0" applyNumberFormat="0" applyBorder="0" applyAlignment="0" applyProtection="0"/>
    <xf numFmtId="0" fontId="51" fillId="4" borderId="0" applyNumberFormat="0" applyBorder="0" applyAlignment="0" applyProtection="0"/>
    <xf numFmtId="0" fontId="51" fillId="5" borderId="0" applyNumberFormat="0" applyBorder="0" applyAlignment="0" applyProtection="0"/>
    <xf numFmtId="0" fontId="51" fillId="6" borderId="0" applyNumberFormat="0" applyBorder="0" applyAlignment="0" applyProtection="0"/>
    <xf numFmtId="0" fontId="51" fillId="7" borderId="0" applyNumberFormat="0" applyBorder="0" applyAlignment="0" applyProtection="0"/>
    <xf numFmtId="0" fontId="51" fillId="8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1" borderId="0" applyNumberFormat="0" applyBorder="0" applyAlignment="0" applyProtection="0"/>
    <xf numFmtId="0" fontId="51" fillId="12" borderId="0" applyNumberFormat="0" applyBorder="0" applyAlignment="0" applyProtection="0"/>
    <xf numFmtId="0" fontId="51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9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2" borderId="0" applyNumberFormat="0" applyBorder="0" applyAlignment="0" applyProtection="0"/>
    <xf numFmtId="0" fontId="52" fillId="23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3" fillId="26" borderId="0" applyNumberFormat="0" applyBorder="0" applyAlignment="0" applyProtection="0"/>
    <xf numFmtId="0" fontId="54" fillId="27" borderId="2" applyNumberFormat="0" applyAlignment="0" applyProtection="0"/>
    <xf numFmtId="0" fontId="55" fillId="28" borderId="3" applyNumberFormat="0" applyAlignment="0" applyProtection="0"/>
    <xf numFmtId="0" fontId="56" fillId="0" borderId="0" applyNumberFormat="0" applyFill="0" applyBorder="0" applyAlignment="0" applyProtection="0"/>
    <xf numFmtId="0" fontId="57" fillId="29" borderId="0" applyNumberFormat="0" applyBorder="0" applyAlignment="0" applyProtection="0"/>
    <xf numFmtId="0" fontId="58" fillId="0" borderId="4" applyNumberFormat="0" applyFill="0" applyAlignment="0" applyProtection="0"/>
    <xf numFmtId="0" fontId="59" fillId="0" borderId="5" applyNumberFormat="0" applyFill="0" applyAlignment="0" applyProtection="0"/>
    <xf numFmtId="0" fontId="60" fillId="0" borderId="6" applyNumberFormat="0" applyFill="0" applyAlignment="0" applyProtection="0"/>
    <xf numFmtId="0" fontId="60" fillId="0" borderId="0" applyNumberFormat="0" applyFill="0" applyBorder="0" applyAlignment="0" applyProtection="0"/>
    <xf numFmtId="0" fontId="61" fillId="30" borderId="2" applyNumberFormat="0" applyAlignment="0" applyProtection="0"/>
    <xf numFmtId="0" fontId="62" fillId="0" borderId="7" applyNumberFormat="0" applyFill="0" applyAlignment="0" applyProtection="0"/>
    <xf numFmtId="0" fontId="63" fillId="31" borderId="0" applyNumberFormat="0" applyBorder="0" applyAlignment="0" applyProtection="0"/>
    <xf numFmtId="0" fontId="51" fillId="32" borderId="8" applyNumberFormat="0" applyFont="0" applyAlignment="0" applyProtection="0"/>
    <xf numFmtId="0" fontId="64" fillId="27" borderId="9" applyNumberFormat="0" applyAlignment="0" applyProtection="0"/>
    <xf numFmtId="0" fontId="65" fillId="0" borderId="0" applyNumberFormat="0" applyFill="0" applyBorder="0" applyAlignment="0" applyProtection="0"/>
    <xf numFmtId="0" fontId="66" fillId="0" borderId="10" applyNumberFormat="0" applyFill="0" applyAlignment="0" applyProtection="0"/>
    <xf numFmtId="0" fontId="67" fillId="0" borderId="0" applyNumberFormat="0" applyFill="0" applyBorder="0" applyAlignment="0" applyProtection="0"/>
    <xf numFmtId="43" fontId="46" fillId="0" borderId="0" applyFont="0" applyFill="0" applyBorder="0" applyAlignment="0" applyProtection="0"/>
    <xf numFmtId="0" fontId="45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8" applyNumberFormat="0" applyFont="0" applyAlignment="0" applyProtection="0"/>
    <xf numFmtId="0" fontId="1" fillId="0" borderId="0"/>
  </cellStyleXfs>
  <cellXfs count="297">
    <xf numFmtId="0" fontId="0" fillId="0" borderId="0" xfId="0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15" fillId="0" borderId="0" xfId="0" applyFont="1" applyFill="1" applyAlignment="1">
      <alignment vertical="center" wrapText="1"/>
    </xf>
    <xf numFmtId="0" fontId="16" fillId="0" borderId="0" xfId="38" applyFont="1" applyFill="1" applyAlignment="1">
      <alignment horizontal="right" vertical="center"/>
    </xf>
    <xf numFmtId="0" fontId="16" fillId="0" borderId="0" xfId="38" applyFont="1" applyFill="1" applyAlignment="1">
      <alignment vertical="center"/>
    </xf>
    <xf numFmtId="0" fontId="16" fillId="0" borderId="0" xfId="0" applyNumberFormat="1" applyFont="1" applyFill="1" applyAlignment="1">
      <alignment vertical="center" wrapText="1"/>
    </xf>
    <xf numFmtId="0" fontId="0" fillId="0" borderId="0" xfId="0" applyAlignment="1">
      <alignment horizontal="right" vertical="top" wrapText="1"/>
    </xf>
    <xf numFmtId="0" fontId="11" fillId="0" borderId="0" xfId="0" applyFont="1" applyAlignment="1">
      <alignment horizontal="left" vertical="center" wrapText="1"/>
    </xf>
    <xf numFmtId="0" fontId="0" fillId="33" borderId="0" xfId="0" applyFill="1">
      <alignment horizontal="left" vertical="top" wrapText="1"/>
    </xf>
    <xf numFmtId="0" fontId="14" fillId="0" borderId="0" xfId="0" applyFont="1" applyFill="1" applyAlignment="1"/>
    <xf numFmtId="0" fontId="16" fillId="0" borderId="0" xfId="0" applyFont="1" applyFill="1" applyAlignment="1"/>
    <xf numFmtId="0" fontId="9" fillId="0" borderId="0" xfId="0" applyFont="1" applyFill="1" applyAlignment="1"/>
    <xf numFmtId="0" fontId="19" fillId="0" borderId="0" xfId="0" applyFont="1" applyAlignment="1">
      <alignment vertical="center" wrapText="1"/>
    </xf>
    <xf numFmtId="168" fontId="11" fillId="0" borderId="0" xfId="0" applyNumberFormat="1" applyFont="1" applyFill="1" applyAlignment="1">
      <alignment horizontal="right" wrapText="1"/>
    </xf>
    <xf numFmtId="168" fontId="11" fillId="0" borderId="0" xfId="0" applyNumberFormat="1" applyFont="1" applyFill="1" applyAlignment="1">
      <alignment vertical="center" wrapText="1"/>
    </xf>
    <xf numFmtId="43" fontId="19" fillId="0" borderId="0" xfId="28" applyNumberFormat="1" applyFont="1" applyAlignment="1">
      <alignment vertical="center" wrapText="1"/>
    </xf>
    <xf numFmtId="0" fontId="16" fillId="0" borderId="0" xfId="0" applyNumberFormat="1" applyFont="1" applyFill="1" applyBorder="1" applyAlignment="1">
      <alignment vertical="center" wrapText="1"/>
    </xf>
    <xf numFmtId="0" fontId="0" fillId="0" borderId="0" xfId="0" applyFill="1">
      <alignment horizontal="left" vertical="top" wrapText="1"/>
    </xf>
    <xf numFmtId="169" fontId="14" fillId="0" borderId="0" xfId="28" applyNumberFormat="1" applyFont="1" applyFill="1" applyAlignment="1"/>
    <xf numFmtId="0" fontId="0" fillId="34" borderId="0" xfId="0" applyFont="1" applyFill="1" applyBorder="1" applyAlignment="1">
      <alignment horizontal="left" vertical="top" wrapText="1"/>
    </xf>
    <xf numFmtId="0" fontId="14" fillId="0" borderId="0" xfId="0" applyFont="1">
      <alignment horizontal="left" vertical="top" wrapText="1"/>
    </xf>
    <xf numFmtId="0" fontId="14" fillId="0" borderId="0" xfId="38" applyFont="1" applyFill="1" applyAlignment="1">
      <alignment vertical="center"/>
    </xf>
    <xf numFmtId="0" fontId="15" fillId="0" borderId="0" xfId="0" applyFo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4" fillId="0" borderId="0" xfId="0" applyFont="1" applyAlignment="1"/>
    <xf numFmtId="0" fontId="14" fillId="0" borderId="0" xfId="0" applyFont="1" applyBorder="1" applyAlignment="1">
      <alignment horizontal="left" vertical="center" wrapText="1"/>
    </xf>
    <xf numFmtId="170" fontId="24" fillId="0" borderId="0" xfId="28" applyNumberFormat="1" applyFont="1" applyBorder="1" applyAlignment="1">
      <alignment horizontal="right" vertical="center" wrapText="1"/>
    </xf>
    <xf numFmtId="172" fontId="14" fillId="0" borderId="0" xfId="0" applyNumberFormat="1" applyFont="1" applyAlignment="1"/>
    <xf numFmtId="0" fontId="0" fillId="0" borderId="0" xfId="0" applyBorder="1">
      <alignment horizontal="left" vertical="top" wrapText="1"/>
    </xf>
    <xf numFmtId="0" fontId="15" fillId="0" borderId="0" xfId="0" applyFont="1" applyFill="1" applyBorder="1" applyAlignment="1">
      <alignment vertical="center" wrapText="1"/>
    </xf>
    <xf numFmtId="0" fontId="8" fillId="33" borderId="0" xfId="0" applyFont="1" applyFill="1" applyBorder="1" applyAlignment="1">
      <alignment horizontal="left" vertical="top" wrapText="1"/>
    </xf>
    <xf numFmtId="0" fontId="14" fillId="0" borderId="0" xfId="53" applyFont="1"/>
    <xf numFmtId="167" fontId="14" fillId="0" borderId="0" xfId="53" applyNumberFormat="1" applyFont="1"/>
    <xf numFmtId="0" fontId="48" fillId="0" borderId="0" xfId="53" applyFont="1" applyAlignment="1">
      <alignment horizontal="center" vertical="center"/>
    </xf>
    <xf numFmtId="0" fontId="14" fillId="0" borderId="0" xfId="53" applyFont="1" applyAlignment="1">
      <alignment wrapText="1"/>
    </xf>
    <xf numFmtId="0" fontId="48" fillId="0" borderId="0" xfId="53" applyFont="1" applyAlignment="1">
      <alignment horizontal="right" vertical="center"/>
    </xf>
    <xf numFmtId="167" fontId="14" fillId="0" borderId="0" xfId="53" applyNumberFormat="1" applyFont="1" applyAlignment="1">
      <alignment horizontal="right" wrapText="1"/>
    </xf>
    <xf numFmtId="0" fontId="48" fillId="0" borderId="0" xfId="53" applyFont="1" applyAlignment="1">
      <alignment horizontal="right"/>
    </xf>
    <xf numFmtId="0" fontId="19" fillId="0" borderId="0" xfId="53" applyFont="1" applyAlignment="1">
      <alignment horizontal="center" vertical="center" wrapText="1"/>
    </xf>
    <xf numFmtId="167" fontId="14" fillId="0" borderId="0" xfId="40" applyNumberFormat="1" applyFont="1" applyAlignment="1">
      <alignment horizontal="right" vertical="center" wrapText="1"/>
    </xf>
    <xf numFmtId="171" fontId="14" fillId="0" borderId="0" xfId="53" applyNumberFormat="1" applyFont="1" applyAlignment="1">
      <alignment vertical="center" wrapText="1"/>
    </xf>
    <xf numFmtId="167" fontId="21" fillId="0" borderId="0" xfId="53" applyNumberFormat="1" applyFont="1"/>
    <xf numFmtId="167" fontId="22" fillId="0" borderId="0" xfId="53" applyNumberFormat="1" applyFont="1" applyAlignment="1">
      <alignment horizontal="right"/>
    </xf>
    <xf numFmtId="167" fontId="14" fillId="0" borderId="0" xfId="53" applyNumberFormat="1" applyFont="1" applyAlignment="1">
      <alignment vertical="center" wrapText="1"/>
    </xf>
    <xf numFmtId="167" fontId="11" fillId="0" borderId="0" xfId="53" applyNumberFormat="1" applyFont="1"/>
    <xf numFmtId="0" fontId="0" fillId="0" borderId="24" xfId="0" applyBorder="1">
      <alignment horizontal="left" vertical="top" wrapText="1"/>
    </xf>
    <xf numFmtId="0" fontId="0" fillId="0" borderId="0" xfId="0">
      <alignment horizontal="left" vertical="top" wrapText="1"/>
    </xf>
    <xf numFmtId="166" fontId="3" fillId="0" borderId="0" xfId="45" applyNumberFormat="1" applyFont="1" applyBorder="1" applyAlignment="1">
      <alignment horizontal="right" vertical="top"/>
    </xf>
    <xf numFmtId="0" fontId="0" fillId="0" borderId="24" xfId="0" applyFill="1" applyBorder="1">
      <alignment horizontal="left" vertical="top" wrapText="1"/>
    </xf>
    <xf numFmtId="0" fontId="0" fillId="0" borderId="24" xfId="0" applyFont="1" applyBorder="1" applyAlignment="1">
      <alignment horizontal="center" vertical="top" wrapText="1"/>
    </xf>
    <xf numFmtId="0" fontId="7" fillId="0" borderId="24" xfId="0" applyFont="1" applyFill="1" applyBorder="1" applyAlignment="1">
      <alignment horizontal="left" vertical="top" wrapText="1"/>
    </xf>
    <xf numFmtId="43" fontId="14" fillId="0" borderId="0" xfId="53" applyNumberFormat="1" applyFont="1"/>
    <xf numFmtId="0" fontId="0" fillId="0" borderId="25" xfId="0" applyFont="1" applyFill="1" applyBorder="1" applyAlignment="1">
      <alignment horizontal="left" vertical="top" wrapText="1"/>
    </xf>
    <xf numFmtId="0" fontId="0" fillId="33" borderId="25" xfId="0" applyFont="1" applyFill="1" applyBorder="1" applyAlignment="1">
      <alignment horizontal="left" vertical="center" wrapText="1"/>
    </xf>
    <xf numFmtId="168" fontId="0" fillId="0" borderId="0" xfId="0" applyNumberFormat="1" applyBorder="1">
      <alignment horizontal="left" vertical="top" wrapText="1"/>
    </xf>
    <xf numFmtId="0" fontId="14" fillId="0" borderId="0" xfId="0" applyFont="1" applyAlignment="1">
      <alignment horizontal="right" vertical="top" wrapText="1"/>
    </xf>
    <xf numFmtId="0" fontId="23" fillId="0" borderId="0" xfId="0" applyNumberFormat="1" applyFont="1" applyFill="1" applyBorder="1" applyAlignment="1">
      <alignment horizontal="right" vertical="center" wrapText="1"/>
    </xf>
    <xf numFmtId="168" fontId="14" fillId="0" borderId="0" xfId="0" applyNumberFormat="1" applyFont="1" applyFill="1" applyAlignment="1">
      <alignment horizontal="right" wrapText="1"/>
    </xf>
    <xf numFmtId="0" fontId="11" fillId="0" borderId="24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left" vertical="center" wrapText="1"/>
    </xf>
    <xf numFmtId="0" fontId="0" fillId="33" borderId="25" xfId="0" applyFill="1" applyBorder="1">
      <alignment horizontal="left" vertical="top" wrapText="1"/>
    </xf>
    <xf numFmtId="0" fontId="0" fillId="0" borderId="24" xfId="0" applyFont="1" applyBorder="1" applyAlignment="1">
      <alignment horizontal="left" vertical="top" wrapText="1"/>
    </xf>
    <xf numFmtId="0" fontId="0" fillId="0" borderId="25" xfId="0" applyBorder="1">
      <alignment horizontal="left" vertical="top" wrapText="1"/>
    </xf>
    <xf numFmtId="0" fontId="0" fillId="0" borderId="25" xfId="0" applyFont="1" applyBorder="1" applyAlignment="1">
      <alignment horizontal="left" vertical="top" wrapText="1"/>
    </xf>
    <xf numFmtId="0" fontId="0" fillId="33" borderId="23" xfId="0" applyFill="1" applyBorder="1">
      <alignment horizontal="left" vertical="top" wrapText="1"/>
    </xf>
    <xf numFmtId="1" fontId="47" fillId="0" borderId="24" xfId="0" applyNumberFormat="1" applyFont="1" applyFill="1" applyBorder="1" applyAlignment="1">
      <alignment horizontal="center" vertical="center" shrinkToFit="1"/>
    </xf>
    <xf numFmtId="1" fontId="12" fillId="0" borderId="24" xfId="0" applyNumberFormat="1" applyFont="1" applyFill="1" applyBorder="1" applyAlignment="1">
      <alignment horizontal="center" vertical="center" shrinkToFit="1"/>
    </xf>
    <xf numFmtId="0" fontId="0" fillId="0" borderId="25" xfId="0" applyFill="1" applyBorder="1">
      <alignment horizontal="left" vertical="top" wrapText="1"/>
    </xf>
    <xf numFmtId="0" fontId="16" fillId="0" borderId="23" xfId="0" applyFont="1" applyFill="1" applyBorder="1" applyAlignment="1"/>
    <xf numFmtId="49" fontId="9" fillId="0" borderId="24" xfId="41" applyNumberFormat="1" applyFont="1" applyFill="1" applyBorder="1" applyAlignment="1">
      <alignment vertical="top" wrapText="1"/>
    </xf>
    <xf numFmtId="0" fontId="9" fillId="0" borderId="23" xfId="0" applyFont="1" applyFill="1" applyBorder="1" applyAlignment="1"/>
    <xf numFmtId="0" fontId="0" fillId="0" borderId="22" xfId="0" applyFill="1" applyBorder="1">
      <alignment horizontal="left" vertical="top" wrapText="1"/>
    </xf>
    <xf numFmtId="0" fontId="15" fillId="0" borderId="0" xfId="38" applyFont="1" applyFill="1" applyAlignment="1">
      <alignment vertical="center"/>
    </xf>
    <xf numFmtId="0" fontId="7" fillId="0" borderId="25" xfId="0" applyFont="1" applyBorder="1" applyAlignment="1">
      <alignment horizontal="left" vertical="top" wrapText="1"/>
    </xf>
    <xf numFmtId="0" fontId="7" fillId="0" borderId="25" xfId="0" applyFont="1" applyFill="1" applyBorder="1" applyAlignment="1">
      <alignment horizontal="left" vertical="top" wrapText="1"/>
    </xf>
    <xf numFmtId="0" fontId="18" fillId="0" borderId="25" xfId="0" applyFont="1" applyFill="1" applyBorder="1" applyAlignment="1">
      <alignment horizontal="left" vertical="top" wrapText="1"/>
    </xf>
    <xf numFmtId="168" fontId="14" fillId="0" borderId="0" xfId="0" applyNumberFormat="1" applyFont="1" applyFill="1" applyAlignment="1">
      <alignment wrapText="1"/>
    </xf>
    <xf numFmtId="168" fontId="14" fillId="34" borderId="0" xfId="0" applyNumberFormat="1" applyFont="1" applyFill="1" applyAlignment="1">
      <alignment wrapText="1"/>
    </xf>
    <xf numFmtId="0" fontId="43" fillId="0" borderId="27" xfId="0" applyFont="1" applyBorder="1" applyAlignment="1">
      <alignment horizontal="center" vertical="center" wrapText="1"/>
    </xf>
    <xf numFmtId="170" fontId="11" fillId="0" borderId="23" xfId="28" applyNumberFormat="1" applyFont="1" applyFill="1" applyBorder="1" applyAlignment="1">
      <alignment horizontal="center" vertical="center" wrapText="1"/>
    </xf>
    <xf numFmtId="166" fontId="11" fillId="0" borderId="23" xfId="45" applyNumberFormat="1" applyFont="1" applyFill="1" applyBorder="1" applyAlignment="1">
      <alignment horizontal="right" vertical="center"/>
    </xf>
    <xf numFmtId="166" fontId="44" fillId="33" borderId="23" xfId="45" applyNumberFormat="1" applyFont="1" applyFill="1" applyBorder="1" applyAlignment="1">
      <alignment horizontal="right" vertical="center"/>
    </xf>
    <xf numFmtId="0" fontId="18" fillId="0" borderId="25" xfId="0" applyFont="1" applyBorder="1" applyAlignment="1">
      <alignment horizontal="left" vertical="top" wrapText="1"/>
    </xf>
    <xf numFmtId="0" fontId="7" fillId="0" borderId="24" xfId="0" applyFont="1" applyBorder="1" applyAlignment="1">
      <alignment horizontal="left" vertical="top" wrapText="1"/>
    </xf>
    <xf numFmtId="0" fontId="18" fillId="0" borderId="25" xfId="0" applyFont="1" applyBorder="1">
      <alignment horizontal="left" vertical="top" wrapText="1"/>
    </xf>
    <xf numFmtId="0" fontId="0" fillId="0" borderId="2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left" vertical="top" wrapText="1"/>
    </xf>
    <xf numFmtId="0" fontId="7" fillId="33" borderId="25" xfId="0" applyFont="1" applyFill="1" applyBorder="1" applyAlignment="1">
      <alignment horizontal="left" vertical="top" wrapText="1"/>
    </xf>
    <xf numFmtId="166" fontId="11" fillId="34" borderId="23" xfId="45" applyNumberFormat="1" applyFont="1" applyFill="1" applyBorder="1" applyAlignment="1">
      <alignment horizontal="right" vertical="center"/>
    </xf>
    <xf numFmtId="166" fontId="44" fillId="34" borderId="23" xfId="45" applyNumberFormat="1" applyFont="1" applyFill="1" applyBorder="1" applyAlignment="1">
      <alignment horizontal="right" vertical="top"/>
    </xf>
    <xf numFmtId="0" fontId="15" fillId="0" borderId="25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top" wrapText="1"/>
    </xf>
    <xf numFmtId="0" fontId="20" fillId="0" borderId="0" xfId="0" applyFont="1" applyAlignment="1">
      <alignment vertical="center"/>
    </xf>
    <xf numFmtId="0" fontId="15" fillId="0" borderId="0" xfId="0" applyFont="1" applyFill="1" applyBorder="1" applyAlignment="1">
      <alignment horizontal="left" vertical="center" wrapText="1"/>
    </xf>
    <xf numFmtId="0" fontId="71" fillId="0" borderId="0" xfId="0" applyFont="1" applyFill="1" applyBorder="1" applyAlignment="1">
      <alignment horizontal="left" vertical="center" wrapText="1"/>
    </xf>
    <xf numFmtId="0" fontId="0" fillId="33" borderId="0" xfId="0" applyFill="1" applyBorder="1">
      <alignment horizontal="left" vertical="top" wrapText="1"/>
    </xf>
    <xf numFmtId="0" fontId="0" fillId="33" borderId="0" xfId="0" applyFont="1" applyFill="1" applyBorder="1" applyAlignment="1">
      <alignment horizontal="right" vertical="top" wrapText="1"/>
    </xf>
    <xf numFmtId="170" fontId="24" fillId="0" borderId="25" xfId="28" applyNumberFormat="1" applyFont="1" applyBorder="1" applyAlignment="1">
      <alignment horizontal="right" vertical="center" wrapText="1"/>
    </xf>
    <xf numFmtId="0" fontId="0" fillId="33" borderId="25" xfId="0" applyFont="1" applyFill="1" applyBorder="1" applyAlignment="1">
      <alignment horizontal="left" vertical="top" wrapText="1"/>
    </xf>
    <xf numFmtId="0" fontId="0" fillId="33" borderId="25" xfId="0" applyFont="1" applyFill="1" applyBorder="1" applyAlignment="1">
      <alignment vertical="center" wrapText="1"/>
    </xf>
    <xf numFmtId="0" fontId="0" fillId="0" borderId="25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25" fillId="33" borderId="0" xfId="0" applyFont="1" applyFill="1" applyBorder="1" applyAlignment="1">
      <alignment horizontal="center" vertical="center"/>
    </xf>
    <xf numFmtId="49" fontId="17" fillId="33" borderId="0" xfId="0" applyNumberFormat="1" applyFont="1" applyFill="1" applyBorder="1" applyAlignment="1">
      <alignment horizontal="right" wrapText="1"/>
    </xf>
    <xf numFmtId="173" fontId="8" fillId="0" borderId="0" xfId="0" applyNumberFormat="1" applyFont="1" applyBorder="1" applyAlignment="1">
      <alignment horizontal="right" vertical="top" wrapText="1"/>
    </xf>
    <xf numFmtId="0" fontId="0" fillId="0" borderId="26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left" vertical="top" wrapText="1"/>
    </xf>
    <xf numFmtId="0" fontId="0" fillId="0" borderId="25" xfId="0" applyFont="1" applyBorder="1" applyAlignment="1">
      <alignment horizontal="left" vertical="top" wrapText="1"/>
    </xf>
    <xf numFmtId="0" fontId="7" fillId="33" borderId="0" xfId="0" applyFont="1" applyFill="1" applyAlignment="1">
      <alignment horizontal="left" vertical="top" wrapText="1"/>
    </xf>
    <xf numFmtId="0" fontId="0" fillId="0" borderId="25" xfId="0" applyFont="1" applyBorder="1" applyAlignment="1">
      <alignment horizontal="center" vertical="top" wrapText="1"/>
    </xf>
    <xf numFmtId="0" fontId="8" fillId="34" borderId="25" xfId="0" applyFont="1" applyFill="1" applyBorder="1" applyAlignment="1">
      <alignment horizontal="left" vertical="top" wrapText="1"/>
    </xf>
    <xf numFmtId="0" fontId="0" fillId="33" borderId="25" xfId="0" applyFont="1" applyFill="1" applyBorder="1" applyAlignment="1">
      <alignment horizontal="left" vertical="top" wrapText="1"/>
    </xf>
    <xf numFmtId="0" fontId="7" fillId="33" borderId="0" xfId="0" applyFont="1" applyFill="1" applyBorder="1" applyAlignment="1">
      <alignment horizontal="left" vertical="top" wrapText="1"/>
    </xf>
    <xf numFmtId="0" fontId="7" fillId="33" borderId="25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168" fontId="14" fillId="34" borderId="0" xfId="0" applyNumberFormat="1" applyFont="1" applyFill="1" applyAlignment="1">
      <alignment horizontal="right" wrapText="1"/>
    </xf>
    <xf numFmtId="0" fontId="72" fillId="33" borderId="0" xfId="0" applyFont="1" applyFill="1" applyBorder="1" applyAlignment="1">
      <alignment horizontal="left" vertical="top" wrapText="1"/>
    </xf>
    <xf numFmtId="170" fontId="11" fillId="34" borderId="22" xfId="55" applyNumberFormat="1" applyFont="1" applyFill="1" applyBorder="1" applyAlignment="1">
      <alignment horizontal="center" vertical="center" wrapText="1"/>
    </xf>
    <xf numFmtId="170" fontId="11" fillId="34" borderId="16" xfId="55" applyNumberFormat="1" applyFont="1" applyFill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49" fontId="68" fillId="0" borderId="31" xfId="0" applyNumberFormat="1" applyFont="1" applyFill="1" applyBorder="1" applyAlignment="1">
      <alignment horizontal="left" vertical="center" wrapText="1"/>
    </xf>
    <xf numFmtId="0" fontId="8" fillId="0" borderId="31" xfId="0" applyFont="1" applyFill="1" applyBorder="1">
      <alignment horizontal="left" vertical="top" wrapText="1"/>
    </xf>
    <xf numFmtId="0" fontId="0" fillId="0" borderId="31" xfId="0" applyFont="1" applyFill="1" applyBorder="1" applyAlignment="1">
      <alignment horizontal="left" vertical="top" wrapText="1"/>
    </xf>
    <xf numFmtId="0" fontId="0" fillId="0" borderId="34" xfId="0" applyFont="1" applyFill="1" applyBorder="1" applyAlignment="1">
      <alignment horizontal="left" vertical="top" wrapText="1"/>
    </xf>
    <xf numFmtId="49" fontId="9" fillId="0" borderId="15" xfId="41" applyNumberFormat="1" applyFont="1" applyFill="1" applyBorder="1" applyAlignment="1">
      <alignment vertical="top" wrapText="1"/>
    </xf>
    <xf numFmtId="0" fontId="14" fillId="0" borderId="16" xfId="0" applyFont="1" applyFill="1" applyBorder="1" applyAlignment="1"/>
    <xf numFmtId="0" fontId="7" fillId="0" borderId="31" xfId="0" applyFont="1" applyBorder="1" applyAlignment="1">
      <alignment horizontal="left" vertical="top" wrapText="1"/>
    </xf>
    <xf numFmtId="166" fontId="11" fillId="34" borderId="25" xfId="45" applyNumberFormat="1" applyFont="1" applyFill="1" applyBorder="1" applyAlignment="1">
      <alignment horizontal="right" vertical="center"/>
    </xf>
    <xf numFmtId="166" fontId="44" fillId="33" borderId="25" xfId="45" applyNumberFormat="1" applyFont="1" applyFill="1" applyBorder="1" applyAlignment="1">
      <alignment horizontal="right" vertical="center"/>
    </xf>
    <xf numFmtId="166" fontId="11" fillId="0" borderId="25" xfId="45" applyNumberFormat="1" applyFont="1" applyFill="1" applyBorder="1" applyAlignment="1">
      <alignment horizontal="right" vertical="center"/>
    </xf>
    <xf numFmtId="170" fontId="11" fillId="0" borderId="25" xfId="28" applyNumberFormat="1" applyFont="1" applyFill="1" applyBorder="1" applyAlignment="1">
      <alignment horizontal="center" vertical="center" wrapText="1"/>
    </xf>
    <xf numFmtId="166" fontId="44" fillId="33" borderId="25" xfId="45" applyNumberFormat="1" applyFont="1" applyFill="1" applyBorder="1" applyAlignment="1">
      <alignment horizontal="right" vertical="top"/>
    </xf>
    <xf numFmtId="166" fontId="44" fillId="34" borderId="25" xfId="45" applyNumberFormat="1" applyFont="1" applyFill="1" applyBorder="1" applyAlignment="1">
      <alignment horizontal="right" vertical="top"/>
    </xf>
    <xf numFmtId="0" fontId="16" fillId="0" borderId="25" xfId="0" applyFont="1" applyFill="1" applyBorder="1" applyAlignment="1"/>
    <xf numFmtId="0" fontId="9" fillId="0" borderId="25" xfId="0" applyFont="1" applyFill="1" applyBorder="1" applyAlignment="1"/>
    <xf numFmtId="0" fontId="0" fillId="0" borderId="15" xfId="0" applyBorder="1">
      <alignment horizontal="left" vertical="top" wrapText="1"/>
    </xf>
    <xf numFmtId="0" fontId="0" fillId="0" borderId="22" xfId="0" applyBorder="1">
      <alignment horizontal="left" vertical="top" wrapText="1"/>
    </xf>
    <xf numFmtId="49" fontId="18" fillId="0" borderId="25" xfId="0" applyNumberFormat="1" applyFont="1" applyFill="1" applyBorder="1" applyAlignment="1">
      <alignment horizontal="left" vertical="top" wrapText="1"/>
    </xf>
    <xf numFmtId="43" fontId="18" fillId="0" borderId="25" xfId="0" applyNumberFormat="1" applyFont="1" applyBorder="1" applyAlignment="1">
      <alignment horizontal="left" vertical="top" wrapText="1"/>
    </xf>
    <xf numFmtId="0" fontId="14" fillId="0" borderId="0" xfId="0" applyFont="1" applyFill="1">
      <alignment horizontal="left" vertical="top" wrapText="1"/>
    </xf>
    <xf numFmtId="0" fontId="11" fillId="0" borderId="31" xfId="0" applyFont="1" applyFill="1" applyBorder="1" applyAlignment="1">
      <alignment horizontal="left" vertical="center" wrapText="1"/>
    </xf>
    <xf numFmtId="0" fontId="14" fillId="0" borderId="22" xfId="0" applyFont="1" applyFill="1" applyBorder="1" applyAlignment="1"/>
    <xf numFmtId="166" fontId="14" fillId="34" borderId="25" xfId="45" applyNumberFormat="1" applyFont="1" applyFill="1" applyBorder="1" applyAlignment="1">
      <alignment horizontal="right" vertical="center"/>
    </xf>
    <xf numFmtId="166" fontId="15" fillId="34" borderId="25" xfId="45" applyNumberFormat="1" applyFont="1" applyFill="1" applyBorder="1" applyAlignment="1">
      <alignment horizontal="right" vertical="top"/>
    </xf>
    <xf numFmtId="166" fontId="15" fillId="34" borderId="23" xfId="45" applyNumberFormat="1" applyFont="1" applyFill="1" applyBorder="1" applyAlignment="1">
      <alignment horizontal="right" vertical="top"/>
    </xf>
    <xf numFmtId="0" fontId="0" fillId="0" borderId="2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left" vertical="top" wrapText="1"/>
    </xf>
    <xf numFmtId="0" fontId="0" fillId="0" borderId="23" xfId="0" applyFont="1" applyFill="1" applyBorder="1" applyAlignment="1">
      <alignment horizontal="left" vertical="top" wrapText="1"/>
    </xf>
    <xf numFmtId="0" fontId="0" fillId="0" borderId="22" xfId="0" applyFont="1" applyBorder="1" applyAlignment="1">
      <alignment horizontal="left" vertical="top" wrapText="1"/>
    </xf>
    <xf numFmtId="174" fontId="0" fillId="0" borderId="26" xfId="28" applyNumberFormat="1" applyFont="1" applyBorder="1" applyAlignment="1">
      <alignment horizontal="center" vertical="center" wrapText="1"/>
    </xf>
    <xf numFmtId="174" fontId="7" fillId="0" borderId="25" xfId="28" applyNumberFormat="1" applyFont="1" applyBorder="1" applyAlignment="1">
      <alignment horizontal="left" vertical="top" wrapText="1"/>
    </xf>
    <xf numFmtId="174" fontId="0" fillId="0" borderId="25" xfId="28" applyNumberFormat="1" applyFont="1" applyBorder="1" applyAlignment="1">
      <alignment horizontal="left" vertical="top" wrapText="1"/>
    </xf>
    <xf numFmtId="174" fontId="18" fillId="0" borderId="25" xfId="28" applyNumberFormat="1" applyFont="1" applyBorder="1" applyAlignment="1">
      <alignment horizontal="left" vertical="top" wrapText="1"/>
    </xf>
    <xf numFmtId="174" fontId="18" fillId="0" borderId="25" xfId="28" applyNumberFormat="1" applyFont="1" applyFill="1" applyBorder="1" applyAlignment="1">
      <alignment horizontal="left" vertical="top" wrapText="1"/>
    </xf>
    <xf numFmtId="174" fontId="8" fillId="0" borderId="25" xfId="28" applyNumberFormat="1" applyFont="1" applyBorder="1" applyAlignment="1">
      <alignment horizontal="left" vertical="top" wrapText="1"/>
    </xf>
    <xf numFmtId="0" fontId="74" fillId="0" borderId="0" xfId="0" applyFont="1" applyFill="1" applyAlignment="1">
      <alignment vertical="center" wrapText="1"/>
    </xf>
    <xf numFmtId="0" fontId="75" fillId="0" borderId="0" xfId="0" applyFont="1">
      <alignment horizontal="left" vertical="top" wrapText="1"/>
    </xf>
    <xf numFmtId="0" fontId="76" fillId="0" borderId="0" xfId="0" applyFont="1" applyAlignment="1">
      <alignment horizontal="right" vertical="top" wrapText="1"/>
    </xf>
    <xf numFmtId="0" fontId="7" fillId="0" borderId="0" xfId="0" applyFont="1" applyBorder="1" applyAlignment="1">
      <alignment horizontal="center" vertical="top" wrapText="1"/>
    </xf>
    <xf numFmtId="1" fontId="8" fillId="33" borderId="25" xfId="0" applyNumberFormat="1" applyFont="1" applyFill="1" applyBorder="1" applyAlignment="1">
      <alignment horizontal="left" vertical="top" wrapText="1"/>
    </xf>
    <xf numFmtId="0" fontId="11" fillId="0" borderId="25" xfId="0" applyFont="1" applyFill="1" applyBorder="1" applyAlignment="1">
      <alignment horizontal="right" vertical="top" wrapText="1"/>
    </xf>
    <xf numFmtId="174" fontId="18" fillId="0" borderId="23" xfId="28" applyNumberFormat="1" applyFont="1" applyFill="1" applyBorder="1" applyAlignment="1">
      <alignment horizontal="left" vertical="top" wrapText="1"/>
    </xf>
    <xf numFmtId="174" fontId="7" fillId="0" borderId="23" xfId="28" applyNumberFormat="1" applyFont="1" applyBorder="1" applyAlignment="1">
      <alignment horizontal="left" vertical="top" wrapText="1"/>
    </xf>
    <xf numFmtId="174" fontId="0" fillId="0" borderId="23" xfId="28" applyNumberFormat="1" applyFont="1" applyBorder="1" applyAlignment="1">
      <alignment horizontal="left" vertical="top" wrapText="1"/>
    </xf>
    <xf numFmtId="174" fontId="18" fillId="0" borderId="23" xfId="28" applyNumberFormat="1" applyFont="1" applyBorder="1" applyAlignment="1">
      <alignment horizontal="left" vertical="top" wrapText="1"/>
    </xf>
    <xf numFmtId="174" fontId="8" fillId="0" borderId="23" xfId="28" applyNumberFormat="1" applyFont="1" applyBorder="1" applyAlignment="1">
      <alignment horizontal="left" vertical="top" wrapText="1"/>
    </xf>
    <xf numFmtId="0" fontId="8" fillId="34" borderId="25" xfId="0" applyFont="1" applyFill="1" applyBorder="1" applyAlignment="1">
      <alignment horizontal="right" vertical="top" wrapText="1"/>
    </xf>
    <xf numFmtId="0" fontId="8" fillId="0" borderId="25" xfId="0" applyFont="1" applyFill="1" applyBorder="1" applyAlignment="1">
      <alignment horizontal="right" vertical="top" wrapText="1"/>
    </xf>
    <xf numFmtId="49" fontId="9" fillId="0" borderId="25" xfId="53" applyNumberFormat="1" applyFont="1" applyBorder="1" applyAlignment="1">
      <alignment horizontal="center" vertical="center" textRotation="90" wrapText="1"/>
    </xf>
    <xf numFmtId="167" fontId="11" fillId="0" borderId="25" xfId="55" applyNumberFormat="1" applyFont="1" applyFill="1" applyBorder="1" applyAlignment="1">
      <alignment horizontal="center" vertical="center" wrapText="1"/>
    </xf>
    <xf numFmtId="167" fontId="11" fillId="0" borderId="23" xfId="55" applyNumberFormat="1" applyFont="1" applyFill="1" applyBorder="1" applyAlignment="1">
      <alignment horizontal="center" vertical="center" wrapText="1"/>
    </xf>
    <xf numFmtId="49" fontId="9" fillId="0" borderId="24" xfId="53" applyNumberFormat="1" applyFont="1" applyBorder="1" applyAlignment="1">
      <alignment horizontal="center" vertical="center" textRotation="90" wrapText="1"/>
    </xf>
    <xf numFmtId="167" fontId="14" fillId="34" borderId="24" xfId="0" applyNumberFormat="1" applyFont="1" applyFill="1" applyBorder="1" applyAlignment="1">
      <alignment horizontal="center"/>
    </xf>
    <xf numFmtId="167" fontId="14" fillId="34" borderId="25" xfId="0" applyNumberFormat="1" applyFont="1" applyFill="1" applyBorder="1" applyAlignment="1"/>
    <xf numFmtId="1" fontId="50" fillId="34" borderId="24" xfId="0" applyNumberFormat="1" applyFont="1" applyFill="1" applyBorder="1" applyAlignment="1">
      <alignment horizontal="center" vertical="center" shrinkToFit="1"/>
    </xf>
    <xf numFmtId="0" fontId="50" fillId="34" borderId="25" xfId="0" applyFont="1" applyFill="1" applyBorder="1" applyAlignment="1">
      <alignment horizontal="center" vertical="center" wrapText="1"/>
    </xf>
    <xf numFmtId="168" fontId="69" fillId="34" borderId="25" xfId="0" applyNumberFormat="1" applyFont="1" applyFill="1" applyBorder="1" applyAlignment="1">
      <alignment horizontal="right" vertical="center" shrinkToFit="1"/>
    </xf>
    <xf numFmtId="168" fontId="69" fillId="34" borderId="23" xfId="0" applyNumberFormat="1" applyFont="1" applyFill="1" applyBorder="1" applyAlignment="1">
      <alignment horizontal="right" vertical="center" shrinkToFit="1"/>
    </xf>
    <xf numFmtId="0" fontId="70" fillId="34" borderId="24" xfId="0" applyFont="1" applyFill="1" applyBorder="1" applyAlignment="1">
      <alignment horizontal="left" vertical="center" wrapText="1"/>
    </xf>
    <xf numFmtId="0" fontId="70" fillId="34" borderId="25" xfId="0" applyFont="1" applyFill="1" applyBorder="1" applyAlignment="1">
      <alignment horizontal="center" vertical="center" wrapText="1"/>
    </xf>
    <xf numFmtId="168" fontId="47" fillId="34" borderId="25" xfId="0" applyNumberFormat="1" applyFont="1" applyFill="1" applyBorder="1" applyAlignment="1">
      <alignment horizontal="left" vertical="center" wrapText="1"/>
    </xf>
    <xf numFmtId="168" fontId="47" fillId="34" borderId="23" xfId="0" applyNumberFormat="1" applyFont="1" applyFill="1" applyBorder="1" applyAlignment="1">
      <alignment horizontal="left" vertical="center" wrapText="1"/>
    </xf>
    <xf numFmtId="1" fontId="50" fillId="34" borderId="25" xfId="0" applyNumberFormat="1" applyFont="1" applyFill="1" applyBorder="1" applyAlignment="1">
      <alignment horizontal="center" vertical="center" shrinkToFit="1"/>
    </xf>
    <xf numFmtId="170" fontId="11" fillId="34" borderId="25" xfId="55" applyNumberFormat="1" applyFont="1" applyFill="1" applyBorder="1" applyAlignment="1">
      <alignment horizontal="center" vertical="center" wrapText="1"/>
    </xf>
    <xf numFmtId="170" fontId="11" fillId="34" borderId="23" xfId="55" applyNumberFormat="1" applyFont="1" applyFill="1" applyBorder="1" applyAlignment="1">
      <alignment horizontal="center" vertical="center" wrapText="1"/>
    </xf>
    <xf numFmtId="43" fontId="13" fillId="34" borderId="25" xfId="55" applyFont="1" applyFill="1" applyBorder="1" applyAlignment="1">
      <alignment horizontal="center" vertical="center" wrapText="1"/>
    </xf>
    <xf numFmtId="43" fontId="11" fillId="34" borderId="25" xfId="55" applyFont="1" applyFill="1" applyBorder="1" applyAlignment="1">
      <alignment horizontal="center" vertical="center" wrapText="1"/>
    </xf>
    <xf numFmtId="43" fontId="11" fillId="34" borderId="23" xfId="55" applyFont="1" applyFill="1" applyBorder="1" applyAlignment="1">
      <alignment horizontal="center" vertical="center" wrapText="1"/>
    </xf>
    <xf numFmtId="0" fontId="21" fillId="34" borderId="25" xfId="0" applyFont="1" applyFill="1" applyBorder="1" applyAlignment="1">
      <alignment horizontal="center" vertical="center" wrapText="1"/>
    </xf>
    <xf numFmtId="0" fontId="50" fillId="34" borderId="24" xfId="0" applyFont="1" applyFill="1" applyBorder="1" applyAlignment="1">
      <alignment horizontal="left" vertical="center" wrapText="1"/>
    </xf>
    <xf numFmtId="1" fontId="21" fillId="34" borderId="25" xfId="0" applyNumberFormat="1" applyFont="1" applyFill="1" applyBorder="1" applyAlignment="1">
      <alignment horizontal="center" vertical="center" shrinkToFit="1"/>
    </xf>
    <xf numFmtId="170" fontId="14" fillId="34" borderId="25" xfId="55" applyNumberFormat="1" applyFont="1" applyFill="1" applyBorder="1" applyAlignment="1">
      <alignment horizontal="center" vertical="center" wrapText="1"/>
    </xf>
    <xf numFmtId="167" fontId="11" fillId="34" borderId="25" xfId="55" applyNumberFormat="1" applyFont="1" applyFill="1" applyBorder="1" applyAlignment="1">
      <alignment horizontal="center" vertical="center" wrapText="1"/>
    </xf>
    <xf numFmtId="167" fontId="11" fillId="34" borderId="23" xfId="55" applyNumberFormat="1" applyFont="1" applyFill="1" applyBorder="1" applyAlignment="1">
      <alignment horizontal="center" vertical="center" wrapText="1"/>
    </xf>
    <xf numFmtId="0" fontId="72" fillId="33" borderId="0" xfId="0" applyFont="1" applyFill="1" applyBorder="1" applyAlignment="1">
      <alignment horizontal="left" vertical="top" wrapText="1"/>
    </xf>
    <xf numFmtId="0" fontId="0" fillId="0" borderId="25" xfId="0" applyFont="1" applyBorder="1" applyAlignment="1">
      <alignment horizontal="center" vertical="top" wrapText="1"/>
    </xf>
    <xf numFmtId="0" fontId="11" fillId="0" borderId="31" xfId="53" applyFont="1" applyBorder="1" applyAlignment="1">
      <alignment horizontal="left" vertical="top" wrapText="1"/>
    </xf>
    <xf numFmtId="0" fontId="68" fillId="34" borderId="31" xfId="0" applyFont="1" applyFill="1" applyBorder="1" applyAlignment="1">
      <alignment horizontal="left" vertical="center" wrapText="1"/>
    </xf>
    <xf numFmtId="0" fontId="49" fillId="34" borderId="31" xfId="0" applyFont="1" applyFill="1" applyBorder="1" applyAlignment="1">
      <alignment horizontal="left" vertical="top" wrapText="1"/>
    </xf>
    <xf numFmtId="49" fontId="11" fillId="34" borderId="31" xfId="0" applyNumberFormat="1" applyFont="1" applyFill="1" applyBorder="1" applyAlignment="1">
      <alignment horizontal="left" vertical="center" wrapText="1"/>
    </xf>
    <xf numFmtId="0" fontId="14" fillId="34" borderId="31" xfId="0" applyFont="1" applyFill="1" applyBorder="1" applyAlignment="1">
      <alignment horizontal="left" vertical="center" wrapText="1"/>
    </xf>
    <xf numFmtId="49" fontId="68" fillId="34" borderId="31" xfId="0" applyNumberFormat="1" applyFont="1" applyFill="1" applyBorder="1" applyAlignment="1">
      <alignment horizontal="left" vertical="center" wrapText="1"/>
    </xf>
    <xf numFmtId="49" fontId="14" fillId="34" borderId="31" xfId="0" applyNumberFormat="1" applyFont="1" applyFill="1" applyBorder="1" applyAlignment="1">
      <alignment horizontal="left" vertical="center" wrapText="1"/>
    </xf>
    <xf numFmtId="49" fontId="24" fillId="34" borderId="31" xfId="0" applyNumberFormat="1" applyFont="1" applyFill="1" applyBorder="1" applyAlignment="1">
      <alignment horizontal="left" vertical="center" wrapText="1"/>
    </xf>
    <xf numFmtId="49" fontId="14" fillId="34" borderId="31" xfId="0" quotePrefix="1" applyNumberFormat="1" applyFont="1" applyFill="1" applyBorder="1" applyAlignment="1">
      <alignment horizontal="left" vertical="center" wrapText="1"/>
    </xf>
    <xf numFmtId="43" fontId="11" fillId="0" borderId="31" xfId="0" applyNumberFormat="1" applyFont="1" applyFill="1" applyBorder="1" applyAlignment="1">
      <alignment horizontal="left" vertical="center" wrapText="1"/>
    </xf>
    <xf numFmtId="49" fontId="14" fillId="34" borderId="34" xfId="0" quotePrefix="1" applyNumberFormat="1" applyFont="1" applyFill="1" applyBorder="1" applyAlignment="1">
      <alignment horizontal="left" vertical="center" wrapText="1"/>
    </xf>
    <xf numFmtId="167" fontId="11" fillId="34" borderId="24" xfId="55" applyNumberFormat="1" applyFont="1" applyFill="1" applyBorder="1" applyAlignment="1">
      <alignment horizontal="center" vertical="center" wrapText="1"/>
    </xf>
    <xf numFmtId="168" fontId="69" fillId="34" borderId="24" xfId="0" applyNumberFormat="1" applyFont="1" applyFill="1" applyBorder="1" applyAlignment="1">
      <alignment horizontal="right" vertical="center" shrinkToFit="1"/>
    </xf>
    <xf numFmtId="168" fontId="47" fillId="34" borderId="24" xfId="0" applyNumberFormat="1" applyFont="1" applyFill="1" applyBorder="1" applyAlignment="1">
      <alignment horizontal="left" vertical="center" wrapText="1"/>
    </xf>
    <xf numFmtId="170" fontId="11" fillId="34" borderId="24" xfId="55" applyNumberFormat="1" applyFont="1" applyFill="1" applyBorder="1" applyAlignment="1">
      <alignment horizontal="center" vertical="center" wrapText="1"/>
    </xf>
    <xf numFmtId="43" fontId="13" fillId="34" borderId="24" xfId="55" applyFont="1" applyFill="1" applyBorder="1" applyAlignment="1">
      <alignment horizontal="center" vertical="center" wrapText="1"/>
    </xf>
    <xf numFmtId="170" fontId="14" fillId="34" borderId="24" xfId="55" applyNumberFormat="1" applyFont="1" applyFill="1" applyBorder="1" applyAlignment="1">
      <alignment horizontal="center" vertical="center" wrapText="1"/>
    </xf>
    <xf numFmtId="170" fontId="11" fillId="34" borderId="15" xfId="55" applyNumberFormat="1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left" vertical="center" wrapText="1"/>
    </xf>
    <xf numFmtId="0" fontId="11" fillId="0" borderId="25" xfId="0" applyFont="1" applyFill="1" applyBorder="1" applyAlignment="1">
      <alignment horizontal="left" vertical="center" wrapText="1"/>
    </xf>
    <xf numFmtId="168" fontId="76" fillId="0" borderId="25" xfId="28" applyNumberFormat="1" applyFont="1" applyBorder="1" applyAlignment="1">
      <alignment horizontal="right" vertical="top" wrapText="1"/>
    </xf>
    <xf numFmtId="168" fontId="76" fillId="0" borderId="23" xfId="28" applyNumberFormat="1" applyFont="1" applyBorder="1" applyAlignment="1">
      <alignment horizontal="right" vertical="top" wrapText="1"/>
    </xf>
    <xf numFmtId="168" fontId="76" fillId="0" borderId="25" xfId="28" applyNumberFormat="1" applyFont="1" applyFill="1" applyBorder="1" applyAlignment="1">
      <alignment horizontal="right" vertical="top" wrapText="1"/>
    </xf>
    <xf numFmtId="168" fontId="76" fillId="0" borderId="23" xfId="28" applyNumberFormat="1" applyFont="1" applyFill="1" applyBorder="1" applyAlignment="1">
      <alignment horizontal="right" vertical="top" wrapText="1"/>
    </xf>
    <xf numFmtId="168" fontId="75" fillId="0" borderId="25" xfId="28" applyNumberFormat="1" applyFont="1" applyFill="1" applyBorder="1" applyAlignment="1">
      <alignment horizontal="right" vertical="top" wrapText="1"/>
    </xf>
    <xf numFmtId="168" fontId="75" fillId="0" borderId="23" xfId="28" applyNumberFormat="1" applyFont="1" applyFill="1" applyBorder="1" applyAlignment="1">
      <alignment horizontal="right" vertical="top" wrapText="1"/>
    </xf>
    <xf numFmtId="168" fontId="75" fillId="0" borderId="25" xfId="28" applyNumberFormat="1" applyFont="1" applyBorder="1" applyAlignment="1">
      <alignment horizontal="right" vertical="top" wrapText="1"/>
    </xf>
    <xf numFmtId="168" fontId="75" fillId="0" borderId="23" xfId="28" applyNumberFormat="1" applyFont="1" applyBorder="1" applyAlignment="1">
      <alignment horizontal="right" vertical="top" wrapText="1"/>
    </xf>
    <xf numFmtId="168" fontId="77" fillId="0" borderId="25" xfId="28" applyNumberFormat="1" applyFont="1" applyFill="1" applyBorder="1" applyAlignment="1">
      <alignment horizontal="right" vertical="top" wrapText="1"/>
    </xf>
    <xf numFmtId="168" fontId="77" fillId="0" borderId="23" xfId="28" applyNumberFormat="1" applyFont="1" applyFill="1" applyBorder="1" applyAlignment="1">
      <alignment horizontal="right" vertical="top" wrapText="1"/>
    </xf>
    <xf numFmtId="168" fontId="75" fillId="0" borderId="22" xfId="28" applyNumberFormat="1" applyFont="1" applyFill="1" applyBorder="1" applyAlignment="1">
      <alignment horizontal="right" vertical="top" wrapText="1"/>
    </xf>
    <xf numFmtId="168" fontId="75" fillId="0" borderId="16" xfId="28" applyNumberFormat="1" applyFont="1" applyFill="1" applyBorder="1" applyAlignment="1">
      <alignment horizontal="right" vertical="top" wrapText="1"/>
    </xf>
    <xf numFmtId="0" fontId="14" fillId="0" borderId="0" xfId="38" applyFont="1" applyFill="1" applyAlignment="1">
      <alignment horizontal="right" vertical="center"/>
    </xf>
    <xf numFmtId="0" fontId="0" fillId="33" borderId="24" xfId="0" applyFont="1" applyFill="1" applyBorder="1" applyAlignment="1">
      <alignment horizontal="center" vertical="top" wrapText="1"/>
    </xf>
    <xf numFmtId="0" fontId="0" fillId="33" borderId="25" xfId="0" applyFont="1" applyFill="1" applyBorder="1" applyAlignment="1">
      <alignment horizontal="center" vertical="top" wrapText="1"/>
    </xf>
    <xf numFmtId="0" fontId="0" fillId="33" borderId="31" xfId="0" applyFont="1" applyFill="1" applyBorder="1" applyAlignment="1">
      <alignment horizontal="center" vertical="top" wrapText="1"/>
    </xf>
    <xf numFmtId="0" fontId="0" fillId="0" borderId="37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16" fillId="34" borderId="0" xfId="0" applyNumberFormat="1" applyFont="1" applyFill="1" applyAlignment="1">
      <alignment horizontal="center" vertical="center" wrapText="1"/>
    </xf>
    <xf numFmtId="0" fontId="43" fillId="0" borderId="32" xfId="0" applyFont="1" applyBorder="1" applyAlignment="1">
      <alignment horizontal="center" vertical="center" wrapText="1"/>
    </xf>
    <xf numFmtId="0" fontId="43" fillId="0" borderId="28" xfId="0" applyFont="1" applyBorder="1" applyAlignment="1">
      <alignment horizontal="center" vertical="center" wrapText="1"/>
    </xf>
    <xf numFmtId="0" fontId="43" fillId="0" borderId="35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15" fillId="0" borderId="0" xfId="38" applyFont="1" applyFill="1" applyAlignment="1">
      <alignment horizontal="right" vertical="center"/>
    </xf>
    <xf numFmtId="0" fontId="0" fillId="0" borderId="25" xfId="0" applyFont="1" applyBorder="1" applyAlignment="1">
      <alignment horizontal="center" vertical="center" wrapText="1"/>
    </xf>
    <xf numFmtId="0" fontId="43" fillId="0" borderId="36" xfId="0" applyFont="1" applyBorder="1" applyAlignment="1">
      <alignment horizontal="center" vertical="center" wrapText="1"/>
    </xf>
    <xf numFmtId="167" fontId="11" fillId="0" borderId="25" xfId="55" applyNumberFormat="1" applyFont="1" applyFill="1" applyBorder="1" applyAlignment="1">
      <alignment horizontal="center" vertical="center" wrapText="1"/>
    </xf>
    <xf numFmtId="167" fontId="11" fillId="0" borderId="23" xfId="55" applyNumberFormat="1" applyFont="1" applyFill="1" applyBorder="1" applyAlignment="1">
      <alignment horizontal="center" vertical="center" wrapText="1"/>
    </xf>
    <xf numFmtId="167" fontId="10" fillId="0" borderId="11" xfId="55" applyNumberFormat="1" applyFont="1" applyFill="1" applyBorder="1" applyAlignment="1">
      <alignment horizontal="center" vertical="center" wrapText="1"/>
    </xf>
    <xf numFmtId="167" fontId="10" fillId="0" borderId="38" xfId="55" applyNumberFormat="1" applyFont="1" applyFill="1" applyBorder="1" applyAlignment="1">
      <alignment horizontal="center" vertical="center" wrapText="1"/>
    </xf>
    <xf numFmtId="0" fontId="21" fillId="0" borderId="0" xfId="53" applyFont="1" applyAlignment="1">
      <alignment horizontal="center" vertical="center" wrapText="1"/>
    </xf>
    <xf numFmtId="1" fontId="49" fillId="34" borderId="24" xfId="53" applyNumberFormat="1" applyFont="1" applyFill="1" applyBorder="1" applyAlignment="1">
      <alignment horizontal="center" vertical="center" shrinkToFit="1"/>
    </xf>
    <xf numFmtId="1" fontId="49" fillId="34" borderId="15" xfId="53" applyNumberFormat="1" applyFont="1" applyFill="1" applyBorder="1" applyAlignment="1">
      <alignment horizontal="center" vertical="center" shrinkToFit="1"/>
    </xf>
    <xf numFmtId="1" fontId="49" fillId="34" borderId="25" xfId="53" applyNumberFormat="1" applyFont="1" applyFill="1" applyBorder="1" applyAlignment="1">
      <alignment horizontal="center" vertical="center" shrinkToFit="1"/>
    </xf>
    <xf numFmtId="1" fontId="49" fillId="34" borderId="22" xfId="53" applyNumberFormat="1" applyFont="1" applyFill="1" applyBorder="1" applyAlignment="1">
      <alignment horizontal="center" vertical="center" shrinkToFit="1"/>
    </xf>
    <xf numFmtId="49" fontId="14" fillId="0" borderId="30" xfId="53" applyNumberFormat="1" applyFont="1" applyBorder="1" applyAlignment="1">
      <alignment horizontal="center" vertical="center" textRotation="90" wrapText="1"/>
    </xf>
    <xf numFmtId="49" fontId="14" fillId="0" borderId="17" xfId="53" applyNumberFormat="1" applyFont="1" applyBorder="1" applyAlignment="1">
      <alignment horizontal="center" vertical="center" textRotation="90" wrapText="1"/>
    </xf>
    <xf numFmtId="49" fontId="14" fillId="0" borderId="26" xfId="53" applyNumberFormat="1" applyFont="1" applyBorder="1" applyAlignment="1">
      <alignment horizontal="center" vertical="center" textRotation="90" wrapText="1"/>
    </xf>
    <xf numFmtId="49" fontId="14" fillId="0" borderId="11" xfId="53" applyNumberFormat="1" applyFont="1" applyBorder="1" applyAlignment="1">
      <alignment horizontal="center" vertical="center" textRotation="90" wrapText="1"/>
    </xf>
    <xf numFmtId="49" fontId="14" fillId="0" borderId="1" xfId="53" applyNumberFormat="1" applyFont="1" applyBorder="1" applyAlignment="1">
      <alignment horizontal="center" vertical="center" wrapText="1"/>
    </xf>
    <xf numFmtId="49" fontId="14" fillId="0" borderId="18" xfId="53" applyNumberFormat="1" applyFont="1" applyBorder="1" applyAlignment="1">
      <alignment horizontal="center" vertical="center" wrapText="1"/>
    </xf>
    <xf numFmtId="49" fontId="14" fillId="0" borderId="20" xfId="53" applyNumberFormat="1" applyFont="1" applyBorder="1" applyAlignment="1">
      <alignment horizontal="center" vertical="center" wrapText="1"/>
    </xf>
    <xf numFmtId="49" fontId="14" fillId="0" borderId="21" xfId="53" applyNumberFormat="1" applyFont="1" applyBorder="1" applyAlignment="1">
      <alignment horizontal="center" vertical="center" wrapText="1"/>
    </xf>
    <xf numFmtId="0" fontId="11" fillId="0" borderId="28" xfId="53" applyFont="1" applyBorder="1" applyAlignment="1">
      <alignment horizontal="center" vertical="center" wrapText="1"/>
    </xf>
    <xf numFmtId="0" fontId="11" fillId="0" borderId="19" xfId="53" applyFont="1" applyBorder="1" applyAlignment="1">
      <alignment horizontal="center" vertical="center" wrapText="1"/>
    </xf>
    <xf numFmtId="0" fontId="11" fillId="0" borderId="12" xfId="53" applyFont="1" applyBorder="1" applyAlignment="1">
      <alignment horizontal="center" vertical="center" wrapText="1"/>
    </xf>
    <xf numFmtId="167" fontId="14" fillId="0" borderId="39" xfId="55" applyNumberFormat="1" applyFont="1" applyFill="1" applyBorder="1" applyAlignment="1">
      <alignment horizontal="center" vertical="center" wrapText="1"/>
    </xf>
    <xf numFmtId="167" fontId="14" fillId="0" borderId="40" xfId="55" applyNumberFormat="1" applyFont="1" applyFill="1" applyBorder="1" applyAlignment="1">
      <alignment horizontal="center" vertical="center" wrapText="1"/>
    </xf>
    <xf numFmtId="167" fontId="14" fillId="0" borderId="41" xfId="55" applyNumberFormat="1" applyFont="1" applyFill="1" applyBorder="1" applyAlignment="1">
      <alignment horizontal="center" vertical="center" wrapText="1"/>
    </xf>
    <xf numFmtId="167" fontId="10" fillId="0" borderId="17" xfId="55" applyNumberFormat="1" applyFont="1" applyFill="1" applyBorder="1" applyAlignment="1">
      <alignment horizontal="center" vertical="center" wrapText="1"/>
    </xf>
    <xf numFmtId="167" fontId="11" fillId="0" borderId="24" xfId="55" applyNumberFormat="1" applyFont="1" applyFill="1" applyBorder="1" applyAlignment="1">
      <alignment horizontal="center" vertical="center" wrapText="1"/>
    </xf>
    <xf numFmtId="0" fontId="7" fillId="33" borderId="31" xfId="0" applyFont="1" applyFill="1" applyBorder="1" applyAlignment="1">
      <alignment horizontal="left" vertical="top" wrapText="1"/>
    </xf>
    <xf numFmtId="0" fontId="7" fillId="33" borderId="29" xfId="0" applyFont="1" applyFill="1" applyBorder="1" applyAlignment="1">
      <alignment horizontal="left" vertical="top" wrapText="1"/>
    </xf>
    <xf numFmtId="0" fontId="8" fillId="33" borderId="31" xfId="0" applyFont="1" applyFill="1" applyBorder="1" applyAlignment="1">
      <alignment horizontal="left" vertical="top" wrapText="1"/>
    </xf>
    <xf numFmtId="0" fontId="8" fillId="33" borderId="29" xfId="0" applyFont="1" applyFill="1" applyBorder="1" applyAlignment="1">
      <alignment horizontal="left" vertical="top" wrapText="1"/>
    </xf>
    <xf numFmtId="0" fontId="72" fillId="33" borderId="0" xfId="0" applyFont="1" applyFill="1" applyBorder="1" applyAlignment="1">
      <alignment horizontal="left" vertical="top" wrapText="1"/>
    </xf>
    <xf numFmtId="0" fontId="7" fillId="0" borderId="25" xfId="0" applyFont="1" applyBorder="1" applyAlignment="1">
      <alignment horizontal="center" vertical="top" wrapText="1"/>
    </xf>
    <xf numFmtId="0" fontId="7" fillId="33" borderId="0" xfId="0" applyFont="1" applyFill="1" applyAlignment="1">
      <alignment horizontal="left" vertical="top" wrapText="1"/>
    </xf>
    <xf numFmtId="168" fontId="14" fillId="34" borderId="0" xfId="0" applyNumberFormat="1" applyFont="1" applyFill="1" applyAlignment="1">
      <alignment horizontal="right" wrapText="1"/>
    </xf>
    <xf numFmtId="0" fontId="20" fillId="0" borderId="0" xfId="0" applyFont="1" applyAlignment="1">
      <alignment horizontal="center" vertical="center"/>
    </xf>
    <xf numFmtId="0" fontId="73" fillId="34" borderId="0" xfId="0" applyNumberFormat="1" applyFont="1" applyFill="1" applyBorder="1" applyAlignment="1">
      <alignment horizontal="center" vertical="center" wrapText="1"/>
    </xf>
    <xf numFmtId="0" fontId="8" fillId="34" borderId="25" xfId="0" applyFont="1" applyFill="1" applyBorder="1" applyAlignment="1">
      <alignment horizontal="left" vertical="top" wrapText="1"/>
    </xf>
    <xf numFmtId="0" fontId="8" fillId="0" borderId="25" xfId="0" applyFont="1" applyBorder="1" applyAlignment="1">
      <alignment horizontal="center" vertical="top" wrapText="1"/>
    </xf>
    <xf numFmtId="0" fontId="0" fillId="0" borderId="31" xfId="0" applyFont="1" applyBorder="1" applyAlignment="1">
      <alignment horizontal="left" vertical="top" wrapText="1"/>
    </xf>
    <xf numFmtId="0" fontId="0" fillId="0" borderId="29" xfId="0" applyFont="1" applyBorder="1" applyAlignment="1">
      <alignment horizontal="left" vertical="top" wrapText="1"/>
    </xf>
    <xf numFmtId="0" fontId="0" fillId="0" borderId="3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top" wrapText="1"/>
    </xf>
    <xf numFmtId="0" fontId="0" fillId="34" borderId="25" xfId="0" applyFont="1" applyFill="1" applyBorder="1" applyAlignment="1">
      <alignment horizontal="left" vertical="top" wrapText="1"/>
    </xf>
    <xf numFmtId="0" fontId="8" fillId="0" borderId="25" xfId="0" applyFont="1" applyBorder="1" applyAlignment="1">
      <alignment horizontal="left" vertical="top" wrapText="1"/>
    </xf>
    <xf numFmtId="0" fontId="8" fillId="0" borderId="25" xfId="0" applyFont="1" applyFill="1" applyBorder="1" applyAlignment="1">
      <alignment horizontal="left" vertical="top" wrapText="1"/>
    </xf>
    <xf numFmtId="0" fontId="0" fillId="0" borderId="25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7" fillId="0" borderId="31" xfId="0" applyFont="1" applyBorder="1" applyAlignment="1">
      <alignment horizontal="center" vertical="top" wrapText="1"/>
    </xf>
    <xf numFmtId="0" fontId="7" fillId="0" borderId="29" xfId="0" applyFont="1" applyBorder="1" applyAlignment="1">
      <alignment horizontal="center" vertical="top" wrapText="1"/>
    </xf>
    <xf numFmtId="0" fontId="8" fillId="0" borderId="31" xfId="0" applyFont="1" applyBorder="1" applyAlignment="1">
      <alignment horizontal="center" vertical="top" wrapText="1"/>
    </xf>
    <xf numFmtId="0" fontId="8" fillId="0" borderId="29" xfId="0" applyFont="1" applyBorder="1" applyAlignment="1">
      <alignment horizontal="center" vertical="top" wrapText="1"/>
    </xf>
  </cellXfs>
  <cellStyles count="119">
    <cellStyle name="20% - Accent1" xfId="1" builtinId="30" customBuiltin="1"/>
    <cellStyle name="20% - Accent1 2" xfId="56"/>
    <cellStyle name="20% - Accent1 3" xfId="99"/>
    <cellStyle name="20% - Accent2" xfId="2" builtinId="34" customBuiltin="1"/>
    <cellStyle name="20% - Accent2 2" xfId="57"/>
    <cellStyle name="20% - Accent2 3" xfId="100"/>
    <cellStyle name="20% - Accent3" xfId="3" builtinId="38" customBuiltin="1"/>
    <cellStyle name="20% - Accent3 2" xfId="58"/>
    <cellStyle name="20% - Accent3 3" xfId="101"/>
    <cellStyle name="20% - Accent4" xfId="4" builtinId="42" customBuiltin="1"/>
    <cellStyle name="20% - Accent4 2" xfId="59"/>
    <cellStyle name="20% - Accent4 3" xfId="102"/>
    <cellStyle name="20% - Accent5" xfId="5" builtinId="46" customBuiltin="1"/>
    <cellStyle name="20% - Accent5 2" xfId="60"/>
    <cellStyle name="20% - Accent5 3" xfId="103"/>
    <cellStyle name="20% - Accent6" xfId="6" builtinId="50" customBuiltin="1"/>
    <cellStyle name="20% - Accent6 2" xfId="61"/>
    <cellStyle name="20% - Accent6 3" xfId="104"/>
    <cellStyle name="40% - Accent1" xfId="7" builtinId="31" customBuiltin="1"/>
    <cellStyle name="40% - Accent1 2" xfId="62"/>
    <cellStyle name="40% - Accent1 3" xfId="105"/>
    <cellStyle name="40% - Accent2" xfId="8" builtinId="35" customBuiltin="1"/>
    <cellStyle name="40% - Accent2 2" xfId="63"/>
    <cellStyle name="40% - Accent2 3" xfId="106"/>
    <cellStyle name="40% - Accent3" xfId="9" builtinId="39" customBuiltin="1"/>
    <cellStyle name="40% - Accent3 2" xfId="64"/>
    <cellStyle name="40% - Accent3 3" xfId="107"/>
    <cellStyle name="40% - Accent4" xfId="10" builtinId="43" customBuiltin="1"/>
    <cellStyle name="40% - Accent4 2" xfId="65"/>
    <cellStyle name="40% - Accent4 3" xfId="108"/>
    <cellStyle name="40% - Accent5" xfId="11" builtinId="47" customBuiltin="1"/>
    <cellStyle name="40% - Accent5 2" xfId="66"/>
    <cellStyle name="40% - Accent5 3" xfId="109"/>
    <cellStyle name="40% - Accent6" xfId="12" builtinId="51" customBuiltin="1"/>
    <cellStyle name="40% - Accent6 2" xfId="67"/>
    <cellStyle name="40% - Accent6 3" xfId="110"/>
    <cellStyle name="60% - Accent1" xfId="13" builtinId="32" customBuiltin="1"/>
    <cellStyle name="60% - Accent1 2" xfId="68"/>
    <cellStyle name="60% - Accent1 3" xfId="111"/>
    <cellStyle name="60% - Accent2" xfId="14" builtinId="36" customBuiltin="1"/>
    <cellStyle name="60% - Accent2 2" xfId="69"/>
    <cellStyle name="60% - Accent2 3" xfId="112"/>
    <cellStyle name="60% - Accent3" xfId="15" builtinId="40" customBuiltin="1"/>
    <cellStyle name="60% - Accent3 2" xfId="70"/>
    <cellStyle name="60% - Accent3 3" xfId="113"/>
    <cellStyle name="60% - Accent4" xfId="16" builtinId="44" customBuiltin="1"/>
    <cellStyle name="60% - Accent4 2" xfId="71"/>
    <cellStyle name="60% - Accent4 3" xfId="114"/>
    <cellStyle name="60% - Accent5" xfId="17" builtinId="48" customBuiltin="1"/>
    <cellStyle name="60% - Accent5 2" xfId="72"/>
    <cellStyle name="60% - Accent5 3" xfId="115"/>
    <cellStyle name="60% - Accent6" xfId="18" builtinId="52" customBuiltin="1"/>
    <cellStyle name="60% - Accent6 2" xfId="73"/>
    <cellStyle name="60% - Accent6 3" xfId="116"/>
    <cellStyle name="Accent1" xfId="19" builtinId="29" customBuiltin="1"/>
    <cellStyle name="Accent1 2" xfId="74"/>
    <cellStyle name="Accent2" xfId="20" builtinId="33" customBuiltin="1"/>
    <cellStyle name="Accent2 2" xfId="75"/>
    <cellStyle name="Accent3" xfId="21" builtinId="37" customBuiltin="1"/>
    <cellStyle name="Accent3 2" xfId="76"/>
    <cellStyle name="Accent4" xfId="22" builtinId="41" customBuiltin="1"/>
    <cellStyle name="Accent4 2" xfId="77"/>
    <cellStyle name="Accent5" xfId="23" builtinId="45" customBuiltin="1"/>
    <cellStyle name="Accent5 2" xfId="78"/>
    <cellStyle name="Accent6" xfId="24" builtinId="49" customBuiltin="1"/>
    <cellStyle name="Accent6 2" xfId="79"/>
    <cellStyle name="Bad" xfId="25" builtinId="27" customBuiltin="1"/>
    <cellStyle name="Bad 2" xfId="80"/>
    <cellStyle name="Calculation" xfId="26" builtinId="22" customBuiltin="1"/>
    <cellStyle name="Calculation 2" xfId="81"/>
    <cellStyle name="Check Cell" xfId="27" builtinId="23" customBuiltin="1"/>
    <cellStyle name="Check Cell 2" xfId="82"/>
    <cellStyle name="Comma" xfId="28" builtinId="3" customBuiltin="1"/>
    <cellStyle name="Comma 2" xfId="52"/>
    <cellStyle name="Comma 2 2" xfId="97"/>
    <cellStyle name="Comma 3" xfId="51"/>
    <cellStyle name="Comma 4" xfId="55"/>
    <cellStyle name="Explanatory Text" xfId="29" builtinId="53" customBuiltin="1"/>
    <cellStyle name="Explanatory Text 2" xfId="83"/>
    <cellStyle name="Good" xfId="30" builtinId="26" customBuiltin="1"/>
    <cellStyle name="Good 2" xfId="84"/>
    <cellStyle name="Heading 1" xfId="31" builtinId="16" customBuiltin="1"/>
    <cellStyle name="Heading 1 2" xfId="85"/>
    <cellStyle name="Heading 2" xfId="32" builtinId="17" customBuiltin="1"/>
    <cellStyle name="Heading 2 2" xfId="86"/>
    <cellStyle name="Heading 3" xfId="33" builtinId="18" customBuiltin="1"/>
    <cellStyle name="Heading 3 2" xfId="87"/>
    <cellStyle name="Heading 4" xfId="34" builtinId="19" customBuiltin="1"/>
    <cellStyle name="Heading 4 2" xfId="88"/>
    <cellStyle name="Input" xfId="35" builtinId="20" customBuiltin="1"/>
    <cellStyle name="Input 2" xfId="89"/>
    <cellStyle name="Linked Cell" xfId="36" builtinId="24" customBuiltin="1"/>
    <cellStyle name="Linked Cell 2" xfId="90"/>
    <cellStyle name="Neutral" xfId="37" builtinId="28" customBuiltin="1"/>
    <cellStyle name="Neutral 2" xfId="91"/>
    <cellStyle name="Normal" xfId="0" builtinId="0" customBuiltin="1"/>
    <cellStyle name="Normal 11 2" xfId="53"/>
    <cellStyle name="Normal 13" xfId="54"/>
    <cellStyle name="Normal 13 2" xfId="118"/>
    <cellStyle name="Normal 2" xfId="49"/>
    <cellStyle name="Normal 2 3" xfId="38"/>
    <cellStyle name="Normal 2 4" xfId="98"/>
    <cellStyle name="Normal 3" xfId="50"/>
    <cellStyle name="Normal 7" xfId="39"/>
    <cellStyle name="Normal_Book2" xfId="40"/>
    <cellStyle name="Normal_Varabashxum-ynderk" xfId="41"/>
    <cellStyle name="Note" xfId="42" builtinId="10" customBuiltin="1"/>
    <cellStyle name="Note 2" xfId="92"/>
    <cellStyle name="Note 3" xfId="117"/>
    <cellStyle name="Output" xfId="43" builtinId="21" customBuiltin="1"/>
    <cellStyle name="Output 2" xfId="93"/>
    <cellStyle name="Percent" xfId="44" builtinId="5" customBuiltin="1"/>
    <cellStyle name="SN_241" xfId="45"/>
    <cellStyle name="Title" xfId="46" builtinId="15" customBuiltin="1"/>
    <cellStyle name="Title 2" xfId="94"/>
    <cellStyle name="Total" xfId="47" builtinId="25" customBuiltin="1"/>
    <cellStyle name="Total 2" xfId="95"/>
    <cellStyle name="Warning Text" xfId="48" builtinId="11" customBuiltin="1"/>
    <cellStyle name="Warning Text 2" xfId="9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zoomScale="130" zoomScaleNormal="130" zoomScaleSheetLayoutView="100" workbookViewId="0">
      <selection activeCell="C7" sqref="C7:C8"/>
    </sheetView>
  </sheetViews>
  <sheetFormatPr defaultRowHeight="12.75" x14ac:dyDescent="0.25"/>
  <cols>
    <col min="1" max="2" width="7.7109375" customWidth="1"/>
    <col min="3" max="3" width="70.7109375" style="17" customWidth="1"/>
    <col min="4" max="5" width="14.5703125" style="46" bestFit="1" customWidth="1"/>
    <col min="6" max="6" width="11.28515625" style="46" customWidth="1"/>
    <col min="7" max="7" width="16" customWidth="1"/>
    <col min="8" max="8" width="16.85546875" customWidth="1"/>
    <col min="13" max="13" width="10.5703125" bestFit="1" customWidth="1"/>
  </cols>
  <sheetData>
    <row r="1" spans="1:11" ht="14.25" customHeight="1" x14ac:dyDescent="0.25">
      <c r="A1" s="20"/>
      <c r="B1" s="20"/>
      <c r="C1" s="141"/>
      <c r="D1" s="20"/>
      <c r="E1" s="20"/>
      <c r="F1" s="20"/>
      <c r="G1" s="55" t="s">
        <v>56</v>
      </c>
      <c r="H1" s="1"/>
    </row>
    <row r="2" spans="1:11" s="2" customFormat="1" ht="44.25" customHeight="1" x14ac:dyDescent="0.25">
      <c r="A2" s="21"/>
      <c r="B2" s="21"/>
      <c r="C2" s="230" t="s">
        <v>107</v>
      </c>
      <c r="D2" s="230"/>
      <c r="E2" s="230"/>
      <c r="F2" s="230"/>
      <c r="G2" s="230"/>
      <c r="H2" s="4"/>
      <c r="I2" s="4"/>
      <c r="J2" s="4"/>
      <c r="K2" s="4"/>
    </row>
    <row r="3" spans="1:11" s="2" customFormat="1" ht="16.5" customHeight="1" x14ac:dyDescent="0.25">
      <c r="A3" s="21" t="s">
        <v>45</v>
      </c>
      <c r="B3" s="21"/>
      <c r="C3" s="230" t="s">
        <v>55</v>
      </c>
      <c r="D3" s="230"/>
      <c r="E3" s="230"/>
      <c r="F3" s="230"/>
      <c r="G3" s="230"/>
      <c r="H3" s="4"/>
      <c r="I3" s="4"/>
      <c r="J3" s="4"/>
      <c r="K3" s="4"/>
    </row>
    <row r="4" spans="1:11" s="2" customFormat="1" ht="16.5" customHeight="1" x14ac:dyDescent="0.25">
      <c r="A4" s="3"/>
      <c r="B4" s="3"/>
      <c r="C4" s="3"/>
      <c r="D4" s="3"/>
      <c r="E4" s="3"/>
      <c r="F4" s="3"/>
      <c r="G4" s="4"/>
      <c r="H4" s="4"/>
      <c r="I4" s="4"/>
      <c r="J4" s="4"/>
      <c r="K4" s="4"/>
    </row>
    <row r="5" spans="1:11" s="2" customFormat="1" ht="78" customHeight="1" x14ac:dyDescent="0.25">
      <c r="A5" s="236" t="s">
        <v>135</v>
      </c>
      <c r="B5" s="236"/>
      <c r="C5" s="236"/>
      <c r="D5" s="236"/>
      <c r="E5" s="236"/>
      <c r="F5" s="236"/>
      <c r="G5" s="236"/>
      <c r="H5" s="5"/>
      <c r="I5" s="5"/>
      <c r="J5" s="5"/>
      <c r="K5" s="5"/>
    </row>
    <row r="6" spans="1:11" ht="13.5" thickBot="1" x14ac:dyDescent="0.3">
      <c r="G6" s="6" t="s">
        <v>75</v>
      </c>
    </row>
    <row r="7" spans="1:11" ht="33" customHeight="1" x14ac:dyDescent="0.25">
      <c r="A7" s="240" t="s">
        <v>129</v>
      </c>
      <c r="B7" s="240"/>
      <c r="C7" s="234" t="s">
        <v>127</v>
      </c>
      <c r="D7" s="237" t="s">
        <v>1</v>
      </c>
      <c r="E7" s="238"/>
      <c r="F7" s="238"/>
      <c r="G7" s="239"/>
      <c r="H7" s="46"/>
      <c r="I7" s="46"/>
      <c r="J7" s="46"/>
      <c r="K7" s="46"/>
    </row>
    <row r="8" spans="1:11" ht="38.25" customHeight="1" x14ac:dyDescent="0.25">
      <c r="A8" s="197" t="s">
        <v>10</v>
      </c>
      <c r="B8" s="197" t="s">
        <v>11</v>
      </c>
      <c r="C8" s="235"/>
      <c r="D8" s="121" t="s">
        <v>104</v>
      </c>
      <c r="E8" s="121" t="s">
        <v>105</v>
      </c>
      <c r="F8" s="121" t="s">
        <v>106</v>
      </c>
      <c r="G8" s="78" t="s">
        <v>6</v>
      </c>
      <c r="H8" s="46"/>
      <c r="I8" s="46"/>
      <c r="J8" s="46"/>
      <c r="K8" s="46"/>
    </row>
    <row r="9" spans="1:11" s="7" customFormat="1" ht="24" customHeight="1" x14ac:dyDescent="0.25">
      <c r="A9" s="216"/>
      <c r="B9" s="217"/>
      <c r="C9" s="142" t="s">
        <v>79</v>
      </c>
      <c r="D9" s="129">
        <f>+D10</f>
        <v>0</v>
      </c>
      <c r="E9" s="129">
        <f t="shared" ref="E9:G9" si="0">+E10</f>
        <v>0</v>
      </c>
      <c r="F9" s="129">
        <f t="shared" si="0"/>
        <v>0</v>
      </c>
      <c r="G9" s="89">
        <f t="shared" si="0"/>
        <v>0</v>
      </c>
      <c r="H9" s="46"/>
      <c r="I9" s="46"/>
      <c r="J9" s="46"/>
      <c r="K9" s="46"/>
    </row>
    <row r="10" spans="1:11" s="7" customFormat="1" ht="21.75" customHeight="1" x14ac:dyDescent="0.25">
      <c r="A10" s="58"/>
      <c r="B10" s="59"/>
      <c r="C10" s="142" t="s">
        <v>71</v>
      </c>
      <c r="D10" s="129">
        <f>+D11+D24</f>
        <v>0</v>
      </c>
      <c r="E10" s="129">
        <f t="shared" ref="E10:G10" si="1">+E11+E24</f>
        <v>0</v>
      </c>
      <c r="F10" s="129">
        <f t="shared" si="1"/>
        <v>0</v>
      </c>
      <c r="G10" s="89">
        <f t="shared" si="1"/>
        <v>0</v>
      </c>
      <c r="H10" s="46"/>
      <c r="I10" s="46"/>
      <c r="J10" s="46"/>
      <c r="K10" s="46"/>
    </row>
    <row r="11" spans="1:11" s="7" customFormat="1" ht="14.25" x14ac:dyDescent="0.25">
      <c r="A11" s="61" t="s">
        <v>63</v>
      </c>
      <c r="B11" s="62"/>
      <c r="C11" s="123" t="s">
        <v>2</v>
      </c>
      <c r="D11" s="130">
        <f>+D18</f>
        <v>361381</v>
      </c>
      <c r="E11" s="130">
        <f>+E18</f>
        <v>361381</v>
      </c>
      <c r="F11" s="130">
        <f>+F18</f>
        <v>361381</v>
      </c>
      <c r="G11" s="81">
        <f>+G18</f>
        <v>361381</v>
      </c>
      <c r="H11" s="46"/>
      <c r="I11" s="46"/>
      <c r="J11" s="46"/>
      <c r="K11" s="46"/>
    </row>
    <row r="12" spans="1:11" s="7" customFormat="1" ht="18" customHeight="1" x14ac:dyDescent="0.25">
      <c r="A12" s="45"/>
      <c r="B12" s="62"/>
      <c r="C12" s="124" t="s">
        <v>64</v>
      </c>
      <c r="D12" s="131"/>
      <c r="E12" s="131"/>
      <c r="F12" s="131"/>
      <c r="G12" s="80"/>
      <c r="H12" s="46"/>
      <c r="I12" s="46"/>
      <c r="J12" s="46"/>
      <c r="K12" s="46"/>
    </row>
    <row r="13" spans="1:11" s="7" customFormat="1" ht="21" customHeight="1" x14ac:dyDescent="0.25">
      <c r="A13" s="45"/>
      <c r="B13" s="62"/>
      <c r="C13" s="123" t="s">
        <v>3</v>
      </c>
      <c r="D13" s="131"/>
      <c r="E13" s="131"/>
      <c r="F13" s="131"/>
      <c r="G13" s="80"/>
      <c r="H13" s="46"/>
      <c r="I13" s="46"/>
      <c r="J13" s="46"/>
      <c r="K13" s="46"/>
    </row>
    <row r="14" spans="1:11" s="7" customFormat="1" ht="15.75" customHeight="1" x14ac:dyDescent="0.25">
      <c r="A14" s="45"/>
      <c r="B14" s="62"/>
      <c r="C14" s="124" t="s">
        <v>65</v>
      </c>
      <c r="D14" s="131"/>
      <c r="E14" s="131"/>
      <c r="F14" s="131"/>
      <c r="G14" s="80"/>
      <c r="H14" s="46"/>
      <c r="I14" s="46"/>
      <c r="J14" s="46"/>
      <c r="K14" s="46"/>
    </row>
    <row r="15" spans="1:11" s="7" customFormat="1" ht="17.25" customHeight="1" x14ac:dyDescent="0.25">
      <c r="A15" s="45"/>
      <c r="B15" s="62"/>
      <c r="C15" s="123" t="s">
        <v>4</v>
      </c>
      <c r="D15" s="131"/>
      <c r="E15" s="131"/>
      <c r="F15" s="131"/>
      <c r="G15" s="80"/>
      <c r="H15" s="46"/>
      <c r="I15" s="46"/>
      <c r="J15" s="46"/>
      <c r="K15" s="46"/>
    </row>
    <row r="16" spans="1:11" s="7" customFormat="1" ht="27" customHeight="1" x14ac:dyDescent="0.25">
      <c r="A16" s="45"/>
      <c r="B16" s="62"/>
      <c r="C16" s="124" t="s">
        <v>66</v>
      </c>
      <c r="D16" s="131"/>
      <c r="E16" s="131"/>
      <c r="F16" s="131"/>
      <c r="G16" s="80"/>
      <c r="H16" s="46"/>
      <c r="I16" s="46"/>
      <c r="J16" s="46"/>
      <c r="K16" s="46"/>
    </row>
    <row r="17" spans="1:14" s="7" customFormat="1" ht="17.25" customHeight="1" x14ac:dyDescent="0.25">
      <c r="A17" s="231" t="s">
        <v>48</v>
      </c>
      <c r="B17" s="232"/>
      <c r="C17" s="233" t="s">
        <v>83</v>
      </c>
      <c r="D17" s="131"/>
      <c r="E17" s="131"/>
      <c r="F17" s="131"/>
      <c r="G17" s="80"/>
      <c r="H17" s="46"/>
      <c r="I17" s="46"/>
      <c r="J17" s="46"/>
      <c r="K17" s="46"/>
    </row>
    <row r="18" spans="1:14" s="7" customFormat="1" ht="18.75" customHeight="1" x14ac:dyDescent="0.25">
      <c r="A18" s="45"/>
      <c r="B18" s="109" t="s">
        <v>67</v>
      </c>
      <c r="C18" s="123" t="s">
        <v>42</v>
      </c>
      <c r="D18" s="144">
        <f>+'3'!M17</f>
        <v>361381</v>
      </c>
      <c r="E18" s="145">
        <f>D18</f>
        <v>361381</v>
      </c>
      <c r="F18" s="145">
        <f>E18</f>
        <v>361381</v>
      </c>
      <c r="G18" s="146">
        <f>F18</f>
        <v>361381</v>
      </c>
      <c r="H18" s="46"/>
      <c r="I18" s="46"/>
      <c r="J18" s="46"/>
      <c r="K18" s="46"/>
    </row>
    <row r="19" spans="1:14" s="7" customFormat="1" ht="81" customHeight="1" x14ac:dyDescent="0.25">
      <c r="A19" s="45"/>
      <c r="B19" s="62"/>
      <c r="C19" s="122" t="s">
        <v>68</v>
      </c>
      <c r="D19" s="131"/>
      <c r="E19" s="131"/>
      <c r="F19" s="131"/>
      <c r="G19" s="80"/>
      <c r="H19" s="46"/>
      <c r="I19" s="46"/>
      <c r="J19" s="46"/>
      <c r="K19" s="46"/>
    </row>
    <row r="20" spans="1:14" s="7" customFormat="1" ht="21" customHeight="1" x14ac:dyDescent="0.25">
      <c r="A20" s="45"/>
      <c r="B20" s="62"/>
      <c r="C20" s="123" t="s">
        <v>43</v>
      </c>
      <c r="D20" s="131"/>
      <c r="E20" s="131"/>
      <c r="F20" s="131"/>
      <c r="G20" s="80"/>
      <c r="H20" s="46"/>
      <c r="I20" s="46"/>
      <c r="J20" s="46"/>
      <c r="K20" s="46"/>
    </row>
    <row r="21" spans="1:14" s="7" customFormat="1" ht="51" x14ac:dyDescent="0.25">
      <c r="A21" s="45"/>
      <c r="B21" s="62"/>
      <c r="C21" s="124" t="s">
        <v>69</v>
      </c>
      <c r="D21" s="131"/>
      <c r="E21" s="131"/>
      <c r="F21" s="131"/>
      <c r="G21" s="80"/>
      <c r="H21" s="46"/>
      <c r="I21" s="46"/>
      <c r="J21" s="46"/>
      <c r="K21" s="46"/>
    </row>
    <row r="22" spans="1:14" s="7" customFormat="1" ht="19.5" customHeight="1" x14ac:dyDescent="0.25">
      <c r="A22" s="45"/>
      <c r="B22" s="62"/>
      <c r="C22" s="123" t="s">
        <v>44</v>
      </c>
      <c r="D22" s="131"/>
      <c r="E22" s="131"/>
      <c r="F22" s="131"/>
      <c r="G22" s="80"/>
      <c r="H22" s="46"/>
      <c r="I22" s="46"/>
      <c r="J22" s="46"/>
      <c r="K22" s="46"/>
    </row>
    <row r="23" spans="1:14" s="7" customFormat="1" ht="14.25" x14ac:dyDescent="0.25">
      <c r="A23" s="45"/>
      <c r="B23" s="62"/>
      <c r="C23" s="124" t="s">
        <v>70</v>
      </c>
      <c r="D23" s="132"/>
      <c r="E23" s="132"/>
      <c r="F23" s="132"/>
      <c r="G23" s="79"/>
      <c r="H23" s="46"/>
      <c r="I23" s="46"/>
      <c r="J23" s="46"/>
      <c r="K23" s="46"/>
    </row>
    <row r="24" spans="1:14" s="24" customFormat="1" ht="18" customHeight="1" x14ac:dyDescent="0.25">
      <c r="A24" s="61">
        <v>1189</v>
      </c>
      <c r="B24" s="62"/>
      <c r="C24" s="123" t="s">
        <v>2</v>
      </c>
      <c r="D24" s="133">
        <f>D31</f>
        <v>-361381</v>
      </c>
      <c r="E24" s="134">
        <f>D24</f>
        <v>-361381</v>
      </c>
      <c r="F24" s="134">
        <f>E24</f>
        <v>-361381</v>
      </c>
      <c r="G24" s="90">
        <f>F24</f>
        <v>-361381</v>
      </c>
      <c r="H24" s="46"/>
      <c r="I24" s="27"/>
      <c r="J24" s="18"/>
      <c r="K24" s="18"/>
      <c r="L24" s="18"/>
      <c r="M24" s="18"/>
    </row>
    <row r="25" spans="1:14" s="24" customFormat="1" ht="18" customHeight="1" x14ac:dyDescent="0.25">
      <c r="A25" s="45"/>
      <c r="B25" s="62"/>
      <c r="C25" s="124" t="s">
        <v>101</v>
      </c>
      <c r="D25" s="60"/>
      <c r="E25" s="60"/>
      <c r="F25" s="60"/>
      <c r="G25" s="64"/>
      <c r="H25" s="46"/>
      <c r="I25" s="27"/>
      <c r="J25" s="18"/>
      <c r="K25" s="18"/>
      <c r="L25" s="18"/>
      <c r="M25" s="18"/>
    </row>
    <row r="26" spans="1:14" s="24" customFormat="1" ht="18" customHeight="1" x14ac:dyDescent="0.25">
      <c r="A26" s="45"/>
      <c r="B26" s="62"/>
      <c r="C26" s="123" t="s">
        <v>3</v>
      </c>
      <c r="D26" s="60"/>
      <c r="E26" s="60"/>
      <c r="F26" s="60"/>
      <c r="G26" s="64"/>
      <c r="H26" s="46"/>
      <c r="I26" s="27"/>
      <c r="J26" s="18"/>
      <c r="K26" s="18"/>
      <c r="L26" s="18"/>
      <c r="M26" s="18"/>
    </row>
    <row r="27" spans="1:14" s="24" customFormat="1" ht="25.5" x14ac:dyDescent="0.25">
      <c r="A27" s="45"/>
      <c r="B27" s="62"/>
      <c r="C27" s="124" t="s">
        <v>108</v>
      </c>
      <c r="D27" s="60"/>
      <c r="E27" s="60"/>
      <c r="F27" s="60"/>
      <c r="G27" s="64"/>
      <c r="H27" s="46"/>
      <c r="I27" s="27"/>
      <c r="J27" s="18"/>
      <c r="K27" s="18"/>
      <c r="L27" s="18"/>
      <c r="M27" s="18"/>
    </row>
    <row r="28" spans="1:14" s="24" customFormat="1" ht="13.5" x14ac:dyDescent="0.25">
      <c r="A28" s="45"/>
      <c r="B28" s="62"/>
      <c r="C28" s="123" t="s">
        <v>4</v>
      </c>
      <c r="D28" s="60"/>
      <c r="E28" s="60"/>
      <c r="F28" s="60"/>
      <c r="G28" s="64"/>
      <c r="H28" s="46"/>
      <c r="I28" s="27"/>
      <c r="J28" s="18"/>
      <c r="K28" s="18"/>
      <c r="L28" s="18"/>
      <c r="M28" s="18"/>
    </row>
    <row r="29" spans="1:14" s="24" customFormat="1" ht="13.5" x14ac:dyDescent="0.25">
      <c r="A29" s="45"/>
      <c r="B29" s="62"/>
      <c r="C29" s="124" t="s">
        <v>109</v>
      </c>
      <c r="D29" s="60"/>
      <c r="E29" s="60"/>
      <c r="F29" s="60"/>
      <c r="G29" s="64"/>
      <c r="H29" s="46"/>
      <c r="I29" s="27"/>
      <c r="J29" s="18"/>
      <c r="K29" s="18"/>
      <c r="L29" s="18"/>
      <c r="M29" s="18"/>
    </row>
    <row r="30" spans="1:14" s="8" customFormat="1" ht="13.5" x14ac:dyDescent="0.25">
      <c r="A30" s="231" t="s">
        <v>48</v>
      </c>
      <c r="B30" s="232"/>
      <c r="C30" s="233"/>
      <c r="D30" s="60"/>
      <c r="E30" s="60"/>
      <c r="F30" s="60"/>
      <c r="G30" s="64"/>
      <c r="H30" s="46"/>
      <c r="I30" s="27"/>
      <c r="J30" s="18"/>
      <c r="K30" s="18"/>
      <c r="L30" s="18"/>
      <c r="M30" s="18"/>
      <c r="N30" s="24"/>
    </row>
    <row r="31" spans="1:14" s="9" customFormat="1" ht="17.25" customHeight="1" x14ac:dyDescent="0.25">
      <c r="A31" s="65"/>
      <c r="B31" s="52">
        <v>12001</v>
      </c>
      <c r="C31" s="123" t="s">
        <v>110</v>
      </c>
      <c r="D31" s="134">
        <f>+'3'!M25</f>
        <v>-361381</v>
      </c>
      <c r="E31" s="134">
        <f>D31</f>
        <v>-361381</v>
      </c>
      <c r="F31" s="134">
        <f>E31</f>
        <v>-361381</v>
      </c>
      <c r="G31" s="90">
        <f>F31</f>
        <v>-361381</v>
      </c>
      <c r="H31" s="46"/>
      <c r="I31" s="47"/>
      <c r="J31" s="47"/>
      <c r="K31" s="47"/>
      <c r="L31" s="47"/>
      <c r="M31" s="47"/>
    </row>
    <row r="32" spans="1:14" s="10" customFormat="1" ht="38.25" x14ac:dyDescent="0.3">
      <c r="A32" s="66"/>
      <c r="B32" s="67"/>
      <c r="C32" s="124" t="s">
        <v>102</v>
      </c>
      <c r="D32" s="135"/>
      <c r="E32" s="135"/>
      <c r="F32" s="135"/>
      <c r="G32" s="68"/>
      <c r="H32" s="46"/>
    </row>
    <row r="33" spans="1:8" s="11" customFormat="1" ht="16.5" customHeight="1" x14ac:dyDescent="0.3">
      <c r="A33" s="69"/>
      <c r="B33" s="67"/>
      <c r="C33" s="123" t="s">
        <v>43</v>
      </c>
      <c r="D33" s="136"/>
      <c r="E33" s="136"/>
      <c r="F33" s="136"/>
      <c r="G33" s="70"/>
      <c r="H33" s="46"/>
    </row>
    <row r="34" spans="1:8" s="11" customFormat="1" ht="51" x14ac:dyDescent="0.3">
      <c r="A34" s="69"/>
      <c r="B34" s="67"/>
      <c r="C34" s="124" t="s">
        <v>111</v>
      </c>
      <c r="D34" s="136"/>
      <c r="E34" s="136"/>
      <c r="F34" s="136"/>
      <c r="G34" s="70"/>
      <c r="H34" s="46"/>
    </row>
    <row r="35" spans="1:8" s="11" customFormat="1" ht="16.5" x14ac:dyDescent="0.3">
      <c r="A35" s="69"/>
      <c r="B35" s="67"/>
      <c r="C35" s="123" t="s">
        <v>112</v>
      </c>
      <c r="D35" s="136"/>
      <c r="E35" s="136"/>
      <c r="F35" s="136"/>
      <c r="G35" s="70"/>
      <c r="H35" s="46"/>
    </row>
    <row r="36" spans="1:8" s="9" customFormat="1" ht="16.5" customHeight="1" thickBot="1" x14ac:dyDescent="0.3">
      <c r="A36" s="126"/>
      <c r="B36" s="71"/>
      <c r="C36" s="125" t="s">
        <v>113</v>
      </c>
      <c r="D36" s="143"/>
      <c r="E36" s="143"/>
      <c r="F36" s="143"/>
      <c r="G36" s="127"/>
      <c r="H36" s="46"/>
    </row>
  </sheetData>
  <mergeCells count="8">
    <mergeCell ref="C2:G2"/>
    <mergeCell ref="C3:G3"/>
    <mergeCell ref="A30:C30"/>
    <mergeCell ref="C7:C8"/>
    <mergeCell ref="A5:G5"/>
    <mergeCell ref="A17:C17"/>
    <mergeCell ref="D7:G7"/>
    <mergeCell ref="A7:B7"/>
  </mergeCells>
  <pageMargins left="0.16" right="0.24" top="0.74803149606299213" bottom="0.74803149606299213" header="0.31496062992125984" footer="0.31496062992125984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44"/>
  <sheetViews>
    <sheetView zoomScale="110" zoomScaleNormal="110" zoomScaleSheetLayoutView="80" workbookViewId="0">
      <selection activeCell="A5" sqref="A5:J5"/>
    </sheetView>
  </sheetViews>
  <sheetFormatPr defaultRowHeight="12.75" x14ac:dyDescent="0.25"/>
  <cols>
    <col min="1" max="3" width="9.140625" style="46"/>
    <col min="4" max="5" width="7.5703125" style="46" customWidth="1"/>
    <col min="6" max="6" width="76.140625" style="1" customWidth="1"/>
    <col min="7" max="9" width="18.42578125" style="1" customWidth="1"/>
    <col min="10" max="10" width="22" style="46" customWidth="1"/>
    <col min="11" max="58" width="9.140625" style="28"/>
    <col min="59" max="16384" width="9.140625" style="46"/>
  </cols>
  <sheetData>
    <row r="1" spans="1:58" ht="14.25" customHeight="1" x14ac:dyDescent="0.25">
      <c r="D1" s="22"/>
      <c r="E1" s="22"/>
      <c r="F1" s="23"/>
      <c r="G1" s="23"/>
      <c r="H1" s="23"/>
      <c r="I1" s="23"/>
      <c r="J1" s="55" t="s">
        <v>57</v>
      </c>
    </row>
    <row r="2" spans="1:58" s="2" customFormat="1" ht="16.5" customHeight="1" x14ac:dyDescent="0.25">
      <c r="D2" s="72"/>
      <c r="E2" s="72"/>
      <c r="F2" s="242" t="s">
        <v>107</v>
      </c>
      <c r="G2" s="242"/>
      <c r="H2" s="242"/>
      <c r="I2" s="242"/>
      <c r="J2" s="242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</row>
    <row r="3" spans="1:58" s="2" customFormat="1" ht="16.5" customHeight="1" x14ac:dyDescent="0.25">
      <c r="E3" s="72"/>
      <c r="F3" s="242" t="s">
        <v>0</v>
      </c>
      <c r="G3" s="242"/>
      <c r="H3" s="242"/>
      <c r="I3" s="242"/>
      <c r="J3" s="242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</row>
    <row r="4" spans="1:58" s="2" customFormat="1" ht="16.5" customHeight="1" x14ac:dyDescent="0.25">
      <c r="D4" s="72"/>
      <c r="E4" s="72"/>
      <c r="F4" s="72"/>
      <c r="G4" s="72"/>
      <c r="H4" s="72"/>
      <c r="I4" s="72"/>
      <c r="J4" s="72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</row>
    <row r="5" spans="1:58" s="2" customFormat="1" ht="16.5" x14ac:dyDescent="0.25">
      <c r="A5" s="236" t="s">
        <v>125</v>
      </c>
      <c r="B5" s="236"/>
      <c r="C5" s="236"/>
      <c r="D5" s="236"/>
      <c r="E5" s="236"/>
      <c r="F5" s="236"/>
      <c r="G5" s="236"/>
      <c r="H5" s="236"/>
      <c r="I5" s="236"/>
      <c r="J5" s="236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</row>
    <row r="7" spans="1:58" ht="14.25" customHeight="1" thickBot="1" x14ac:dyDescent="0.3">
      <c r="J7" s="56" t="s">
        <v>75</v>
      </c>
    </row>
    <row r="8" spans="1:58" ht="49.5" customHeight="1" x14ac:dyDescent="0.25">
      <c r="A8" s="241" t="s">
        <v>128</v>
      </c>
      <c r="B8" s="240"/>
      <c r="C8" s="240"/>
      <c r="D8" s="240" t="s">
        <v>129</v>
      </c>
      <c r="E8" s="240"/>
      <c r="F8" s="240" t="s">
        <v>130</v>
      </c>
      <c r="G8" s="237" t="s">
        <v>1</v>
      </c>
      <c r="H8" s="238"/>
      <c r="I8" s="244"/>
      <c r="J8" s="239"/>
    </row>
    <row r="9" spans="1:58" ht="27" customHeight="1" x14ac:dyDescent="0.25">
      <c r="A9" s="49" t="s">
        <v>7</v>
      </c>
      <c r="B9" s="111" t="s">
        <v>8</v>
      </c>
      <c r="C9" s="111" t="s">
        <v>9</v>
      </c>
      <c r="D9" s="111" t="s">
        <v>10</v>
      </c>
      <c r="E9" s="111" t="s">
        <v>11</v>
      </c>
      <c r="F9" s="243"/>
      <c r="G9" s="121" t="s">
        <v>104</v>
      </c>
      <c r="H9" s="121" t="s">
        <v>105</v>
      </c>
      <c r="I9" s="106" t="s">
        <v>106</v>
      </c>
      <c r="J9" s="147" t="s">
        <v>6</v>
      </c>
    </row>
    <row r="10" spans="1:58" ht="16.5" customHeight="1" x14ac:dyDescent="0.25">
      <c r="A10" s="45"/>
      <c r="B10" s="62"/>
      <c r="C10" s="62"/>
      <c r="D10" s="111"/>
      <c r="E10" s="111"/>
      <c r="F10" s="73" t="s">
        <v>79</v>
      </c>
      <c r="G10" s="151">
        <f>+G12+G35</f>
        <v>0</v>
      </c>
      <c r="H10" s="128"/>
      <c r="I10" s="73"/>
      <c r="J10" s="148"/>
    </row>
    <row r="11" spans="1:58" ht="14.25" customHeight="1" x14ac:dyDescent="0.25">
      <c r="A11" s="45"/>
      <c r="B11" s="62"/>
      <c r="C11" s="62"/>
      <c r="D11" s="111"/>
      <c r="E11" s="111"/>
      <c r="F11" s="52" t="s">
        <v>13</v>
      </c>
      <c r="G11" s="152"/>
      <c r="H11" s="124"/>
      <c r="I11" s="52"/>
      <c r="J11" s="149"/>
    </row>
    <row r="12" spans="1:58" x14ac:dyDescent="0.25">
      <c r="A12" s="83" t="s">
        <v>73</v>
      </c>
      <c r="B12" s="62"/>
      <c r="C12" s="62"/>
      <c r="D12" s="62"/>
      <c r="E12" s="62"/>
      <c r="F12" s="73" t="s">
        <v>74</v>
      </c>
      <c r="G12" s="155">
        <f>+G14</f>
        <v>361381</v>
      </c>
      <c r="H12" s="155">
        <f t="shared" ref="H12:J12" si="0">+H14</f>
        <v>361381</v>
      </c>
      <c r="I12" s="155">
        <f t="shared" si="0"/>
        <v>361381</v>
      </c>
      <c r="J12" s="163">
        <f t="shared" si="0"/>
        <v>361381</v>
      </c>
    </row>
    <row r="13" spans="1:58" x14ac:dyDescent="0.25">
      <c r="A13" s="45"/>
      <c r="B13" s="62"/>
      <c r="C13" s="62"/>
      <c r="D13" s="62"/>
      <c r="E13" s="62"/>
      <c r="F13" s="109" t="s">
        <v>13</v>
      </c>
      <c r="G13" s="152"/>
      <c r="H13" s="152"/>
      <c r="I13" s="152"/>
      <c r="J13" s="164"/>
    </row>
    <row r="14" spans="1:58" x14ac:dyDescent="0.25">
      <c r="A14" s="49"/>
      <c r="B14" s="73" t="s">
        <v>51</v>
      </c>
      <c r="C14" s="62"/>
      <c r="D14" s="62"/>
      <c r="E14" s="62"/>
      <c r="F14" s="73" t="s">
        <v>72</v>
      </c>
      <c r="G14" s="153">
        <f>+G16</f>
        <v>361381</v>
      </c>
      <c r="H14" s="153">
        <f t="shared" ref="H14:J14" si="1">+H16</f>
        <v>361381</v>
      </c>
      <c r="I14" s="153">
        <f t="shared" si="1"/>
        <v>361381</v>
      </c>
      <c r="J14" s="165">
        <f t="shared" si="1"/>
        <v>361381</v>
      </c>
    </row>
    <row r="15" spans="1:58" x14ac:dyDescent="0.25">
      <c r="A15" s="49"/>
      <c r="B15" s="62"/>
      <c r="C15" s="62"/>
      <c r="D15" s="62"/>
      <c r="E15" s="62"/>
      <c r="F15" s="109" t="s">
        <v>13</v>
      </c>
      <c r="G15" s="152"/>
      <c r="H15" s="152"/>
      <c r="I15" s="152"/>
      <c r="J15" s="164"/>
    </row>
    <row r="16" spans="1:58" x14ac:dyDescent="0.25">
      <c r="A16" s="49"/>
      <c r="B16" s="62"/>
      <c r="C16" s="73" t="s">
        <v>37</v>
      </c>
      <c r="D16" s="62"/>
      <c r="E16" s="62"/>
      <c r="F16" s="73" t="s">
        <v>72</v>
      </c>
      <c r="G16" s="153">
        <f>+G18</f>
        <v>361381</v>
      </c>
      <c r="H16" s="153">
        <f t="shared" ref="H16:J16" si="2">+H18</f>
        <v>361381</v>
      </c>
      <c r="I16" s="153">
        <f t="shared" si="2"/>
        <v>361381</v>
      </c>
      <c r="J16" s="165">
        <f t="shared" si="2"/>
        <v>361381</v>
      </c>
    </row>
    <row r="17" spans="1:10" x14ac:dyDescent="0.25">
      <c r="A17" s="49"/>
      <c r="B17" s="62"/>
      <c r="C17" s="62"/>
      <c r="D17" s="62"/>
      <c r="E17" s="62"/>
      <c r="F17" s="109" t="s">
        <v>13</v>
      </c>
      <c r="G17" s="152"/>
      <c r="H17" s="152"/>
      <c r="I17" s="152"/>
      <c r="J17" s="164"/>
    </row>
    <row r="18" spans="1:10" x14ac:dyDescent="0.25">
      <c r="A18" s="45"/>
      <c r="B18" s="62"/>
      <c r="C18" s="62"/>
      <c r="D18" s="82" t="s">
        <v>63</v>
      </c>
      <c r="E18" s="84"/>
      <c r="F18" s="82" t="s">
        <v>64</v>
      </c>
      <c r="G18" s="153">
        <f>+G20</f>
        <v>361381</v>
      </c>
      <c r="H18" s="153">
        <f t="shared" ref="H18:J18" si="3">+H20</f>
        <v>361381</v>
      </c>
      <c r="I18" s="153">
        <f t="shared" si="3"/>
        <v>361381</v>
      </c>
      <c r="J18" s="165">
        <f t="shared" si="3"/>
        <v>361381</v>
      </c>
    </row>
    <row r="19" spans="1:10" x14ac:dyDescent="0.25">
      <c r="A19" s="45"/>
      <c r="B19" s="62"/>
      <c r="C19" s="62"/>
      <c r="D19" s="84"/>
      <c r="E19" s="84"/>
      <c r="F19" s="109" t="s">
        <v>13</v>
      </c>
      <c r="G19" s="154"/>
      <c r="H19" s="154"/>
      <c r="I19" s="154"/>
      <c r="J19" s="166"/>
    </row>
    <row r="20" spans="1:10" ht="51" x14ac:dyDescent="0.25">
      <c r="A20" s="45"/>
      <c r="B20" s="62"/>
      <c r="C20" s="62"/>
      <c r="D20" s="84"/>
      <c r="E20" s="82" t="s">
        <v>67</v>
      </c>
      <c r="F20" s="75" t="s">
        <v>68</v>
      </c>
      <c r="G20" s="153">
        <f>+G22</f>
        <v>361381</v>
      </c>
      <c r="H20" s="153">
        <f t="shared" ref="H20:J20" si="4">+H22</f>
        <v>361381</v>
      </c>
      <c r="I20" s="153">
        <f t="shared" si="4"/>
        <v>361381</v>
      </c>
      <c r="J20" s="165">
        <f t="shared" si="4"/>
        <v>361381</v>
      </c>
    </row>
    <row r="21" spans="1:10" x14ac:dyDescent="0.25">
      <c r="A21" s="45"/>
      <c r="B21" s="62"/>
      <c r="C21" s="62"/>
      <c r="D21" s="62"/>
      <c r="E21" s="62"/>
      <c r="F21" s="109" t="s">
        <v>38</v>
      </c>
      <c r="G21" s="155"/>
      <c r="H21" s="155"/>
      <c r="I21" s="155"/>
      <c r="J21" s="163"/>
    </row>
    <row r="22" spans="1:10" x14ac:dyDescent="0.25">
      <c r="A22" s="45"/>
      <c r="B22" s="62"/>
      <c r="C22" s="62"/>
      <c r="D22" s="62"/>
      <c r="E22" s="62"/>
      <c r="F22" s="108" t="s">
        <v>71</v>
      </c>
      <c r="G22" s="153">
        <f>+G24</f>
        <v>361381</v>
      </c>
      <c r="H22" s="153">
        <f t="shared" ref="H22:J22" si="5">+H24</f>
        <v>361381</v>
      </c>
      <c r="I22" s="153">
        <f t="shared" si="5"/>
        <v>361381</v>
      </c>
      <c r="J22" s="165">
        <f t="shared" si="5"/>
        <v>361381</v>
      </c>
    </row>
    <row r="23" spans="1:10" x14ac:dyDescent="0.25">
      <c r="A23" s="45"/>
      <c r="B23" s="62"/>
      <c r="C23" s="62"/>
      <c r="D23" s="62"/>
      <c r="E23" s="62"/>
      <c r="F23" s="109" t="s">
        <v>39</v>
      </c>
      <c r="G23" s="156"/>
      <c r="H23" s="156"/>
      <c r="I23" s="156"/>
      <c r="J23" s="167"/>
    </row>
    <row r="24" spans="1:10" x14ac:dyDescent="0.25">
      <c r="A24" s="45"/>
      <c r="B24" s="62"/>
      <c r="C24" s="62"/>
      <c r="D24" s="62"/>
      <c r="E24" s="62"/>
      <c r="F24" s="109" t="s">
        <v>12</v>
      </c>
      <c r="G24" s="153">
        <f>+G25</f>
        <v>361381</v>
      </c>
      <c r="H24" s="153">
        <f t="shared" ref="H24:J25" si="6">+H25</f>
        <v>361381</v>
      </c>
      <c r="I24" s="153">
        <f t="shared" si="6"/>
        <v>361381</v>
      </c>
      <c r="J24" s="165">
        <f t="shared" si="6"/>
        <v>361381</v>
      </c>
    </row>
    <row r="25" spans="1:10" x14ac:dyDescent="0.25">
      <c r="A25" s="45"/>
      <c r="B25" s="62"/>
      <c r="C25" s="62"/>
      <c r="D25" s="62"/>
      <c r="E25" s="62"/>
      <c r="F25" s="109" t="s">
        <v>40</v>
      </c>
      <c r="G25" s="153">
        <f>+G26</f>
        <v>361381</v>
      </c>
      <c r="H25" s="153">
        <f t="shared" si="6"/>
        <v>361381</v>
      </c>
      <c r="I25" s="153">
        <f t="shared" si="6"/>
        <v>361381</v>
      </c>
      <c r="J25" s="165">
        <f t="shared" si="6"/>
        <v>361381</v>
      </c>
    </row>
    <row r="26" spans="1:10" x14ac:dyDescent="0.25">
      <c r="A26" s="45"/>
      <c r="B26" s="62"/>
      <c r="C26" s="62"/>
      <c r="D26" s="62"/>
      <c r="E26" s="62"/>
      <c r="F26" s="109" t="s">
        <v>41</v>
      </c>
      <c r="G26" s="153">
        <f>G27</f>
        <v>361381</v>
      </c>
      <c r="H26" s="153">
        <f t="shared" ref="H26:J26" si="7">H27</f>
        <v>361381</v>
      </c>
      <c r="I26" s="153">
        <f t="shared" si="7"/>
        <v>361381</v>
      </c>
      <c r="J26" s="165">
        <f t="shared" si="7"/>
        <v>361381</v>
      </c>
    </row>
    <row r="27" spans="1:10" x14ac:dyDescent="0.25">
      <c r="A27" s="45"/>
      <c r="B27" s="62"/>
      <c r="C27" s="62"/>
      <c r="D27" s="62"/>
      <c r="E27" s="62"/>
      <c r="F27" s="109" t="s">
        <v>77</v>
      </c>
      <c r="G27" s="153">
        <f>+G28</f>
        <v>361381</v>
      </c>
      <c r="H27" s="153">
        <f t="shared" ref="H27:J27" si="8">+H28</f>
        <v>361381</v>
      </c>
      <c r="I27" s="153">
        <f t="shared" si="8"/>
        <v>361381</v>
      </c>
      <c r="J27" s="165">
        <f t="shared" si="8"/>
        <v>361381</v>
      </c>
    </row>
    <row r="28" spans="1:10" x14ac:dyDescent="0.25">
      <c r="A28" s="45"/>
      <c r="B28" s="62"/>
      <c r="C28" s="62"/>
      <c r="D28" s="62"/>
      <c r="E28" s="62"/>
      <c r="F28" s="109" t="s">
        <v>78</v>
      </c>
      <c r="G28" s="153">
        <f>+'3'!M22</f>
        <v>361381</v>
      </c>
      <c r="H28" s="153">
        <f>G28</f>
        <v>361381</v>
      </c>
      <c r="I28" s="153">
        <f>H28</f>
        <v>361381</v>
      </c>
      <c r="J28" s="165">
        <f>I28</f>
        <v>361381</v>
      </c>
    </row>
    <row r="29" spans="1:10" x14ac:dyDescent="0.25">
      <c r="A29" s="50" t="s">
        <v>51</v>
      </c>
      <c r="B29" s="67"/>
      <c r="C29" s="67"/>
      <c r="D29" s="67"/>
      <c r="E29" s="67"/>
      <c r="F29" s="74" t="s">
        <v>52</v>
      </c>
      <c r="G29" s="218">
        <f>+G31</f>
        <v>-361381</v>
      </c>
      <c r="H29" s="218">
        <f t="shared" ref="H29:J29" si="9">+H31</f>
        <v>-361381</v>
      </c>
      <c r="I29" s="218">
        <f t="shared" si="9"/>
        <v>-361381</v>
      </c>
      <c r="J29" s="219">
        <f t="shared" si="9"/>
        <v>-361381</v>
      </c>
    </row>
    <row r="30" spans="1:10" x14ac:dyDescent="0.25">
      <c r="A30" s="48"/>
      <c r="B30" s="67"/>
      <c r="C30" s="67"/>
      <c r="D30" s="67"/>
      <c r="E30" s="67"/>
      <c r="F30" s="52" t="s">
        <v>13</v>
      </c>
      <c r="G30" s="220"/>
      <c r="H30" s="220"/>
      <c r="I30" s="220"/>
      <c r="J30" s="221"/>
    </row>
    <row r="31" spans="1:10" x14ac:dyDescent="0.25">
      <c r="A31" s="48"/>
      <c r="B31" s="74" t="s">
        <v>36</v>
      </c>
      <c r="C31" s="67"/>
      <c r="D31" s="67"/>
      <c r="E31" s="67"/>
      <c r="F31" s="74" t="s">
        <v>53</v>
      </c>
      <c r="G31" s="222">
        <f>+G33</f>
        <v>-361381</v>
      </c>
      <c r="H31" s="222">
        <f t="shared" ref="H31:J31" si="10">+H33</f>
        <v>-361381</v>
      </c>
      <c r="I31" s="222">
        <f t="shared" si="10"/>
        <v>-361381</v>
      </c>
      <c r="J31" s="223">
        <f t="shared" si="10"/>
        <v>-361381</v>
      </c>
    </row>
    <row r="32" spans="1:10" x14ac:dyDescent="0.25">
      <c r="A32" s="48"/>
      <c r="B32" s="67"/>
      <c r="C32" s="67"/>
      <c r="D32" s="67"/>
      <c r="E32" s="67"/>
      <c r="F32" s="52" t="s">
        <v>13</v>
      </c>
      <c r="G32" s="220"/>
      <c r="H32" s="220"/>
      <c r="I32" s="220"/>
      <c r="J32" s="221"/>
    </row>
    <row r="33" spans="1:11" x14ac:dyDescent="0.25">
      <c r="A33" s="50"/>
      <c r="B33" s="67"/>
      <c r="C33" s="74" t="s">
        <v>37</v>
      </c>
      <c r="D33" s="67"/>
      <c r="E33" s="67"/>
      <c r="F33" s="74" t="s">
        <v>53</v>
      </c>
      <c r="G33" s="222">
        <f>+G35</f>
        <v>-361381</v>
      </c>
      <c r="H33" s="222">
        <f t="shared" ref="H33:J33" si="11">+H35</f>
        <v>-361381</v>
      </c>
      <c r="I33" s="222">
        <f t="shared" si="11"/>
        <v>-361381</v>
      </c>
      <c r="J33" s="223">
        <f t="shared" si="11"/>
        <v>-361381</v>
      </c>
    </row>
    <row r="34" spans="1:11" x14ac:dyDescent="0.25">
      <c r="A34" s="48"/>
      <c r="B34" s="67"/>
      <c r="C34" s="67"/>
      <c r="D34" s="67"/>
      <c r="E34" s="67"/>
      <c r="F34" s="52" t="s">
        <v>13</v>
      </c>
      <c r="G34" s="220"/>
      <c r="H34" s="220"/>
      <c r="I34" s="220"/>
      <c r="J34" s="221"/>
    </row>
    <row r="35" spans="1:11" x14ac:dyDescent="0.25">
      <c r="A35" s="45"/>
      <c r="B35" s="62"/>
      <c r="C35" s="62"/>
      <c r="D35" s="82">
        <v>1189</v>
      </c>
      <c r="E35" s="62"/>
      <c r="F35" s="140" t="str">
        <f>'3'!C23</f>
        <v>Դպրոցների սեյսմիկ անվտանգության մակարդակի բարձրացման ծրագիր</v>
      </c>
      <c r="G35" s="222">
        <f>+G37</f>
        <v>-361381</v>
      </c>
      <c r="H35" s="222">
        <f t="shared" ref="H35:J35" si="12">+H37</f>
        <v>-361381</v>
      </c>
      <c r="I35" s="222">
        <f t="shared" si="12"/>
        <v>-361381</v>
      </c>
      <c r="J35" s="223">
        <f t="shared" si="12"/>
        <v>-361381</v>
      </c>
    </row>
    <row r="36" spans="1:11" x14ac:dyDescent="0.25">
      <c r="A36" s="45"/>
      <c r="B36" s="62"/>
      <c r="C36" s="62"/>
      <c r="D36" s="62"/>
      <c r="E36" s="62"/>
      <c r="F36" s="109" t="s">
        <v>13</v>
      </c>
      <c r="G36" s="218"/>
      <c r="H36" s="218"/>
      <c r="I36" s="218"/>
      <c r="J36" s="219"/>
    </row>
    <row r="37" spans="1:11" ht="15.75" customHeight="1" x14ac:dyDescent="0.25">
      <c r="A37" s="45"/>
      <c r="B37" s="62"/>
      <c r="C37" s="62"/>
      <c r="D37" s="75"/>
      <c r="E37" s="75">
        <v>12001</v>
      </c>
      <c r="F37" s="139" t="str">
        <f>'3'!C25</f>
        <v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v>
      </c>
      <c r="G37" s="224">
        <f>G39</f>
        <v>-361381</v>
      </c>
      <c r="H37" s="224">
        <f t="shared" ref="H37:J37" si="13">H39</f>
        <v>-361381</v>
      </c>
      <c r="I37" s="224">
        <f t="shared" si="13"/>
        <v>-361381</v>
      </c>
      <c r="J37" s="225">
        <f t="shared" si="13"/>
        <v>-361381</v>
      </c>
    </row>
    <row r="38" spans="1:11" x14ac:dyDescent="0.25">
      <c r="A38" s="45"/>
      <c r="B38" s="62"/>
      <c r="C38" s="62"/>
      <c r="D38" s="52"/>
      <c r="E38" s="52"/>
      <c r="F38" s="52" t="s">
        <v>38</v>
      </c>
      <c r="G38" s="220"/>
      <c r="H38" s="220"/>
      <c r="I38" s="220"/>
      <c r="J38" s="221"/>
    </row>
    <row r="39" spans="1:11" x14ac:dyDescent="0.25">
      <c r="A39" s="45"/>
      <c r="B39" s="62"/>
      <c r="C39" s="62"/>
      <c r="D39" s="67"/>
      <c r="E39" s="67"/>
      <c r="F39" s="108" t="s">
        <v>71</v>
      </c>
      <c r="G39" s="222">
        <f>G43</f>
        <v>-361381</v>
      </c>
      <c r="H39" s="222">
        <f t="shared" ref="H39:J39" si="14">H43</f>
        <v>-361381</v>
      </c>
      <c r="I39" s="222">
        <f t="shared" si="14"/>
        <v>-361381</v>
      </c>
      <c r="J39" s="223">
        <f t="shared" si="14"/>
        <v>-361381</v>
      </c>
      <c r="K39" s="54"/>
    </row>
    <row r="40" spans="1:11" ht="17.25" customHeight="1" x14ac:dyDescent="0.25">
      <c r="A40" s="45"/>
      <c r="B40" s="62"/>
      <c r="C40" s="62"/>
      <c r="D40" s="67"/>
      <c r="E40" s="67"/>
      <c r="F40" s="52" t="s">
        <v>39</v>
      </c>
      <c r="G40" s="226"/>
      <c r="H40" s="226"/>
      <c r="I40" s="226"/>
      <c r="J40" s="227"/>
    </row>
    <row r="41" spans="1:11" x14ac:dyDescent="0.25">
      <c r="A41" s="45"/>
      <c r="B41" s="62"/>
      <c r="C41" s="62"/>
      <c r="D41" s="67"/>
      <c r="E41" s="67"/>
      <c r="F41" s="52" t="s">
        <v>40</v>
      </c>
      <c r="G41" s="222">
        <f>+G42</f>
        <v>-361381</v>
      </c>
      <c r="H41" s="222">
        <f t="shared" ref="H41:J42" si="15">+H42</f>
        <v>-361381</v>
      </c>
      <c r="I41" s="222">
        <f t="shared" si="15"/>
        <v>-361381</v>
      </c>
      <c r="J41" s="223">
        <f t="shared" si="15"/>
        <v>-361381</v>
      </c>
    </row>
    <row r="42" spans="1:11" x14ac:dyDescent="0.25">
      <c r="A42" s="45"/>
      <c r="B42" s="62"/>
      <c r="C42" s="62"/>
      <c r="D42" s="67"/>
      <c r="E42" s="67"/>
      <c r="F42" s="52" t="s">
        <v>41</v>
      </c>
      <c r="G42" s="222">
        <f>+G43</f>
        <v>-361381</v>
      </c>
      <c r="H42" s="222">
        <f t="shared" si="15"/>
        <v>-361381</v>
      </c>
      <c r="I42" s="222">
        <f t="shared" si="15"/>
        <v>-361381</v>
      </c>
      <c r="J42" s="223">
        <f t="shared" si="15"/>
        <v>-361381</v>
      </c>
    </row>
    <row r="43" spans="1:11" x14ac:dyDescent="0.25">
      <c r="A43" s="45"/>
      <c r="B43" s="62"/>
      <c r="C43" s="62"/>
      <c r="D43" s="67"/>
      <c r="E43" s="67"/>
      <c r="F43" s="52" t="s">
        <v>54</v>
      </c>
      <c r="G43" s="222">
        <f>G44</f>
        <v>-361381</v>
      </c>
      <c r="H43" s="222">
        <f t="shared" ref="H43:J43" si="16">H44</f>
        <v>-361381</v>
      </c>
      <c r="I43" s="222">
        <f t="shared" si="16"/>
        <v>-361381</v>
      </c>
      <c r="J43" s="223">
        <f t="shared" si="16"/>
        <v>-361381</v>
      </c>
    </row>
    <row r="44" spans="1:11" ht="13.5" thickBot="1" x14ac:dyDescent="0.3">
      <c r="A44" s="137"/>
      <c r="B44" s="138"/>
      <c r="C44" s="138"/>
      <c r="D44" s="71"/>
      <c r="E44" s="71"/>
      <c r="F44" s="150" t="s">
        <v>76</v>
      </c>
      <c r="G44" s="228">
        <f>'1'!D31</f>
        <v>-361381</v>
      </c>
      <c r="H44" s="228">
        <f>'1'!E31</f>
        <v>-361381</v>
      </c>
      <c r="I44" s="228">
        <f>'1'!F31</f>
        <v>-361381</v>
      </c>
      <c r="J44" s="229">
        <f>'1'!G31</f>
        <v>-361381</v>
      </c>
      <c r="K44" s="54"/>
    </row>
  </sheetData>
  <mergeCells count="7">
    <mergeCell ref="A8:C8"/>
    <mergeCell ref="F2:J2"/>
    <mergeCell ref="F3:J3"/>
    <mergeCell ref="D8:E8"/>
    <mergeCell ref="F8:F9"/>
    <mergeCell ref="G8:J8"/>
    <mergeCell ref="A5:J5"/>
  </mergeCells>
  <pageMargins left="0.75" right="0.75" top="0.49" bottom="0.55000000000000004" header="0.5" footer="0.5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7"/>
  <sheetViews>
    <sheetView zoomScale="70" zoomScaleNormal="70" zoomScaleSheetLayoutView="100" workbookViewId="0">
      <selection activeCell="D8" sqref="D8:O8"/>
    </sheetView>
  </sheetViews>
  <sheetFormatPr defaultColWidth="9.42578125" defaultRowHeight="13.5" x14ac:dyDescent="0.25"/>
  <cols>
    <col min="1" max="1" width="7.85546875" style="32" customWidth="1"/>
    <col min="2" max="2" width="7" style="32" customWidth="1"/>
    <col min="3" max="3" width="81.28515625" style="32" customWidth="1"/>
    <col min="4" max="4" width="13.7109375" style="32" customWidth="1"/>
    <col min="5" max="5" width="15" style="32" bestFit="1" customWidth="1"/>
    <col min="6" max="6" width="16.28515625" style="32" bestFit="1" customWidth="1"/>
    <col min="7" max="7" width="13.7109375" style="32" customWidth="1"/>
    <col min="8" max="8" width="15" style="32" bestFit="1" customWidth="1"/>
    <col min="9" max="9" width="16.28515625" style="32" bestFit="1" customWidth="1"/>
    <col min="10" max="10" width="13.7109375" style="32" customWidth="1"/>
    <col min="11" max="11" width="15" style="32" bestFit="1" customWidth="1"/>
    <col min="12" max="12" width="16.28515625" style="32" bestFit="1" customWidth="1"/>
    <col min="13" max="13" width="14.42578125" style="32" bestFit="1" customWidth="1"/>
    <col min="14" max="14" width="15" style="32" bestFit="1" customWidth="1"/>
    <col min="15" max="15" width="14.7109375" style="32" customWidth="1"/>
    <col min="16" max="16" width="11.5703125" style="32" bestFit="1" customWidth="1"/>
    <col min="17" max="17" width="12.85546875" style="32" customWidth="1"/>
    <col min="18" max="18" width="11.140625" style="32" bestFit="1" customWidth="1"/>
    <col min="19" max="16384" width="9.42578125" style="32"/>
  </cols>
  <sheetData>
    <row r="1" spans="1:15" s="31" customFormat="1" ht="21" customHeight="1" x14ac:dyDescent="0.25">
      <c r="M1" s="32"/>
      <c r="O1" s="33" t="s">
        <v>80</v>
      </c>
    </row>
    <row r="2" spans="1:15" s="31" customFormat="1" ht="18" customHeight="1" x14ac:dyDescent="0.25"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O2" s="35" t="s">
        <v>126</v>
      </c>
    </row>
    <row r="3" spans="1:15" s="31" customFormat="1" ht="18" customHeight="1" x14ac:dyDescent="0.25"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O3" s="37" t="s">
        <v>14</v>
      </c>
    </row>
    <row r="4" spans="1:15" s="31" customFormat="1" ht="18" customHeight="1" x14ac:dyDescent="0.25"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6"/>
      <c r="O4" s="36"/>
    </row>
    <row r="5" spans="1:15" s="31" customFormat="1" ht="52.5" customHeight="1" x14ac:dyDescent="0.25">
      <c r="A5" s="249" t="s">
        <v>136</v>
      </c>
      <c r="B5" s="249"/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  <c r="N5" s="249"/>
      <c r="O5" s="249"/>
    </row>
    <row r="6" spans="1:15" s="31" customFormat="1" ht="6.75" customHeight="1" x14ac:dyDescent="0.2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3.5" customHeight="1" thickBot="1" x14ac:dyDescent="0.35">
      <c r="A7" s="39"/>
      <c r="B7" s="39"/>
      <c r="C7" s="40"/>
      <c r="D7" s="40"/>
      <c r="E7" s="40"/>
      <c r="F7" s="40"/>
      <c r="G7" s="40"/>
      <c r="H7" s="40"/>
      <c r="I7" s="40"/>
      <c r="J7" s="40"/>
      <c r="K7" s="40"/>
      <c r="L7" s="40"/>
      <c r="M7" s="41"/>
      <c r="N7" s="41"/>
      <c r="O7" s="42" t="s">
        <v>75</v>
      </c>
    </row>
    <row r="8" spans="1:15" ht="55.5" customHeight="1" thickBot="1" x14ac:dyDescent="0.3">
      <c r="A8" s="258" t="s">
        <v>132</v>
      </c>
      <c r="B8" s="259"/>
      <c r="C8" s="262" t="s">
        <v>131</v>
      </c>
      <c r="D8" s="265" t="s">
        <v>1</v>
      </c>
      <c r="E8" s="266"/>
      <c r="F8" s="266"/>
      <c r="G8" s="266"/>
      <c r="H8" s="266"/>
      <c r="I8" s="266"/>
      <c r="J8" s="266"/>
      <c r="K8" s="266"/>
      <c r="L8" s="266"/>
      <c r="M8" s="266"/>
      <c r="N8" s="266"/>
      <c r="O8" s="267"/>
    </row>
    <row r="9" spans="1:15" ht="22.5" customHeight="1" x14ac:dyDescent="0.25">
      <c r="A9" s="260"/>
      <c r="B9" s="261"/>
      <c r="C9" s="263"/>
      <c r="D9" s="268" t="s">
        <v>104</v>
      </c>
      <c r="E9" s="247"/>
      <c r="F9" s="248"/>
      <c r="G9" s="247" t="s">
        <v>105</v>
      </c>
      <c r="H9" s="247"/>
      <c r="I9" s="248"/>
      <c r="J9" s="247" t="s">
        <v>106</v>
      </c>
      <c r="K9" s="247"/>
      <c r="L9" s="248"/>
      <c r="M9" s="247" t="s">
        <v>47</v>
      </c>
      <c r="N9" s="247"/>
      <c r="O9" s="248"/>
    </row>
    <row r="10" spans="1:15" s="43" customFormat="1" ht="17.25" customHeight="1" x14ac:dyDescent="0.25">
      <c r="A10" s="254" t="s">
        <v>15</v>
      </c>
      <c r="B10" s="256" t="s">
        <v>16</v>
      </c>
      <c r="C10" s="264"/>
      <c r="D10" s="269" t="s">
        <v>17</v>
      </c>
      <c r="E10" s="245" t="s">
        <v>18</v>
      </c>
      <c r="F10" s="246"/>
      <c r="G10" s="245" t="s">
        <v>17</v>
      </c>
      <c r="H10" s="245" t="s">
        <v>18</v>
      </c>
      <c r="I10" s="246"/>
      <c r="J10" s="245" t="s">
        <v>17</v>
      </c>
      <c r="K10" s="245" t="s">
        <v>18</v>
      </c>
      <c r="L10" s="246"/>
      <c r="M10" s="245" t="s">
        <v>17</v>
      </c>
      <c r="N10" s="245" t="s">
        <v>18</v>
      </c>
      <c r="O10" s="246"/>
    </row>
    <row r="11" spans="1:15" s="43" customFormat="1" ht="54" customHeight="1" x14ac:dyDescent="0.25">
      <c r="A11" s="255"/>
      <c r="B11" s="257"/>
      <c r="C11" s="264"/>
      <c r="D11" s="269"/>
      <c r="E11" s="171" t="s">
        <v>50</v>
      </c>
      <c r="F11" s="172" t="s">
        <v>19</v>
      </c>
      <c r="G11" s="245"/>
      <c r="H11" s="171" t="s">
        <v>50</v>
      </c>
      <c r="I11" s="172" t="s">
        <v>19</v>
      </c>
      <c r="J11" s="245"/>
      <c r="K11" s="171" t="s">
        <v>50</v>
      </c>
      <c r="L11" s="172" t="s">
        <v>19</v>
      </c>
      <c r="M11" s="245"/>
      <c r="N11" s="171" t="s">
        <v>50</v>
      </c>
      <c r="O11" s="172" t="s">
        <v>133</v>
      </c>
    </row>
    <row r="12" spans="1:15" s="43" customFormat="1" ht="33" customHeight="1" x14ac:dyDescent="0.25">
      <c r="A12" s="173"/>
      <c r="B12" s="170"/>
      <c r="C12" s="198" t="s">
        <v>100</v>
      </c>
      <c r="D12" s="209">
        <f t="shared" ref="D12:O12" si="0">+D14</f>
        <v>0</v>
      </c>
      <c r="E12" s="194">
        <f t="shared" si="0"/>
        <v>0</v>
      </c>
      <c r="F12" s="195">
        <f t="shared" si="0"/>
        <v>0</v>
      </c>
      <c r="G12" s="194">
        <f t="shared" si="0"/>
        <v>0</v>
      </c>
      <c r="H12" s="194">
        <f t="shared" si="0"/>
        <v>0</v>
      </c>
      <c r="I12" s="195">
        <f t="shared" si="0"/>
        <v>0</v>
      </c>
      <c r="J12" s="194">
        <f t="shared" si="0"/>
        <v>0</v>
      </c>
      <c r="K12" s="194">
        <f t="shared" si="0"/>
        <v>0</v>
      </c>
      <c r="L12" s="195">
        <f t="shared" si="0"/>
        <v>0</v>
      </c>
      <c r="M12" s="194">
        <f t="shared" si="0"/>
        <v>0</v>
      </c>
      <c r="N12" s="194">
        <f t="shared" si="0"/>
        <v>0</v>
      </c>
      <c r="O12" s="195">
        <f t="shared" si="0"/>
        <v>0</v>
      </c>
    </row>
    <row r="13" spans="1:15" s="43" customFormat="1" ht="16.5" x14ac:dyDescent="0.25">
      <c r="A13" s="173"/>
      <c r="B13" s="170"/>
      <c r="C13" s="199" t="s">
        <v>82</v>
      </c>
      <c r="D13" s="210">
        <f t="shared" ref="D13:O13" si="1">D21+D29</f>
        <v>0</v>
      </c>
      <c r="E13" s="178">
        <f t="shared" si="1"/>
        <v>0</v>
      </c>
      <c r="F13" s="179">
        <f t="shared" si="1"/>
        <v>0</v>
      </c>
      <c r="G13" s="178">
        <f t="shared" si="1"/>
        <v>0</v>
      </c>
      <c r="H13" s="178">
        <f t="shared" si="1"/>
        <v>0</v>
      </c>
      <c r="I13" s="179">
        <f t="shared" si="1"/>
        <v>0</v>
      </c>
      <c r="J13" s="178">
        <f t="shared" si="1"/>
        <v>0</v>
      </c>
      <c r="K13" s="178">
        <f t="shared" si="1"/>
        <v>0</v>
      </c>
      <c r="L13" s="179">
        <f t="shared" si="1"/>
        <v>0</v>
      </c>
      <c r="M13" s="178">
        <f t="shared" si="1"/>
        <v>0</v>
      </c>
      <c r="N13" s="178">
        <f t="shared" si="1"/>
        <v>0</v>
      </c>
      <c r="O13" s="179">
        <f t="shared" si="1"/>
        <v>0</v>
      </c>
    </row>
    <row r="14" spans="1:15" s="43" customFormat="1" ht="36.75" customHeight="1" x14ac:dyDescent="0.25">
      <c r="A14" s="174"/>
      <c r="B14" s="175"/>
      <c r="C14" s="200" t="s">
        <v>103</v>
      </c>
      <c r="D14" s="210">
        <f t="shared" ref="D14:O14" si="2">D15+D23</f>
        <v>0</v>
      </c>
      <c r="E14" s="178">
        <f t="shared" si="2"/>
        <v>0</v>
      </c>
      <c r="F14" s="179">
        <f t="shared" si="2"/>
        <v>0</v>
      </c>
      <c r="G14" s="178">
        <f t="shared" si="2"/>
        <v>0</v>
      </c>
      <c r="H14" s="178">
        <f t="shared" si="2"/>
        <v>0</v>
      </c>
      <c r="I14" s="179">
        <f t="shared" si="2"/>
        <v>0</v>
      </c>
      <c r="J14" s="178">
        <f t="shared" si="2"/>
        <v>0</v>
      </c>
      <c r="K14" s="178">
        <f t="shared" si="2"/>
        <v>0</v>
      </c>
      <c r="L14" s="179">
        <f t="shared" si="2"/>
        <v>0</v>
      </c>
      <c r="M14" s="178">
        <f t="shared" si="2"/>
        <v>0</v>
      </c>
      <c r="N14" s="178">
        <f t="shared" si="2"/>
        <v>0</v>
      </c>
      <c r="O14" s="179">
        <f t="shared" si="2"/>
        <v>0</v>
      </c>
    </row>
    <row r="15" spans="1:15" s="43" customFormat="1" ht="17.25" x14ac:dyDescent="0.25">
      <c r="A15" s="176">
        <v>1019</v>
      </c>
      <c r="B15" s="177"/>
      <c r="C15" s="201" t="s">
        <v>58</v>
      </c>
      <c r="D15" s="210">
        <f t="shared" ref="D15:O15" si="3">D17</f>
        <v>361381</v>
      </c>
      <c r="E15" s="178">
        <f t="shared" si="3"/>
        <v>285219</v>
      </c>
      <c r="F15" s="179">
        <f t="shared" si="3"/>
        <v>76162</v>
      </c>
      <c r="G15" s="178">
        <f t="shared" si="3"/>
        <v>361381</v>
      </c>
      <c r="H15" s="178">
        <f t="shared" si="3"/>
        <v>285219</v>
      </c>
      <c r="I15" s="179">
        <f t="shared" si="3"/>
        <v>76162</v>
      </c>
      <c r="J15" s="178">
        <f t="shared" si="3"/>
        <v>361381</v>
      </c>
      <c r="K15" s="178">
        <f t="shared" si="3"/>
        <v>285219</v>
      </c>
      <c r="L15" s="179">
        <f t="shared" si="3"/>
        <v>76162</v>
      </c>
      <c r="M15" s="178">
        <f t="shared" si="3"/>
        <v>361381</v>
      </c>
      <c r="N15" s="178">
        <f t="shared" si="3"/>
        <v>285219</v>
      </c>
      <c r="O15" s="179">
        <f t="shared" si="3"/>
        <v>76162</v>
      </c>
    </row>
    <row r="16" spans="1:15" s="43" customFormat="1" ht="17.25" x14ac:dyDescent="0.25">
      <c r="A16" s="180"/>
      <c r="B16" s="181"/>
      <c r="C16" s="202" t="s">
        <v>49</v>
      </c>
      <c r="D16" s="211"/>
      <c r="E16" s="182"/>
      <c r="F16" s="183"/>
      <c r="G16" s="182"/>
      <c r="H16" s="182"/>
      <c r="I16" s="183"/>
      <c r="J16" s="182"/>
      <c r="K16" s="182"/>
      <c r="L16" s="183"/>
      <c r="M16" s="182"/>
      <c r="N16" s="182"/>
      <c r="O16" s="183"/>
    </row>
    <row r="17" spans="1:18" s="43" customFormat="1" ht="75" customHeight="1" x14ac:dyDescent="0.25">
      <c r="A17" s="180"/>
      <c r="B17" s="184">
        <v>12001</v>
      </c>
      <c r="C17" s="203" t="s">
        <v>59</v>
      </c>
      <c r="D17" s="210">
        <f t="shared" ref="D17:O17" si="4">D21</f>
        <v>361381</v>
      </c>
      <c r="E17" s="178">
        <f t="shared" si="4"/>
        <v>285219</v>
      </c>
      <c r="F17" s="179">
        <f t="shared" si="4"/>
        <v>76162</v>
      </c>
      <c r="G17" s="178">
        <f t="shared" si="4"/>
        <v>361381</v>
      </c>
      <c r="H17" s="178">
        <f t="shared" si="4"/>
        <v>285219</v>
      </c>
      <c r="I17" s="179">
        <f t="shared" si="4"/>
        <v>76162</v>
      </c>
      <c r="J17" s="178">
        <f t="shared" si="4"/>
        <v>361381</v>
      </c>
      <c r="K17" s="178">
        <f t="shared" si="4"/>
        <v>285219</v>
      </c>
      <c r="L17" s="179">
        <f t="shared" si="4"/>
        <v>76162</v>
      </c>
      <c r="M17" s="178">
        <f t="shared" si="4"/>
        <v>361381</v>
      </c>
      <c r="N17" s="178">
        <f t="shared" si="4"/>
        <v>285219</v>
      </c>
      <c r="O17" s="179">
        <f t="shared" si="4"/>
        <v>76162</v>
      </c>
    </row>
    <row r="18" spans="1:18" s="43" customFormat="1" ht="17.25" x14ac:dyDescent="0.25">
      <c r="A18" s="180"/>
      <c r="B18" s="181"/>
      <c r="C18" s="204" t="s">
        <v>20</v>
      </c>
      <c r="D18" s="211"/>
      <c r="E18" s="182"/>
      <c r="F18" s="183"/>
      <c r="G18" s="182"/>
      <c r="H18" s="182"/>
      <c r="I18" s="183"/>
      <c r="J18" s="182"/>
      <c r="K18" s="182"/>
      <c r="L18" s="183"/>
      <c r="M18" s="182"/>
      <c r="N18" s="182"/>
      <c r="O18" s="183"/>
    </row>
    <row r="19" spans="1:18" s="43" customFormat="1" ht="17.25" x14ac:dyDescent="0.25">
      <c r="A19" s="180"/>
      <c r="B19" s="181"/>
      <c r="C19" s="205" t="s">
        <v>60</v>
      </c>
      <c r="D19" s="210">
        <f t="shared" ref="D19:O19" si="5">D17</f>
        <v>361381</v>
      </c>
      <c r="E19" s="178">
        <f t="shared" si="5"/>
        <v>285219</v>
      </c>
      <c r="F19" s="186">
        <f t="shared" si="5"/>
        <v>76162</v>
      </c>
      <c r="G19" s="178">
        <f t="shared" si="5"/>
        <v>361381</v>
      </c>
      <c r="H19" s="178">
        <f t="shared" si="5"/>
        <v>285219</v>
      </c>
      <c r="I19" s="186">
        <f t="shared" si="5"/>
        <v>76162</v>
      </c>
      <c r="J19" s="178">
        <f t="shared" si="5"/>
        <v>361381</v>
      </c>
      <c r="K19" s="178">
        <f t="shared" si="5"/>
        <v>285219</v>
      </c>
      <c r="L19" s="186">
        <f t="shared" si="5"/>
        <v>76162</v>
      </c>
      <c r="M19" s="178">
        <f t="shared" si="5"/>
        <v>361381</v>
      </c>
      <c r="N19" s="178">
        <f t="shared" si="5"/>
        <v>285219</v>
      </c>
      <c r="O19" s="186">
        <f t="shared" si="5"/>
        <v>76162</v>
      </c>
    </row>
    <row r="20" spans="1:18" s="43" customFormat="1" ht="17.25" x14ac:dyDescent="0.25">
      <c r="A20" s="180"/>
      <c r="B20" s="181"/>
      <c r="C20" s="204" t="s">
        <v>21</v>
      </c>
      <c r="D20" s="211"/>
      <c r="E20" s="182"/>
      <c r="F20" s="183"/>
      <c r="G20" s="182"/>
      <c r="H20" s="182"/>
      <c r="I20" s="183"/>
      <c r="J20" s="182"/>
      <c r="K20" s="182"/>
      <c r="L20" s="183"/>
      <c r="M20" s="182"/>
      <c r="N20" s="182"/>
      <c r="O20" s="183"/>
    </row>
    <row r="21" spans="1:18" s="43" customFormat="1" ht="17.25" x14ac:dyDescent="0.25">
      <c r="A21" s="180"/>
      <c r="B21" s="181"/>
      <c r="C21" s="204" t="s">
        <v>46</v>
      </c>
      <c r="D21" s="212">
        <f>E21+F21</f>
        <v>361381</v>
      </c>
      <c r="E21" s="185">
        <f>E22</f>
        <v>285219</v>
      </c>
      <c r="F21" s="186">
        <f>F22</f>
        <v>76162</v>
      </c>
      <c r="G21" s="185">
        <f>H21+I21</f>
        <v>361381</v>
      </c>
      <c r="H21" s="185">
        <f>H22</f>
        <v>285219</v>
      </c>
      <c r="I21" s="186">
        <f>I22</f>
        <v>76162</v>
      </c>
      <c r="J21" s="185">
        <f>K21+L21</f>
        <v>361381</v>
      </c>
      <c r="K21" s="185">
        <f>K22</f>
        <v>285219</v>
      </c>
      <c r="L21" s="186">
        <f>L22</f>
        <v>76162</v>
      </c>
      <c r="M21" s="185">
        <f>N21+O21</f>
        <v>361381</v>
      </c>
      <c r="N21" s="185">
        <f>N22</f>
        <v>285219</v>
      </c>
      <c r="O21" s="186">
        <f>O22</f>
        <v>76162</v>
      </c>
    </row>
    <row r="22" spans="1:18" s="43" customFormat="1" ht="17.25" x14ac:dyDescent="0.25">
      <c r="A22" s="180"/>
      <c r="B22" s="181"/>
      <c r="C22" s="206" t="s">
        <v>62</v>
      </c>
      <c r="D22" s="212">
        <f>E22+F22</f>
        <v>361381</v>
      </c>
      <c r="E22" s="185">
        <f>-E30</f>
        <v>285219</v>
      </c>
      <c r="F22" s="186">
        <f>-F30</f>
        <v>76162</v>
      </c>
      <c r="G22" s="185">
        <f>H22+I22</f>
        <v>361381</v>
      </c>
      <c r="H22" s="185">
        <f>-H30</f>
        <v>285219</v>
      </c>
      <c r="I22" s="186">
        <f>-I30</f>
        <v>76162</v>
      </c>
      <c r="J22" s="185">
        <f>K22+L22</f>
        <v>361381</v>
      </c>
      <c r="K22" s="185">
        <f>-K30</f>
        <v>285219</v>
      </c>
      <c r="L22" s="186">
        <f>-L30</f>
        <v>76162</v>
      </c>
      <c r="M22" s="185">
        <f>N22+O22</f>
        <v>361381</v>
      </c>
      <c r="N22" s="185">
        <f>-N30</f>
        <v>285219</v>
      </c>
      <c r="O22" s="186">
        <f>-O30</f>
        <v>76162</v>
      </c>
    </row>
    <row r="23" spans="1:18" ht="25.5" customHeight="1" x14ac:dyDescent="0.25">
      <c r="A23" s="176">
        <v>1189</v>
      </c>
      <c r="B23" s="190"/>
      <c r="C23" s="207" t="s">
        <v>101</v>
      </c>
      <c r="D23" s="213">
        <f t="shared" ref="D23:O23" si="6">D25</f>
        <v>-361381</v>
      </c>
      <c r="E23" s="188">
        <f t="shared" si="6"/>
        <v>-285219</v>
      </c>
      <c r="F23" s="189">
        <f t="shared" si="6"/>
        <v>-76162</v>
      </c>
      <c r="G23" s="187">
        <f t="shared" si="6"/>
        <v>-361381</v>
      </c>
      <c r="H23" s="188">
        <f t="shared" si="6"/>
        <v>-285219</v>
      </c>
      <c r="I23" s="189">
        <f t="shared" si="6"/>
        <v>-76162</v>
      </c>
      <c r="J23" s="187">
        <f t="shared" si="6"/>
        <v>-361381</v>
      </c>
      <c r="K23" s="188">
        <f t="shared" si="6"/>
        <v>-285219</v>
      </c>
      <c r="L23" s="189">
        <f t="shared" si="6"/>
        <v>-76162</v>
      </c>
      <c r="M23" s="187">
        <f t="shared" si="6"/>
        <v>-361381</v>
      </c>
      <c r="N23" s="188">
        <f t="shared" si="6"/>
        <v>-285219</v>
      </c>
      <c r="O23" s="189">
        <f t="shared" si="6"/>
        <v>-76162</v>
      </c>
    </row>
    <row r="24" spans="1:18" ht="15" customHeight="1" x14ac:dyDescent="0.25">
      <c r="A24" s="191"/>
      <c r="B24" s="190"/>
      <c r="C24" s="204" t="s">
        <v>49</v>
      </c>
      <c r="D24" s="213"/>
      <c r="E24" s="188"/>
      <c r="F24" s="189"/>
      <c r="G24" s="187"/>
      <c r="H24" s="188"/>
      <c r="I24" s="189"/>
      <c r="J24" s="187"/>
      <c r="K24" s="188"/>
      <c r="L24" s="189"/>
      <c r="M24" s="187"/>
      <c r="N24" s="188"/>
      <c r="O24" s="189"/>
    </row>
    <row r="25" spans="1:18" ht="42.75" x14ac:dyDescent="0.25">
      <c r="A25" s="191"/>
      <c r="B25" s="192">
        <v>12001</v>
      </c>
      <c r="C25" s="201" t="s">
        <v>102</v>
      </c>
      <c r="D25" s="212">
        <f>+E25+F25</f>
        <v>-361381</v>
      </c>
      <c r="E25" s="185">
        <f>+E29</f>
        <v>-285219</v>
      </c>
      <c r="F25" s="186">
        <f>+F29</f>
        <v>-76162</v>
      </c>
      <c r="G25" s="185">
        <f>+H25+I25</f>
        <v>-361381</v>
      </c>
      <c r="H25" s="185">
        <f>+H29</f>
        <v>-285219</v>
      </c>
      <c r="I25" s="186">
        <f>+I29</f>
        <v>-76162</v>
      </c>
      <c r="J25" s="185">
        <f>+K25+L25</f>
        <v>-361381</v>
      </c>
      <c r="K25" s="185">
        <f>+K29</f>
        <v>-285219</v>
      </c>
      <c r="L25" s="186">
        <f>+L29</f>
        <v>-76162</v>
      </c>
      <c r="M25" s="185">
        <f>+N25+O25</f>
        <v>-361381</v>
      </c>
      <c r="N25" s="185">
        <f>+N29</f>
        <v>-285219</v>
      </c>
      <c r="O25" s="186">
        <f>+O29</f>
        <v>-76162</v>
      </c>
    </row>
    <row r="26" spans="1:18" ht="15.75" customHeight="1" x14ac:dyDescent="0.25">
      <c r="A26" s="250"/>
      <c r="B26" s="252"/>
      <c r="C26" s="204" t="s">
        <v>20</v>
      </c>
      <c r="D26" s="214"/>
      <c r="E26" s="185"/>
      <c r="F26" s="186"/>
      <c r="G26" s="193"/>
      <c r="H26" s="185"/>
      <c r="I26" s="186"/>
      <c r="J26" s="193"/>
      <c r="K26" s="185"/>
      <c r="L26" s="186"/>
      <c r="M26" s="193"/>
      <c r="N26" s="185"/>
      <c r="O26" s="186"/>
    </row>
    <row r="27" spans="1:18" ht="21.75" customHeight="1" x14ac:dyDescent="0.25">
      <c r="A27" s="250"/>
      <c r="B27" s="252"/>
      <c r="C27" s="205" t="s">
        <v>60</v>
      </c>
      <c r="D27" s="212">
        <f>E27+F27</f>
        <v>-361381</v>
      </c>
      <c r="E27" s="185">
        <f>E25</f>
        <v>-285219</v>
      </c>
      <c r="F27" s="186">
        <f>F25</f>
        <v>-76162</v>
      </c>
      <c r="G27" s="185">
        <f>H27+I27</f>
        <v>-361381</v>
      </c>
      <c r="H27" s="185">
        <f>H25</f>
        <v>-285219</v>
      </c>
      <c r="I27" s="186">
        <f>I25</f>
        <v>-76162</v>
      </c>
      <c r="J27" s="185">
        <f>K27+L27</f>
        <v>-361381</v>
      </c>
      <c r="K27" s="185">
        <f>K25</f>
        <v>-285219</v>
      </c>
      <c r="L27" s="186">
        <f>L25</f>
        <v>-76162</v>
      </c>
      <c r="M27" s="185">
        <f>N27+O27</f>
        <v>-361381</v>
      </c>
      <c r="N27" s="185">
        <f>N25</f>
        <v>-285219</v>
      </c>
      <c r="O27" s="186">
        <f>O25</f>
        <v>-76162</v>
      </c>
      <c r="R27" s="51"/>
    </row>
    <row r="28" spans="1:18" ht="20.25" customHeight="1" x14ac:dyDescent="0.25">
      <c r="A28" s="250"/>
      <c r="B28" s="252"/>
      <c r="C28" s="204" t="s">
        <v>21</v>
      </c>
      <c r="D28" s="214"/>
      <c r="E28" s="185"/>
      <c r="F28" s="186"/>
      <c r="G28" s="193"/>
      <c r="H28" s="185"/>
      <c r="I28" s="186"/>
      <c r="J28" s="193"/>
      <c r="K28" s="185"/>
      <c r="L28" s="186"/>
      <c r="M28" s="193"/>
      <c r="N28" s="185"/>
      <c r="O28" s="186"/>
    </row>
    <row r="29" spans="1:18" ht="18.75" customHeight="1" x14ac:dyDescent="0.25">
      <c r="A29" s="250"/>
      <c r="B29" s="252"/>
      <c r="C29" s="204" t="s">
        <v>46</v>
      </c>
      <c r="D29" s="212">
        <f>E29+F29</f>
        <v>-361381</v>
      </c>
      <c r="E29" s="185">
        <f>+E30</f>
        <v>-285219</v>
      </c>
      <c r="F29" s="186">
        <f>+F30</f>
        <v>-76162</v>
      </c>
      <c r="G29" s="185">
        <f>H29+I29</f>
        <v>-361381</v>
      </c>
      <c r="H29" s="185">
        <f>+H30</f>
        <v>-285219</v>
      </c>
      <c r="I29" s="186">
        <f>+I30</f>
        <v>-76162</v>
      </c>
      <c r="J29" s="185">
        <f>K29+L29</f>
        <v>-361381</v>
      </c>
      <c r="K29" s="185">
        <f>+K30</f>
        <v>-285219</v>
      </c>
      <c r="L29" s="186">
        <f>+L30</f>
        <v>-76162</v>
      </c>
      <c r="M29" s="185">
        <f>N29+O29</f>
        <v>-361381</v>
      </c>
      <c r="N29" s="185">
        <f>+N30</f>
        <v>-285219</v>
      </c>
      <c r="O29" s="186">
        <f>+O30</f>
        <v>-76162</v>
      </c>
    </row>
    <row r="30" spans="1:18" ht="19.5" customHeight="1" thickBot="1" x14ac:dyDescent="0.3">
      <c r="A30" s="251"/>
      <c r="B30" s="253"/>
      <c r="C30" s="208" t="s">
        <v>61</v>
      </c>
      <c r="D30" s="215">
        <f t="shared" ref="D30" si="7">+E30+F30</f>
        <v>-361381</v>
      </c>
      <c r="E30" s="119">
        <v>-285219</v>
      </c>
      <c r="F30" s="120">
        <v>-76162</v>
      </c>
      <c r="G30" s="119">
        <f t="shared" ref="G30" si="8">+H30+I30</f>
        <v>-361381</v>
      </c>
      <c r="H30" s="119">
        <v>-285219</v>
      </c>
      <c r="I30" s="120">
        <v>-76162</v>
      </c>
      <c r="J30" s="119">
        <f t="shared" ref="J30" si="9">+K30+L30</f>
        <v>-361381</v>
      </c>
      <c r="K30" s="119">
        <v>-285219</v>
      </c>
      <c r="L30" s="120">
        <v>-76162</v>
      </c>
      <c r="M30" s="119">
        <f t="shared" ref="M30" si="10">+N30+O30</f>
        <v>-361381</v>
      </c>
      <c r="N30" s="119">
        <v>-285219</v>
      </c>
      <c r="O30" s="120">
        <v>-76162</v>
      </c>
    </row>
    <row r="34" spans="13:14" x14ac:dyDescent="0.25">
      <c r="N34" s="51"/>
    </row>
    <row r="36" spans="13:14" x14ac:dyDescent="0.25">
      <c r="N36" s="51"/>
    </row>
    <row r="43" spans="13:14" ht="14.25" x14ac:dyDescent="0.25">
      <c r="M43" s="44"/>
      <c r="N43" s="44"/>
    </row>
    <row r="47" spans="13:14" ht="14.25" x14ac:dyDescent="0.25">
      <c r="M47" s="44"/>
    </row>
  </sheetData>
  <mergeCells count="20">
    <mergeCell ref="A26:A30"/>
    <mergeCell ref="B26:B30"/>
    <mergeCell ref="M9:O9"/>
    <mergeCell ref="A10:A11"/>
    <mergeCell ref="B10:B11"/>
    <mergeCell ref="M10:M11"/>
    <mergeCell ref="N10:O10"/>
    <mergeCell ref="A8:B9"/>
    <mergeCell ref="C8:C11"/>
    <mergeCell ref="E10:F10"/>
    <mergeCell ref="J9:L9"/>
    <mergeCell ref="D8:O8"/>
    <mergeCell ref="D9:F9"/>
    <mergeCell ref="D10:D11"/>
    <mergeCell ref="J10:J11"/>
    <mergeCell ref="K10:L10"/>
    <mergeCell ref="G9:I9"/>
    <mergeCell ref="G10:G11"/>
    <mergeCell ref="H10:I10"/>
    <mergeCell ref="A5:O5"/>
  </mergeCells>
  <printOptions horizontalCentered="1"/>
  <pageMargins left="0" right="0" top="0" bottom="0" header="0" footer="0"/>
  <pageSetup paperSize="9" scale="65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zoomScaleNormal="100" zoomScaleSheetLayoutView="80" workbookViewId="0">
      <selection activeCell="A6" sqref="A6:F6"/>
    </sheetView>
  </sheetViews>
  <sheetFormatPr defaultRowHeight="12.75" x14ac:dyDescent="0.25"/>
  <cols>
    <col min="1" max="1" width="28.5703125" customWidth="1"/>
    <col min="2" max="2" width="43.5703125" customWidth="1"/>
    <col min="3" max="3" width="15.5703125" style="1" customWidth="1"/>
    <col min="4" max="6" width="16.140625" customWidth="1"/>
  </cols>
  <sheetData>
    <row r="1" spans="1:9" s="12" customFormat="1" ht="17.25" x14ac:dyDescent="0.25">
      <c r="B1" s="76"/>
      <c r="D1" s="14"/>
      <c r="E1" s="57"/>
      <c r="F1" s="57" t="s">
        <v>81</v>
      </c>
      <c r="G1" s="15"/>
      <c r="H1" s="15"/>
      <c r="I1" s="15"/>
    </row>
    <row r="2" spans="1:9" s="12" customFormat="1" ht="17.25" x14ac:dyDescent="0.25">
      <c r="B2" s="76"/>
      <c r="D2" s="13"/>
      <c r="E2" s="57"/>
      <c r="F2" s="57" t="s">
        <v>134</v>
      </c>
      <c r="G2" s="15"/>
      <c r="H2" s="15"/>
      <c r="I2" s="15"/>
    </row>
    <row r="3" spans="1:9" s="2" customFormat="1" ht="38.25" customHeight="1" x14ac:dyDescent="0.25">
      <c r="B3" s="77"/>
      <c r="D3" s="13"/>
      <c r="E3" s="277" t="s">
        <v>107</v>
      </c>
      <c r="F3" s="277"/>
      <c r="G3" s="4"/>
    </row>
    <row r="4" spans="1:9" s="2" customFormat="1" ht="16.5" x14ac:dyDescent="0.25">
      <c r="B4" s="76"/>
      <c r="D4" s="13"/>
      <c r="E4" s="277" t="s">
        <v>0</v>
      </c>
      <c r="F4" s="277"/>
      <c r="G4" s="4"/>
    </row>
    <row r="5" spans="1:9" s="2" customFormat="1" ht="16.5" customHeight="1" x14ac:dyDescent="0.25">
      <c r="A5" s="76"/>
      <c r="B5" s="76"/>
      <c r="C5" s="76"/>
      <c r="D5" s="13"/>
      <c r="E5" s="4"/>
      <c r="F5" s="4"/>
      <c r="G5" s="4"/>
    </row>
    <row r="6" spans="1:9" s="2" customFormat="1" ht="52.5" customHeight="1" x14ac:dyDescent="0.25">
      <c r="A6" s="279" t="s">
        <v>114</v>
      </c>
      <c r="B6" s="279"/>
      <c r="C6" s="279"/>
      <c r="D6" s="279"/>
      <c r="E6" s="279"/>
      <c r="F6" s="279"/>
      <c r="G6" s="5"/>
    </row>
    <row r="7" spans="1:9" s="2" customFormat="1" ht="27.75" customHeight="1" x14ac:dyDescent="0.25">
      <c r="A7" s="157"/>
      <c r="B7" s="157"/>
      <c r="C7" s="157"/>
    </row>
    <row r="8" spans="1:9" s="2" customFormat="1" ht="21.75" customHeight="1" x14ac:dyDescent="0.25">
      <c r="A8" s="158"/>
      <c r="B8" s="158"/>
      <c r="D8" s="1"/>
      <c r="F8" s="159" t="s">
        <v>84</v>
      </c>
    </row>
    <row r="9" spans="1:9" s="2" customFormat="1" ht="24.75" customHeight="1" x14ac:dyDescent="0.25">
      <c r="A9" s="278" t="s">
        <v>85</v>
      </c>
      <c r="B9" s="278"/>
      <c r="C9" s="278"/>
      <c r="D9" s="278"/>
      <c r="E9" s="278"/>
      <c r="F9" s="278"/>
    </row>
    <row r="10" spans="1:9" s="2" customFormat="1" ht="27" customHeight="1" x14ac:dyDescent="0.25">
      <c r="A10" s="276" t="s">
        <v>86</v>
      </c>
      <c r="B10" s="276"/>
      <c r="C10" s="276"/>
    </row>
    <row r="11" spans="1:9" s="2" customFormat="1" ht="14.25" customHeight="1" x14ac:dyDescent="0.25">
      <c r="A11" s="73" t="s">
        <v>22</v>
      </c>
      <c r="B11" s="275" t="s">
        <v>23</v>
      </c>
      <c r="C11" s="275"/>
    </row>
    <row r="12" spans="1:9" s="2" customFormat="1" ht="16.5" customHeight="1" x14ac:dyDescent="0.25">
      <c r="A12" s="87">
        <v>1019</v>
      </c>
      <c r="B12" s="281" t="s">
        <v>64</v>
      </c>
      <c r="C12" s="281"/>
    </row>
    <row r="13" spans="1:9" s="2" customFormat="1" ht="10.5" customHeight="1" x14ac:dyDescent="0.25">
      <c r="A13" s="86"/>
      <c r="B13" s="92"/>
      <c r="C13" s="92"/>
    </row>
    <row r="14" spans="1:9" s="2" customFormat="1" ht="15" customHeight="1" x14ac:dyDescent="0.25">
      <c r="A14" s="95" t="s">
        <v>24</v>
      </c>
      <c r="B14" s="94"/>
      <c r="C14" s="29"/>
    </row>
    <row r="15" spans="1:9" s="2" customFormat="1" ht="49.5" customHeight="1" x14ac:dyDescent="0.25">
      <c r="A15" s="109" t="s">
        <v>22</v>
      </c>
      <c r="B15" s="108">
        <v>1019</v>
      </c>
      <c r="C15" s="284" t="s">
        <v>1</v>
      </c>
      <c r="D15" s="285"/>
      <c r="E15" s="285"/>
      <c r="F15" s="286"/>
    </row>
    <row r="16" spans="1:9" s="2" customFormat="1" ht="38.25" customHeight="1" x14ac:dyDescent="0.25">
      <c r="A16" s="101" t="s">
        <v>26</v>
      </c>
      <c r="B16" s="102" t="s">
        <v>87</v>
      </c>
      <c r="C16" s="85" t="s">
        <v>104</v>
      </c>
      <c r="D16" s="107" t="s">
        <v>105</v>
      </c>
      <c r="E16" s="107" t="s">
        <v>106</v>
      </c>
      <c r="F16" s="107" t="s">
        <v>6</v>
      </c>
    </row>
    <row r="17" spans="1:6" s="2" customFormat="1" ht="78" customHeight="1" x14ac:dyDescent="0.25">
      <c r="A17" s="63" t="s">
        <v>27</v>
      </c>
      <c r="B17" s="87" t="s">
        <v>88</v>
      </c>
      <c r="C17" s="91"/>
      <c r="D17" s="91"/>
      <c r="E17" s="91"/>
      <c r="F17" s="91"/>
    </row>
    <row r="18" spans="1:6" s="2" customFormat="1" ht="66" customHeight="1" x14ac:dyDescent="0.25">
      <c r="A18" s="63" t="s">
        <v>28</v>
      </c>
      <c r="B18" s="87" t="s">
        <v>89</v>
      </c>
      <c r="C18" s="91"/>
      <c r="D18" s="91"/>
      <c r="E18" s="91"/>
      <c r="F18" s="91"/>
    </row>
    <row r="19" spans="1:6" s="2" customFormat="1" ht="13.5" x14ac:dyDescent="0.25">
      <c r="A19" s="63" t="s">
        <v>29</v>
      </c>
      <c r="B19" s="87" t="s">
        <v>90</v>
      </c>
      <c r="C19" s="91"/>
      <c r="D19" s="91"/>
      <c r="E19" s="91"/>
      <c r="F19" s="91"/>
    </row>
    <row r="20" spans="1:6" s="2" customFormat="1" ht="25.5" x14ac:dyDescent="0.25">
      <c r="A20" s="63" t="s">
        <v>91</v>
      </c>
      <c r="B20" s="87" t="s">
        <v>92</v>
      </c>
      <c r="C20" s="91"/>
      <c r="D20" s="91"/>
      <c r="E20" s="91"/>
      <c r="F20" s="91"/>
    </row>
    <row r="21" spans="1:6" s="2" customFormat="1" ht="25.5" customHeight="1" x14ac:dyDescent="0.25">
      <c r="A21" s="287" t="s">
        <v>31</v>
      </c>
      <c r="B21" s="287"/>
      <c r="C21" s="91"/>
      <c r="D21" s="91"/>
      <c r="E21" s="91"/>
      <c r="F21" s="91"/>
    </row>
    <row r="22" spans="1:6" s="17" customFormat="1" ht="21" customHeight="1" x14ac:dyDescent="0.25">
      <c r="A22" s="280" t="s">
        <v>93</v>
      </c>
      <c r="B22" s="280"/>
      <c r="C22" s="168"/>
      <c r="D22" s="168"/>
      <c r="E22" s="168"/>
      <c r="F22" s="168"/>
    </row>
    <row r="23" spans="1:6" s="17" customFormat="1" ht="21" customHeight="1" x14ac:dyDescent="0.25">
      <c r="A23" s="280" t="s">
        <v>94</v>
      </c>
      <c r="B23" s="280"/>
      <c r="C23" s="168"/>
      <c r="D23" s="168"/>
      <c r="E23" s="168"/>
      <c r="F23" s="168"/>
    </row>
    <row r="24" spans="1:6" s="17" customFormat="1" ht="21" customHeight="1" x14ac:dyDescent="0.25">
      <c r="A24" s="280" t="s">
        <v>95</v>
      </c>
      <c r="B24" s="280"/>
      <c r="C24" s="168"/>
      <c r="D24" s="168"/>
      <c r="E24" s="168"/>
      <c r="F24" s="168"/>
    </row>
    <row r="25" spans="1:6" s="17" customFormat="1" ht="21" customHeight="1" x14ac:dyDescent="0.25">
      <c r="A25" s="290" t="s">
        <v>96</v>
      </c>
      <c r="B25" s="290"/>
      <c r="C25" s="169">
        <v>8</v>
      </c>
      <c r="D25" s="169">
        <v>8</v>
      </c>
      <c r="E25" s="169">
        <v>8</v>
      </c>
      <c r="F25" s="169">
        <v>8</v>
      </c>
    </row>
    <row r="26" spans="1:6" s="17" customFormat="1" ht="21" customHeight="1" x14ac:dyDescent="0.25">
      <c r="A26" s="280" t="s">
        <v>116</v>
      </c>
      <c r="B26" s="280"/>
      <c r="C26" s="168"/>
      <c r="D26" s="168"/>
      <c r="E26" s="168"/>
      <c r="F26" s="168"/>
    </row>
    <row r="27" spans="1:6" s="17" customFormat="1" ht="28.5" customHeight="1" x14ac:dyDescent="0.25">
      <c r="A27" s="280" t="s">
        <v>97</v>
      </c>
      <c r="B27" s="280"/>
      <c r="C27" s="168"/>
      <c r="D27" s="168"/>
      <c r="E27" s="168"/>
      <c r="F27" s="168"/>
    </row>
    <row r="28" spans="1:6" s="17" customFormat="1" ht="27.75" customHeight="1" x14ac:dyDescent="0.25">
      <c r="A28" s="280" t="s">
        <v>117</v>
      </c>
      <c r="B28" s="280"/>
      <c r="C28" s="168"/>
      <c r="D28" s="168"/>
      <c r="E28" s="168"/>
      <c r="F28" s="168"/>
    </row>
    <row r="29" spans="1:6" s="17" customFormat="1" ht="21" customHeight="1" x14ac:dyDescent="0.25">
      <c r="A29" s="280" t="s">
        <v>118</v>
      </c>
      <c r="B29" s="280"/>
      <c r="C29" s="168"/>
      <c r="D29" s="168"/>
      <c r="E29" s="168"/>
      <c r="F29" s="168"/>
    </row>
    <row r="30" spans="1:6" s="17" customFormat="1" ht="21" customHeight="1" x14ac:dyDescent="0.25">
      <c r="A30" s="280" t="s">
        <v>119</v>
      </c>
      <c r="B30" s="280"/>
      <c r="C30" s="168"/>
      <c r="D30" s="168"/>
      <c r="E30" s="168"/>
      <c r="F30" s="168"/>
    </row>
    <row r="31" spans="1:6" s="17" customFormat="1" ht="21" customHeight="1" x14ac:dyDescent="0.25">
      <c r="A31" s="280" t="s">
        <v>98</v>
      </c>
      <c r="B31" s="280"/>
      <c r="C31" s="168"/>
      <c r="D31" s="168"/>
      <c r="E31" s="168"/>
      <c r="F31" s="168"/>
    </row>
    <row r="32" spans="1:6" s="2" customFormat="1" ht="30" customHeight="1" x14ac:dyDescent="0.25">
      <c r="A32" s="282" t="s">
        <v>32</v>
      </c>
      <c r="B32" s="283"/>
      <c r="C32" s="98">
        <f>+'3'!M17</f>
        <v>361381</v>
      </c>
      <c r="D32" s="98">
        <f>C32</f>
        <v>361381</v>
      </c>
      <c r="E32" s="98">
        <f>D32</f>
        <v>361381</v>
      </c>
      <c r="F32" s="98">
        <f>E32</f>
        <v>361381</v>
      </c>
    </row>
    <row r="33" spans="1:6" s="2" customFormat="1" ht="20.25" customHeight="1" x14ac:dyDescent="0.25">
      <c r="A33" s="29"/>
      <c r="B33" s="29"/>
      <c r="C33" s="29"/>
    </row>
    <row r="34" spans="1:6" s="8" customFormat="1" x14ac:dyDescent="0.25">
      <c r="A34" s="115" t="s">
        <v>22</v>
      </c>
      <c r="B34" s="270" t="s">
        <v>23</v>
      </c>
      <c r="C34" s="271"/>
      <c r="D34" s="114"/>
      <c r="E34" s="114"/>
    </row>
    <row r="35" spans="1:6" s="8" customFormat="1" x14ac:dyDescent="0.25">
      <c r="A35" s="161">
        <v>1189</v>
      </c>
      <c r="B35" s="272" t="s">
        <v>101</v>
      </c>
      <c r="C35" s="273"/>
      <c r="D35" s="30"/>
      <c r="E35" s="30"/>
    </row>
    <row r="36" spans="1:6" s="8" customFormat="1" ht="7.5" customHeight="1" x14ac:dyDescent="0.25">
      <c r="A36" s="30"/>
      <c r="B36" s="30"/>
      <c r="C36" s="30"/>
      <c r="D36" s="30"/>
      <c r="E36" s="30"/>
      <c r="F36" s="30"/>
    </row>
    <row r="37" spans="1:6" s="8" customFormat="1" ht="19.5" customHeight="1" x14ac:dyDescent="0.25">
      <c r="A37" s="274" t="s">
        <v>24</v>
      </c>
      <c r="B37" s="274"/>
      <c r="C37" s="274"/>
      <c r="D37" s="196"/>
      <c r="E37" s="196"/>
    </row>
    <row r="38" spans="1:6" s="8" customFormat="1" ht="36.75" customHeight="1" x14ac:dyDescent="0.25">
      <c r="A38" s="113" t="s">
        <v>25</v>
      </c>
      <c r="B38" s="112">
        <v>1189</v>
      </c>
      <c r="C38" s="284" t="s">
        <v>1</v>
      </c>
      <c r="D38" s="285"/>
      <c r="E38" s="285"/>
      <c r="F38" s="286"/>
    </row>
    <row r="39" spans="1:6" s="8" customFormat="1" ht="21.75" customHeight="1" x14ac:dyDescent="0.25">
      <c r="A39" s="113" t="s">
        <v>26</v>
      </c>
      <c r="B39" s="112">
        <v>12001</v>
      </c>
      <c r="C39" s="107" t="s">
        <v>104</v>
      </c>
      <c r="D39" s="107" t="s">
        <v>105</v>
      </c>
      <c r="E39" s="107" t="s">
        <v>106</v>
      </c>
      <c r="F39" s="107" t="s">
        <v>6</v>
      </c>
    </row>
    <row r="40" spans="1:6" s="8" customFormat="1" ht="51" x14ac:dyDescent="0.25">
      <c r="A40" s="53" t="s">
        <v>27</v>
      </c>
      <c r="B40" s="108" t="str">
        <f>'4-2'!B42</f>
        <v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v>
      </c>
      <c r="C40" s="100"/>
      <c r="D40" s="100"/>
      <c r="E40" s="100"/>
      <c r="F40" s="100"/>
    </row>
    <row r="41" spans="1:6" s="8" customFormat="1" ht="51" x14ac:dyDescent="0.25">
      <c r="A41" s="53" t="s">
        <v>28</v>
      </c>
      <c r="B41" s="108" t="str">
        <f>'1'!C32</f>
        <v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v>
      </c>
      <c r="C41" s="100"/>
      <c r="D41" s="100"/>
      <c r="E41" s="100"/>
      <c r="F41" s="100"/>
    </row>
    <row r="42" spans="1:6" s="8" customFormat="1" x14ac:dyDescent="0.25">
      <c r="A42" s="113" t="s">
        <v>29</v>
      </c>
      <c r="B42" s="53" t="s">
        <v>5</v>
      </c>
      <c r="C42" s="100"/>
      <c r="D42" s="100"/>
      <c r="E42" s="100"/>
      <c r="F42" s="100"/>
    </row>
    <row r="43" spans="1:6" s="8" customFormat="1" ht="25.5" x14ac:dyDescent="0.25">
      <c r="A43" s="113" t="s">
        <v>30</v>
      </c>
      <c r="B43" s="53" t="s">
        <v>35</v>
      </c>
      <c r="C43" s="100"/>
      <c r="D43" s="100"/>
      <c r="E43" s="100"/>
      <c r="F43" s="100"/>
    </row>
    <row r="44" spans="1:6" s="8" customFormat="1" x14ac:dyDescent="0.25">
      <c r="A44" s="232" t="s">
        <v>31</v>
      </c>
      <c r="B44" s="232"/>
      <c r="C44" s="52"/>
      <c r="D44" s="52"/>
      <c r="E44" s="52"/>
      <c r="F44" s="52"/>
    </row>
    <row r="45" spans="1:6" s="8" customFormat="1" ht="20.25" customHeight="1" x14ac:dyDescent="0.25">
      <c r="A45" s="289" t="s">
        <v>120</v>
      </c>
      <c r="B45" s="289"/>
      <c r="C45" s="52"/>
      <c r="D45" s="52"/>
      <c r="E45" s="162">
        <v>-1</v>
      </c>
      <c r="F45" s="162">
        <v>-1</v>
      </c>
    </row>
    <row r="46" spans="1:6" s="8" customFormat="1" ht="20.25" customHeight="1" x14ac:dyDescent="0.25">
      <c r="A46" s="289" t="s">
        <v>121</v>
      </c>
      <c r="B46" s="289"/>
      <c r="C46" s="52"/>
      <c r="D46" s="52"/>
      <c r="E46" s="162">
        <v>-1</v>
      </c>
      <c r="F46" s="162">
        <v>-1</v>
      </c>
    </row>
    <row r="47" spans="1:6" s="8" customFormat="1" ht="30.75" customHeight="1" x14ac:dyDescent="0.25">
      <c r="A47" s="289" t="s">
        <v>122</v>
      </c>
      <c r="B47" s="289"/>
      <c r="C47" s="52"/>
      <c r="D47" s="52"/>
      <c r="E47" s="52"/>
      <c r="F47" s="52"/>
    </row>
    <row r="48" spans="1:6" s="8" customFormat="1" ht="24.75" customHeight="1" x14ac:dyDescent="0.25">
      <c r="A48" s="289" t="s">
        <v>123</v>
      </c>
      <c r="B48" s="289"/>
      <c r="C48" s="52"/>
      <c r="D48" s="52"/>
      <c r="E48" s="52"/>
      <c r="F48" s="52"/>
    </row>
    <row r="49" spans="1:6" s="8" customFormat="1" ht="28.5" customHeight="1" x14ac:dyDescent="0.25">
      <c r="A49" s="289" t="s">
        <v>124</v>
      </c>
      <c r="B49" s="289"/>
      <c r="C49" s="52"/>
      <c r="D49" s="52"/>
      <c r="E49" s="52"/>
      <c r="F49" s="52"/>
    </row>
    <row r="50" spans="1:6" s="17" customFormat="1" ht="20.25" customHeight="1" x14ac:dyDescent="0.25">
      <c r="A50" s="288" t="s">
        <v>32</v>
      </c>
      <c r="B50" s="288"/>
      <c r="C50" s="98">
        <f>+'3'!M23</f>
        <v>-361381</v>
      </c>
      <c r="D50" s="98">
        <f>C50</f>
        <v>-361381</v>
      </c>
      <c r="E50" s="98">
        <f>D50</f>
        <v>-361381</v>
      </c>
      <c r="F50" s="98">
        <f>E50</f>
        <v>-361381</v>
      </c>
    </row>
    <row r="51" spans="1:6" s="17" customFormat="1" x14ac:dyDescent="0.25">
      <c r="A51" s="19"/>
      <c r="B51" s="19"/>
      <c r="C51" s="105"/>
      <c r="D51" s="105"/>
      <c r="E51" s="105"/>
      <c r="F51" s="105"/>
    </row>
    <row r="52" spans="1:6" s="24" customFormat="1" ht="17.25" customHeight="1" x14ac:dyDescent="0.25">
      <c r="A52" s="25"/>
      <c r="B52" s="25"/>
      <c r="C52" s="26"/>
      <c r="D52" s="26"/>
      <c r="E52" s="26"/>
      <c r="F52" s="26"/>
    </row>
    <row r="53" spans="1:6" s="46" customFormat="1" x14ac:dyDescent="0.25">
      <c r="C53" s="1"/>
      <c r="D53" s="1"/>
      <c r="E53" s="1"/>
      <c r="F53" s="1"/>
    </row>
    <row r="54" spans="1:6" s="46" customFormat="1" x14ac:dyDescent="0.25">
      <c r="C54" s="1"/>
      <c r="D54" s="1"/>
      <c r="E54" s="1"/>
      <c r="F54" s="1"/>
    </row>
    <row r="55" spans="1:6" s="46" customFormat="1" x14ac:dyDescent="0.25">
      <c r="C55" s="1"/>
      <c r="D55" s="1"/>
      <c r="E55" s="1"/>
      <c r="F55" s="1"/>
    </row>
    <row r="56" spans="1:6" s="46" customFormat="1" x14ac:dyDescent="0.25">
      <c r="C56" s="1"/>
      <c r="D56" s="1"/>
      <c r="E56" s="1"/>
      <c r="F56" s="1"/>
    </row>
    <row r="57" spans="1:6" s="46" customFormat="1" x14ac:dyDescent="0.25">
      <c r="C57" s="1"/>
      <c r="D57" s="1"/>
      <c r="E57" s="1"/>
      <c r="F57" s="1"/>
    </row>
    <row r="58" spans="1:6" s="46" customFormat="1" x14ac:dyDescent="0.25">
      <c r="C58" s="1"/>
      <c r="D58" s="1"/>
      <c r="E58" s="1"/>
      <c r="F58" s="1"/>
    </row>
    <row r="59" spans="1:6" s="46" customFormat="1" x14ac:dyDescent="0.25">
      <c r="C59" s="1"/>
      <c r="D59" s="1"/>
      <c r="E59" s="1"/>
      <c r="F59" s="1"/>
    </row>
    <row r="60" spans="1:6" s="46" customFormat="1" x14ac:dyDescent="0.25">
      <c r="C60" s="1"/>
      <c r="D60" s="1"/>
      <c r="E60" s="1"/>
      <c r="F60" s="1"/>
    </row>
    <row r="61" spans="1:6" s="46" customFormat="1" x14ac:dyDescent="0.25">
      <c r="C61" s="1"/>
      <c r="D61" s="1"/>
      <c r="E61" s="1"/>
      <c r="F61" s="1"/>
    </row>
    <row r="62" spans="1:6" s="46" customFormat="1" x14ac:dyDescent="0.25">
      <c r="C62" s="1"/>
      <c r="D62" s="1"/>
      <c r="E62" s="1"/>
      <c r="F62" s="1"/>
    </row>
    <row r="63" spans="1:6" s="46" customFormat="1" x14ac:dyDescent="0.25">
      <c r="C63" s="1"/>
      <c r="D63" s="1"/>
      <c r="E63" s="1"/>
      <c r="F63" s="1"/>
    </row>
    <row r="64" spans="1:6" s="46" customFormat="1" x14ac:dyDescent="0.25">
      <c r="C64" s="1"/>
      <c r="D64" s="1"/>
      <c r="E64" s="1"/>
      <c r="F64" s="1"/>
    </row>
    <row r="65" spans="3:6" s="46" customFormat="1" x14ac:dyDescent="0.25">
      <c r="C65" s="1"/>
      <c r="D65" s="1"/>
      <c r="E65" s="1"/>
      <c r="F65" s="1"/>
    </row>
    <row r="66" spans="3:6" s="46" customFormat="1" x14ac:dyDescent="0.25">
      <c r="C66" s="1"/>
      <c r="D66" s="1"/>
      <c r="E66" s="1"/>
      <c r="F66" s="1"/>
    </row>
    <row r="67" spans="3:6" s="46" customFormat="1" x14ac:dyDescent="0.25">
      <c r="C67" s="1"/>
      <c r="D67" s="1"/>
      <c r="E67" s="1"/>
      <c r="F67" s="1"/>
    </row>
    <row r="68" spans="3:6" s="46" customFormat="1" x14ac:dyDescent="0.25">
      <c r="C68" s="1"/>
      <c r="D68" s="1"/>
      <c r="E68" s="1"/>
      <c r="F68" s="1"/>
    </row>
    <row r="69" spans="3:6" s="46" customFormat="1" x14ac:dyDescent="0.25">
      <c r="C69" s="1"/>
      <c r="D69" s="1"/>
      <c r="E69" s="1"/>
      <c r="F69" s="1"/>
    </row>
    <row r="70" spans="3:6" s="46" customFormat="1" x14ac:dyDescent="0.25">
      <c r="C70" s="1"/>
      <c r="D70" s="1"/>
      <c r="E70" s="1"/>
      <c r="F70" s="1"/>
    </row>
    <row r="71" spans="3:6" s="46" customFormat="1" x14ac:dyDescent="0.25">
      <c r="C71" s="1"/>
      <c r="D71" s="1"/>
      <c r="E71" s="1"/>
      <c r="F71" s="1"/>
    </row>
    <row r="72" spans="3:6" s="46" customFormat="1" x14ac:dyDescent="0.25">
      <c r="C72" s="1"/>
      <c r="D72" s="1"/>
      <c r="E72" s="1"/>
      <c r="F72" s="1"/>
    </row>
    <row r="73" spans="3:6" s="46" customFormat="1" x14ac:dyDescent="0.25">
      <c r="C73" s="1"/>
      <c r="D73" s="1"/>
      <c r="E73" s="1"/>
      <c r="F73" s="1"/>
    </row>
    <row r="74" spans="3:6" s="46" customFormat="1" x14ac:dyDescent="0.25">
      <c r="C74" s="1"/>
      <c r="D74" s="1"/>
      <c r="E74" s="1"/>
      <c r="F74" s="1"/>
    </row>
    <row r="75" spans="3:6" s="46" customFormat="1" x14ac:dyDescent="0.25">
      <c r="C75" s="1"/>
      <c r="D75" s="1"/>
      <c r="E75" s="1"/>
      <c r="F75" s="1"/>
    </row>
    <row r="76" spans="3:6" s="46" customFormat="1" x14ac:dyDescent="0.25">
      <c r="C76" s="1"/>
      <c r="D76" s="1"/>
      <c r="E76" s="1"/>
      <c r="F76" s="1"/>
    </row>
    <row r="77" spans="3:6" s="46" customFormat="1" x14ac:dyDescent="0.25">
      <c r="C77" s="1"/>
      <c r="D77" s="1"/>
      <c r="E77" s="1"/>
      <c r="F77" s="1"/>
    </row>
    <row r="78" spans="3:6" s="46" customFormat="1" x14ac:dyDescent="0.25">
      <c r="C78" s="1"/>
      <c r="D78" s="1"/>
      <c r="E78" s="1"/>
      <c r="F78" s="1"/>
    </row>
  </sheetData>
  <mergeCells count="31">
    <mergeCell ref="A44:B44"/>
    <mergeCell ref="C38:F38"/>
    <mergeCell ref="A28:B28"/>
    <mergeCell ref="A23:B23"/>
    <mergeCell ref="A24:B24"/>
    <mergeCell ref="A25:B25"/>
    <mergeCell ref="A26:B26"/>
    <mergeCell ref="A27:B27"/>
    <mergeCell ref="A50:B50"/>
    <mergeCell ref="A45:B45"/>
    <mergeCell ref="A46:B46"/>
    <mergeCell ref="A49:B49"/>
    <mergeCell ref="A47:B47"/>
    <mergeCell ref="A48:B48"/>
    <mergeCell ref="E3:F3"/>
    <mergeCell ref="E4:F4"/>
    <mergeCell ref="A9:F9"/>
    <mergeCell ref="A6:F6"/>
    <mergeCell ref="A22:B22"/>
    <mergeCell ref="B12:C12"/>
    <mergeCell ref="C15:F15"/>
    <mergeCell ref="A21:B21"/>
    <mergeCell ref="B34:C34"/>
    <mergeCell ref="B35:C35"/>
    <mergeCell ref="A37:C37"/>
    <mergeCell ref="B11:C11"/>
    <mergeCell ref="A10:C10"/>
    <mergeCell ref="A32:B32"/>
    <mergeCell ref="A29:B29"/>
    <mergeCell ref="A30:B30"/>
    <mergeCell ref="A31:B31"/>
  </mergeCells>
  <pageMargins left="0.70866141732283472" right="0.17" top="0.37" bottom="0.16" header="0.31496062992125984" footer="0.31496062992125984"/>
  <pageSetup scale="7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zoomScaleNormal="100" zoomScaleSheetLayoutView="80" workbookViewId="0">
      <selection activeCell="A6" sqref="A6:F6"/>
    </sheetView>
  </sheetViews>
  <sheetFormatPr defaultRowHeight="12.75" x14ac:dyDescent="0.25"/>
  <cols>
    <col min="1" max="1" width="28.5703125" customWidth="1"/>
    <col min="2" max="2" width="53.5703125" customWidth="1"/>
    <col min="3" max="6" width="20.28515625" style="1" customWidth="1"/>
    <col min="7" max="8" width="28.28515625" customWidth="1"/>
    <col min="13" max="13" width="10.85546875" customWidth="1"/>
  </cols>
  <sheetData>
    <row r="1" spans="1:12" s="12" customFormat="1" ht="17.25" x14ac:dyDescent="0.25">
      <c r="A1" s="76"/>
      <c r="D1" s="57"/>
      <c r="E1" s="57"/>
      <c r="F1" s="57" t="s">
        <v>81</v>
      </c>
      <c r="G1" s="14"/>
      <c r="I1" s="15"/>
      <c r="J1" s="15"/>
      <c r="K1" s="15"/>
      <c r="L1" s="15"/>
    </row>
    <row r="2" spans="1:12" s="12" customFormat="1" ht="17.25" x14ac:dyDescent="0.25">
      <c r="A2" s="76"/>
      <c r="D2" s="57"/>
      <c r="E2" s="57"/>
      <c r="F2" s="57" t="s">
        <v>33</v>
      </c>
      <c r="G2" s="13"/>
      <c r="I2" s="15"/>
      <c r="J2" s="15"/>
      <c r="K2" s="15"/>
      <c r="L2" s="15"/>
    </row>
    <row r="3" spans="1:12" s="2" customFormat="1" ht="16.5" x14ac:dyDescent="0.25">
      <c r="A3" s="77"/>
      <c r="D3" s="117"/>
      <c r="E3" s="277" t="s">
        <v>107</v>
      </c>
      <c r="F3" s="277"/>
      <c r="G3" s="13"/>
      <c r="H3" s="4"/>
      <c r="I3" s="4"/>
      <c r="J3" s="4"/>
    </row>
    <row r="4" spans="1:12" s="2" customFormat="1" ht="16.5" x14ac:dyDescent="0.25">
      <c r="A4" s="77"/>
      <c r="D4" s="117"/>
      <c r="E4" s="277" t="s">
        <v>0</v>
      </c>
      <c r="F4" s="277"/>
      <c r="G4" s="13"/>
      <c r="H4" s="4"/>
      <c r="I4" s="4"/>
      <c r="J4" s="4"/>
    </row>
    <row r="5" spans="1:12" s="2" customFormat="1" ht="16.5" customHeight="1" x14ac:dyDescent="0.25">
      <c r="A5" s="77"/>
      <c r="B5" s="77"/>
      <c r="C5" s="77"/>
      <c r="D5" s="77"/>
      <c r="E5" s="77"/>
      <c r="F5" s="77"/>
      <c r="G5" s="13"/>
      <c r="H5" s="4"/>
      <c r="I5" s="4"/>
      <c r="J5" s="4"/>
    </row>
    <row r="6" spans="1:12" s="2" customFormat="1" ht="55.5" customHeight="1" x14ac:dyDescent="0.25">
      <c r="A6" s="279" t="s">
        <v>115</v>
      </c>
      <c r="B6" s="279"/>
      <c r="C6" s="279"/>
      <c r="D6" s="279"/>
      <c r="E6" s="279"/>
      <c r="F6" s="279"/>
      <c r="G6" s="16"/>
      <c r="H6" s="5"/>
      <c r="I6" s="5"/>
      <c r="J6" s="5"/>
    </row>
    <row r="7" spans="1:12" s="2" customFormat="1" ht="55.5" customHeight="1" x14ac:dyDescent="0.25"/>
    <row r="8" spans="1:12" s="2" customFormat="1" ht="30.75" customHeight="1" x14ac:dyDescent="0.25">
      <c r="A8" s="46"/>
      <c r="B8" s="46"/>
      <c r="D8" s="159"/>
      <c r="E8" s="159"/>
      <c r="F8" s="159" t="s">
        <v>99</v>
      </c>
    </row>
    <row r="9" spans="1:12" s="2" customFormat="1" ht="55.5" customHeight="1" x14ac:dyDescent="0.25">
      <c r="A9" s="93" t="s">
        <v>85</v>
      </c>
      <c r="B9" s="93"/>
      <c r="C9" s="93"/>
      <c r="D9" s="93"/>
      <c r="E9" s="93"/>
      <c r="F9" s="93"/>
    </row>
    <row r="10" spans="1:12" s="2" customFormat="1" ht="23.25" customHeight="1" x14ac:dyDescent="0.25">
      <c r="A10" s="292" t="s">
        <v>34</v>
      </c>
      <c r="B10" s="292"/>
      <c r="C10" s="292"/>
      <c r="D10" s="116"/>
      <c r="E10" s="116"/>
    </row>
    <row r="11" spans="1:12" s="2" customFormat="1" ht="15" customHeight="1" x14ac:dyDescent="0.25">
      <c r="A11" s="276"/>
      <c r="B11" s="276"/>
      <c r="C11" s="276"/>
      <c r="D11" s="110"/>
      <c r="E11" s="110"/>
    </row>
    <row r="12" spans="1:12" s="2" customFormat="1" ht="30" customHeight="1" x14ac:dyDescent="0.25">
      <c r="A12" s="73" t="s">
        <v>22</v>
      </c>
      <c r="B12" s="293" t="s">
        <v>23</v>
      </c>
      <c r="C12" s="294"/>
      <c r="D12" s="160"/>
      <c r="E12" s="160"/>
    </row>
    <row r="13" spans="1:12" s="2" customFormat="1" ht="24" customHeight="1" x14ac:dyDescent="0.25">
      <c r="A13" s="87">
        <v>1019</v>
      </c>
      <c r="B13" s="295" t="s">
        <v>64</v>
      </c>
      <c r="C13" s="296"/>
      <c r="D13" s="92"/>
      <c r="E13" s="92"/>
    </row>
    <row r="14" spans="1:12" s="2" customFormat="1" ht="13.5" x14ac:dyDescent="0.25">
      <c r="A14" s="86"/>
      <c r="B14" s="92"/>
      <c r="C14" s="92"/>
      <c r="D14" s="92"/>
      <c r="E14" s="92"/>
      <c r="F14" s="92"/>
    </row>
    <row r="15" spans="1:12" s="2" customFormat="1" ht="24" customHeight="1" x14ac:dyDescent="0.25">
      <c r="A15" s="95" t="s">
        <v>24</v>
      </c>
      <c r="B15" s="94"/>
      <c r="C15" s="29"/>
      <c r="D15" s="29"/>
      <c r="E15" s="29"/>
      <c r="F15" s="29"/>
    </row>
    <row r="16" spans="1:12" s="2" customFormat="1" ht="79.5" customHeight="1" x14ac:dyDescent="0.25">
      <c r="A16" s="73" t="s">
        <v>22</v>
      </c>
      <c r="B16" s="108">
        <v>1019</v>
      </c>
      <c r="C16" s="284" t="s">
        <v>1</v>
      </c>
      <c r="D16" s="285"/>
      <c r="E16" s="285"/>
      <c r="F16" s="286"/>
    </row>
    <row r="17" spans="1:6" s="2" customFormat="1" ht="23.25" customHeight="1" x14ac:dyDescent="0.25">
      <c r="A17" s="63" t="s">
        <v>26</v>
      </c>
      <c r="B17" s="87" t="s">
        <v>87</v>
      </c>
      <c r="C17" s="85" t="s">
        <v>104</v>
      </c>
      <c r="D17" s="107" t="s">
        <v>105</v>
      </c>
      <c r="E17" s="107" t="s">
        <v>106</v>
      </c>
      <c r="F17" s="107" t="s">
        <v>6</v>
      </c>
    </row>
    <row r="18" spans="1:6" s="2" customFormat="1" ht="78" customHeight="1" x14ac:dyDescent="0.25">
      <c r="A18" s="63" t="s">
        <v>27</v>
      </c>
      <c r="B18" s="87" t="s">
        <v>88</v>
      </c>
      <c r="C18" s="91"/>
      <c r="D18" s="91"/>
      <c r="E18" s="91"/>
      <c r="F18" s="91"/>
    </row>
    <row r="19" spans="1:6" s="2" customFormat="1" ht="66.75" customHeight="1" x14ac:dyDescent="0.25">
      <c r="A19" s="63" t="s">
        <v>28</v>
      </c>
      <c r="B19" s="87" t="s">
        <v>89</v>
      </c>
      <c r="C19" s="91"/>
      <c r="D19" s="91"/>
      <c r="E19" s="91"/>
      <c r="F19" s="91"/>
    </row>
    <row r="20" spans="1:6" s="2" customFormat="1" ht="30.75" customHeight="1" x14ac:dyDescent="0.25">
      <c r="A20" s="63" t="s">
        <v>29</v>
      </c>
      <c r="B20" s="87" t="s">
        <v>90</v>
      </c>
      <c r="C20" s="91"/>
      <c r="D20" s="91"/>
      <c r="E20" s="91"/>
      <c r="F20" s="91"/>
    </row>
    <row r="21" spans="1:6" s="2" customFormat="1" ht="36.75" customHeight="1" x14ac:dyDescent="0.25">
      <c r="A21" s="63" t="s">
        <v>91</v>
      </c>
      <c r="B21" s="87" t="s">
        <v>92</v>
      </c>
      <c r="C21" s="91"/>
      <c r="D21" s="91"/>
      <c r="E21" s="91"/>
      <c r="F21" s="91"/>
    </row>
    <row r="22" spans="1:6" s="2" customFormat="1" ht="25.5" customHeight="1" x14ac:dyDescent="0.25">
      <c r="A22" s="287" t="s">
        <v>31</v>
      </c>
      <c r="B22" s="287"/>
      <c r="C22" s="91"/>
      <c r="D22" s="91"/>
      <c r="E22" s="91"/>
      <c r="F22" s="91"/>
    </row>
    <row r="23" spans="1:6" s="17" customFormat="1" ht="21" customHeight="1" x14ac:dyDescent="0.25">
      <c r="A23" s="290" t="s">
        <v>93</v>
      </c>
      <c r="B23" s="290"/>
      <c r="C23" s="169"/>
      <c r="D23" s="169"/>
      <c r="E23" s="169"/>
      <c r="F23" s="169"/>
    </row>
    <row r="24" spans="1:6" s="17" customFormat="1" ht="21" customHeight="1" x14ac:dyDescent="0.25">
      <c r="A24" s="290" t="s">
        <v>94</v>
      </c>
      <c r="B24" s="290"/>
      <c r="C24" s="169"/>
      <c r="D24" s="169"/>
      <c r="E24" s="169"/>
      <c r="F24" s="169"/>
    </row>
    <row r="25" spans="1:6" s="17" customFormat="1" ht="21" customHeight="1" x14ac:dyDescent="0.25">
      <c r="A25" s="290" t="s">
        <v>95</v>
      </c>
      <c r="B25" s="290"/>
      <c r="C25" s="169"/>
      <c r="D25" s="169"/>
      <c r="E25" s="169"/>
      <c r="F25" s="169"/>
    </row>
    <row r="26" spans="1:6" s="17" customFormat="1" ht="21" customHeight="1" x14ac:dyDescent="0.25">
      <c r="A26" s="290" t="s">
        <v>96</v>
      </c>
      <c r="B26" s="290"/>
      <c r="C26" s="169">
        <v>8</v>
      </c>
      <c r="D26" s="169">
        <v>8</v>
      </c>
      <c r="E26" s="169">
        <v>8</v>
      </c>
      <c r="F26" s="169">
        <v>8</v>
      </c>
    </row>
    <row r="27" spans="1:6" s="17" customFormat="1" ht="21" customHeight="1" x14ac:dyDescent="0.25">
      <c r="A27" s="290" t="s">
        <v>116</v>
      </c>
      <c r="B27" s="290"/>
      <c r="C27" s="169"/>
      <c r="D27" s="169"/>
      <c r="E27" s="169"/>
      <c r="F27" s="169"/>
    </row>
    <row r="28" spans="1:6" s="17" customFormat="1" ht="28.5" customHeight="1" x14ac:dyDescent="0.25">
      <c r="A28" s="290" t="s">
        <v>97</v>
      </c>
      <c r="B28" s="290"/>
      <c r="C28" s="169"/>
      <c r="D28" s="169"/>
      <c r="E28" s="169"/>
      <c r="F28" s="169"/>
    </row>
    <row r="29" spans="1:6" s="17" customFormat="1" ht="27.75" customHeight="1" x14ac:dyDescent="0.25">
      <c r="A29" s="290" t="s">
        <v>117</v>
      </c>
      <c r="B29" s="290"/>
      <c r="C29" s="169"/>
      <c r="D29" s="169"/>
      <c r="E29" s="169"/>
      <c r="F29" s="169"/>
    </row>
    <row r="30" spans="1:6" s="17" customFormat="1" ht="21" customHeight="1" x14ac:dyDescent="0.25">
      <c r="A30" s="290" t="s">
        <v>118</v>
      </c>
      <c r="B30" s="290"/>
      <c r="C30" s="169"/>
      <c r="D30" s="169"/>
      <c r="E30" s="169"/>
      <c r="F30" s="169"/>
    </row>
    <row r="31" spans="1:6" s="17" customFormat="1" ht="21" customHeight="1" x14ac:dyDescent="0.25">
      <c r="A31" s="290" t="s">
        <v>119</v>
      </c>
      <c r="B31" s="290"/>
      <c r="C31" s="169"/>
      <c r="D31" s="169"/>
      <c r="E31" s="169"/>
      <c r="F31" s="169"/>
    </row>
    <row r="32" spans="1:6" s="17" customFormat="1" ht="21" customHeight="1" x14ac:dyDescent="0.25">
      <c r="A32" s="290" t="s">
        <v>98</v>
      </c>
      <c r="B32" s="290"/>
      <c r="C32" s="169"/>
      <c r="D32" s="169"/>
      <c r="E32" s="169"/>
      <c r="F32" s="169"/>
    </row>
    <row r="33" spans="1:6" s="2" customFormat="1" ht="21.75" customHeight="1" x14ac:dyDescent="0.25">
      <c r="A33" s="291" t="s">
        <v>32</v>
      </c>
      <c r="B33" s="291"/>
      <c r="C33" s="98">
        <f>+'3'!M17</f>
        <v>361381</v>
      </c>
      <c r="D33" s="98">
        <f>C33</f>
        <v>361381</v>
      </c>
      <c r="E33" s="98">
        <f>D33</f>
        <v>361381</v>
      </c>
      <c r="F33" s="98">
        <f>E33</f>
        <v>361381</v>
      </c>
    </row>
    <row r="34" spans="1:6" s="8" customFormat="1" ht="20.25" customHeight="1" x14ac:dyDescent="0.25">
      <c r="A34" s="103"/>
      <c r="B34" s="103"/>
      <c r="C34" s="104"/>
      <c r="D34" s="104"/>
      <c r="E34" s="104"/>
      <c r="F34" s="104"/>
    </row>
    <row r="35" spans="1:6" s="8" customFormat="1" x14ac:dyDescent="0.25">
      <c r="A35" s="96"/>
      <c r="B35" s="96"/>
      <c r="C35" s="97"/>
      <c r="D35" s="97"/>
      <c r="E35" s="97"/>
      <c r="F35" s="97"/>
    </row>
    <row r="36" spans="1:6" s="8" customFormat="1" x14ac:dyDescent="0.25">
      <c r="A36" s="88" t="s">
        <v>22</v>
      </c>
      <c r="B36" s="270" t="s">
        <v>23</v>
      </c>
      <c r="C36" s="271"/>
      <c r="D36" s="114"/>
      <c r="E36" s="114"/>
    </row>
    <row r="37" spans="1:6" s="8" customFormat="1" x14ac:dyDescent="0.25">
      <c r="A37" s="161">
        <f>'1'!A24</f>
        <v>1189</v>
      </c>
      <c r="B37" s="272" t="str">
        <f>'1'!C25</f>
        <v>Դպրոցների սեյսմիկ անվտանգության մակարդակի բարձրացման ծրագիր</v>
      </c>
      <c r="C37" s="273"/>
      <c r="D37" s="30"/>
      <c r="E37" s="30"/>
    </row>
    <row r="38" spans="1:6" s="8" customFormat="1" ht="7.5" customHeight="1" x14ac:dyDescent="0.25">
      <c r="A38" s="30"/>
      <c r="B38" s="30"/>
      <c r="C38" s="30"/>
      <c r="D38" s="30"/>
      <c r="E38" s="30"/>
      <c r="F38" s="30"/>
    </row>
    <row r="39" spans="1:6" s="8" customFormat="1" ht="19.5" customHeight="1" x14ac:dyDescent="0.25">
      <c r="A39" s="274" t="s">
        <v>24</v>
      </c>
      <c r="B39" s="274"/>
      <c r="C39" s="274"/>
      <c r="D39" s="118"/>
      <c r="E39" s="118"/>
    </row>
    <row r="40" spans="1:6" s="8" customFormat="1" ht="33" customHeight="1" x14ac:dyDescent="0.25">
      <c r="A40" s="113" t="s">
        <v>25</v>
      </c>
      <c r="B40" s="112">
        <v>1189</v>
      </c>
      <c r="C40" s="284" t="s">
        <v>1</v>
      </c>
      <c r="D40" s="285"/>
      <c r="E40" s="285"/>
      <c r="F40" s="286"/>
    </row>
    <row r="41" spans="1:6" s="8" customFormat="1" ht="85.5" customHeight="1" x14ac:dyDescent="0.25">
      <c r="A41" s="113" t="s">
        <v>26</v>
      </c>
      <c r="B41" s="112">
        <v>12001</v>
      </c>
      <c r="C41" s="107" t="s">
        <v>104</v>
      </c>
      <c r="D41" s="107" t="s">
        <v>105</v>
      </c>
      <c r="E41" s="107" t="s">
        <v>106</v>
      </c>
      <c r="F41" s="107" t="s">
        <v>6</v>
      </c>
    </row>
    <row r="42" spans="1:6" s="8" customFormat="1" ht="51" x14ac:dyDescent="0.25">
      <c r="A42" s="53" t="s">
        <v>27</v>
      </c>
      <c r="B42" s="87" t="str">
        <f>'1'!C32</f>
        <v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v>
      </c>
      <c r="C42" s="100"/>
      <c r="D42" s="100"/>
      <c r="E42" s="100"/>
      <c r="F42" s="100"/>
    </row>
    <row r="43" spans="1:6" s="8" customFormat="1" ht="89.25" x14ac:dyDescent="0.25">
      <c r="A43" s="53" t="s">
        <v>28</v>
      </c>
      <c r="B43" s="87" t="str">
        <f>'1'!C34</f>
        <v xml:space="preserve">Դպրոցների շենքերի ամրացման շինարարական աշխատանքներ, շինարարական
ստանդարտների արդիականացում, արտակարգ իրավիճակներին արձագանքման ծրագրի
մշակում, սեյսմիկ մոնիտորինգի դիտակետերի սարքավորումների արդիականացում:
</v>
      </c>
      <c r="C43" s="100"/>
      <c r="D43" s="100"/>
      <c r="E43" s="100"/>
      <c r="F43" s="100"/>
    </row>
    <row r="44" spans="1:6" s="8" customFormat="1" ht="25.5" customHeight="1" x14ac:dyDescent="0.25">
      <c r="A44" s="99" t="s">
        <v>29</v>
      </c>
      <c r="B44" s="53" t="s">
        <v>5</v>
      </c>
      <c r="C44" s="100"/>
      <c r="D44" s="100"/>
      <c r="E44" s="100"/>
      <c r="F44" s="100"/>
    </row>
    <row r="45" spans="1:6" s="8" customFormat="1" ht="38.25" customHeight="1" x14ac:dyDescent="0.25">
      <c r="A45" s="99" t="s">
        <v>30</v>
      </c>
      <c r="B45" s="53" t="s">
        <v>35</v>
      </c>
      <c r="C45" s="100"/>
      <c r="D45" s="100"/>
      <c r="E45" s="100"/>
      <c r="F45" s="100"/>
    </row>
    <row r="46" spans="1:6" s="8" customFormat="1" x14ac:dyDescent="0.25">
      <c r="A46" s="232" t="s">
        <v>31</v>
      </c>
      <c r="B46" s="232"/>
      <c r="C46" s="52"/>
      <c r="D46" s="52"/>
      <c r="E46" s="52"/>
      <c r="F46" s="52"/>
    </row>
    <row r="47" spans="1:6" s="8" customFormat="1" ht="25.5" customHeight="1" x14ac:dyDescent="0.25">
      <c r="A47" s="289" t="s">
        <v>120</v>
      </c>
      <c r="B47" s="289"/>
      <c r="C47" s="52"/>
      <c r="D47" s="52"/>
      <c r="E47" s="162">
        <v>-1</v>
      </c>
      <c r="F47" s="162">
        <v>-1</v>
      </c>
    </row>
    <row r="48" spans="1:6" s="8" customFormat="1" ht="25.5" customHeight="1" x14ac:dyDescent="0.25">
      <c r="A48" s="289" t="s">
        <v>121</v>
      </c>
      <c r="B48" s="289"/>
      <c r="C48" s="52"/>
      <c r="D48" s="52"/>
      <c r="E48" s="162">
        <v>-1</v>
      </c>
      <c r="F48" s="162">
        <v>-1</v>
      </c>
    </row>
    <row r="49" spans="1:6" s="8" customFormat="1" ht="27.75" customHeight="1" x14ac:dyDescent="0.25">
      <c r="A49" s="289" t="s">
        <v>122</v>
      </c>
      <c r="B49" s="289"/>
      <c r="C49" s="52"/>
      <c r="D49" s="52"/>
      <c r="E49" s="52"/>
      <c r="F49" s="52"/>
    </row>
    <row r="50" spans="1:6" s="8" customFormat="1" ht="25.5" customHeight="1" x14ac:dyDescent="0.25">
      <c r="A50" s="289" t="s">
        <v>123</v>
      </c>
      <c r="B50" s="289"/>
      <c r="C50" s="52"/>
      <c r="D50" s="52"/>
      <c r="E50" s="52"/>
      <c r="F50" s="52"/>
    </row>
    <row r="51" spans="1:6" s="8" customFormat="1" ht="25.5" customHeight="1" x14ac:dyDescent="0.25">
      <c r="A51" s="289" t="s">
        <v>124</v>
      </c>
      <c r="B51" s="289"/>
      <c r="C51" s="52"/>
      <c r="D51" s="52"/>
      <c r="E51" s="52"/>
      <c r="F51" s="52"/>
    </row>
    <row r="52" spans="1:6" s="17" customFormat="1" ht="14.25" x14ac:dyDescent="0.25">
      <c r="A52" s="288" t="s">
        <v>32</v>
      </c>
      <c r="B52" s="288"/>
      <c r="C52" s="98">
        <f>+'3'!M25</f>
        <v>-361381</v>
      </c>
      <c r="D52" s="98">
        <f>C52</f>
        <v>-361381</v>
      </c>
      <c r="E52" s="98">
        <f>D52</f>
        <v>-361381</v>
      </c>
      <c r="F52" s="98">
        <f>E52</f>
        <v>-361381</v>
      </c>
    </row>
    <row r="53" spans="1:6" s="17" customFormat="1" x14ac:dyDescent="0.25">
      <c r="A53" s="19"/>
      <c r="B53" s="19"/>
      <c r="C53" s="105"/>
      <c r="D53" s="105"/>
      <c r="E53" s="105"/>
      <c r="F53" s="105"/>
    </row>
    <row r="54" spans="1:6" s="24" customFormat="1" ht="17.25" customHeight="1" x14ac:dyDescent="0.25">
      <c r="A54" s="25"/>
      <c r="B54" s="25"/>
      <c r="C54" s="26"/>
      <c r="D54" s="26"/>
      <c r="E54" s="26"/>
      <c r="F54" s="26"/>
    </row>
  </sheetData>
  <mergeCells count="31">
    <mergeCell ref="A52:B52"/>
    <mergeCell ref="A46:B46"/>
    <mergeCell ref="A48:B48"/>
    <mergeCell ref="A49:B49"/>
    <mergeCell ref="A50:B50"/>
    <mergeCell ref="A51:B51"/>
    <mergeCell ref="A47:B47"/>
    <mergeCell ref="E3:F3"/>
    <mergeCell ref="E4:F4"/>
    <mergeCell ref="B36:C36"/>
    <mergeCell ref="B37:C37"/>
    <mergeCell ref="A39:C39"/>
    <mergeCell ref="A6:F6"/>
    <mergeCell ref="C16:F16"/>
    <mergeCell ref="A10:C10"/>
    <mergeCell ref="A22:B22"/>
    <mergeCell ref="A11:C11"/>
    <mergeCell ref="B12:C12"/>
    <mergeCell ref="B13:C13"/>
    <mergeCell ref="A23:B23"/>
    <mergeCell ref="A24:B24"/>
    <mergeCell ref="C40:F40"/>
    <mergeCell ref="A25:B25"/>
    <mergeCell ref="A26:B26"/>
    <mergeCell ref="A27:B27"/>
    <mergeCell ref="A28:B28"/>
    <mergeCell ref="A29:B29"/>
    <mergeCell ref="A33:B33"/>
    <mergeCell ref="A30:B30"/>
    <mergeCell ref="A31:B31"/>
    <mergeCell ref="A32:B32"/>
  </mergeCells>
  <pageMargins left="0.70866141732283472" right="0.70866141732283472" top="0.23" bottom="0.16" header="0.23" footer="0.16"/>
  <pageSetup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</vt:lpstr>
      <vt:lpstr>2</vt:lpstr>
      <vt:lpstr>3</vt:lpstr>
      <vt:lpstr>4-1</vt:lpstr>
      <vt:lpstr>4-2</vt:lpstr>
      <vt:lpstr>'3'!Print_Area</vt:lpstr>
      <vt:lpstr>'4-1'!Print_Area</vt:lpstr>
      <vt:lpstr>'3'!Print_Titles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Serine Manukyan</dc:creator>
  <cp:lastModifiedBy>Karine Shahbazyan</cp:lastModifiedBy>
  <cp:lastPrinted>2021-01-15T11:03:17Z</cp:lastPrinted>
  <dcterms:created xsi:type="dcterms:W3CDTF">2019-11-14T10:39:21Z</dcterms:created>
  <dcterms:modified xsi:type="dcterms:W3CDTF">2021-02-19T07:51:58Z</dcterms:modified>
</cp:coreProperties>
</file>