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lenap\Desktop\shtap soc ՇՈՒՌՆՈՒԽ\"/>
    </mc:Choice>
  </mc:AlternateContent>
  <bookViews>
    <workbookView xWindow="0" yWindow="0" windowWidth="28800" windowHeight="11880" activeTab="3"/>
  </bookViews>
  <sheets>
    <sheet name="1" sheetId="4" r:id="rId1"/>
    <sheet name="2" sheetId="5" r:id="rId2"/>
    <sheet name="3" sheetId="6" r:id="rId3"/>
    <sheet name="4" sheetId="7" r:id="rId4"/>
  </sheets>
  <calcPr calcId="162913"/>
</workbook>
</file>

<file path=xl/calcChain.xml><?xml version="1.0" encoding="utf-8"?>
<calcChain xmlns="http://schemas.openxmlformats.org/spreadsheetml/2006/main">
  <c r="D59" i="7" l="1"/>
  <c r="E59" i="7"/>
  <c r="F59" i="7"/>
  <c r="C59" i="7"/>
  <c r="D66" i="7"/>
  <c r="E66" i="7"/>
  <c r="F66" i="7"/>
  <c r="C66" i="7"/>
  <c r="D54" i="6" l="1"/>
  <c r="E54" i="6"/>
  <c r="F54" i="6"/>
  <c r="C54" i="6"/>
  <c r="D61" i="6"/>
  <c r="E61" i="6"/>
  <c r="F61" i="6"/>
  <c r="C61" i="6"/>
  <c r="H11" i="5"/>
  <c r="I11" i="5"/>
  <c r="J11" i="5"/>
  <c r="G11" i="5"/>
  <c r="F10" i="4"/>
  <c r="E11" i="4"/>
  <c r="E10" i="4" s="1"/>
  <c r="F11" i="4"/>
  <c r="G11" i="4"/>
  <c r="G10" i="4" s="1"/>
  <c r="D10" i="4"/>
  <c r="D11" i="4"/>
  <c r="F38" i="4"/>
  <c r="E39" i="4"/>
  <c r="E38" i="4" s="1"/>
  <c r="F39" i="4"/>
  <c r="G39" i="4"/>
  <c r="G38" i="4" s="1"/>
  <c r="D38" i="4"/>
  <c r="D39" i="4"/>
  <c r="H46" i="5"/>
  <c r="I46" i="5"/>
  <c r="H48" i="5"/>
  <c r="I48" i="5"/>
  <c r="J48" i="5"/>
  <c r="J46" i="5" s="1"/>
  <c r="H50" i="5"/>
  <c r="I50" i="5"/>
  <c r="J50" i="5"/>
  <c r="G46" i="5"/>
  <c r="G48" i="5"/>
  <c r="G50" i="5"/>
  <c r="I53" i="5"/>
  <c r="J53" i="5"/>
  <c r="H55" i="5"/>
  <c r="H53" i="5" s="1"/>
  <c r="I55" i="5"/>
  <c r="J55" i="5"/>
  <c r="G53" i="5"/>
  <c r="G55" i="5"/>
  <c r="H57" i="5"/>
  <c r="I57" i="5"/>
  <c r="J57" i="5"/>
  <c r="G57" i="5"/>
  <c r="H60" i="5"/>
  <c r="H58" i="5" s="1"/>
  <c r="I60" i="5"/>
  <c r="I58" i="5" s="1"/>
  <c r="J60" i="5"/>
  <c r="J58" i="5" s="1"/>
  <c r="G58" i="5"/>
  <c r="G60" i="5"/>
  <c r="H62" i="5"/>
  <c r="I62" i="5"/>
  <c r="J62" i="5"/>
  <c r="G62" i="5"/>
  <c r="E46" i="4"/>
  <c r="F46" i="4"/>
  <c r="G46" i="4"/>
  <c r="D46" i="4"/>
  <c r="E52" i="4"/>
  <c r="F52" i="4"/>
  <c r="G52" i="4"/>
  <c r="D52" i="4"/>
  <c r="D24" i="7"/>
  <c r="E24" i="7"/>
  <c r="F24" i="7"/>
  <c r="C24" i="7"/>
  <c r="D21" i="6"/>
  <c r="E21" i="6"/>
  <c r="F21" i="6"/>
  <c r="C21" i="6"/>
  <c r="E26" i="4"/>
  <c r="F26" i="4"/>
  <c r="G26" i="4"/>
  <c r="D26" i="4"/>
  <c r="F33" i="4"/>
  <c r="G33" i="4"/>
  <c r="E33" i="4"/>
  <c r="D33" i="4"/>
  <c r="D42" i="7" l="1"/>
  <c r="E42" i="7" s="1"/>
  <c r="F42" i="7" s="1"/>
  <c r="C41" i="7"/>
  <c r="D41" i="7" s="1"/>
  <c r="E41" i="7" s="1"/>
  <c r="F41" i="7" s="1"/>
  <c r="C35" i="6"/>
  <c r="D35" i="6" s="1"/>
  <c r="E35" i="6" s="1"/>
  <c r="F35" i="6" s="1"/>
  <c r="D36" i="6"/>
  <c r="E36" i="6" s="1"/>
  <c r="F36" i="6" s="1"/>
  <c r="E24" i="4"/>
  <c r="I45" i="5"/>
  <c r="I44" i="5" s="1"/>
  <c r="I42" i="5" s="1"/>
  <c r="J45" i="5"/>
  <c r="J44" i="5" s="1"/>
  <c r="J42" i="5" s="1"/>
  <c r="D24" i="4"/>
  <c r="F24" i="4" l="1"/>
  <c r="D43" i="7"/>
  <c r="D37" i="6"/>
  <c r="E20" i="4"/>
  <c r="E13" i="4" s="1"/>
  <c r="D20" i="4"/>
  <c r="D13" i="4" s="1"/>
  <c r="C37" i="6"/>
  <c r="C43" i="7"/>
  <c r="F20" i="4"/>
  <c r="F13" i="4" s="1"/>
  <c r="E43" i="7"/>
  <c r="E37" i="6"/>
  <c r="J43" i="5"/>
  <c r="J40" i="5"/>
  <c r="J38" i="5" s="1"/>
  <c r="J36" i="5" s="1"/>
  <c r="J34" i="5" s="1"/>
  <c r="J32" i="5" s="1"/>
  <c r="J31" i="5" s="1"/>
  <c r="I43" i="5"/>
  <c r="I40" i="5"/>
  <c r="I38" i="5" s="1"/>
  <c r="I36" i="5" s="1"/>
  <c r="H45" i="5"/>
  <c r="H44" i="5" s="1"/>
  <c r="H42" i="5" s="1"/>
  <c r="G24" i="4"/>
  <c r="B17" i="7"/>
  <c r="B19" i="7"/>
  <c r="B18" i="7"/>
  <c r="D23" i="7"/>
  <c r="E23" i="7" s="1"/>
  <c r="F23" i="7" s="1"/>
  <c r="B16" i="6"/>
  <c r="B15" i="6"/>
  <c r="B14" i="6"/>
  <c r="E38" i="5"/>
  <c r="F38" i="5"/>
  <c r="G45" i="5"/>
  <c r="F37" i="6" l="1"/>
  <c r="G20" i="4"/>
  <c r="G13" i="4" s="1"/>
  <c r="F43" i="7"/>
  <c r="H43" i="5"/>
  <c r="H40" i="5"/>
  <c r="H38" i="5" s="1"/>
  <c r="I34" i="5"/>
  <c r="I32" i="5" s="1"/>
  <c r="I31" i="5" s="1"/>
  <c r="D20" i="6"/>
  <c r="E20" i="6" s="1"/>
  <c r="H36" i="5" l="1"/>
  <c r="H34" i="5" s="1"/>
  <c r="H32" i="5" s="1"/>
  <c r="H31" i="5" s="1"/>
  <c r="I30" i="5"/>
  <c r="I29" i="5" s="1"/>
  <c r="I28" i="5" s="1"/>
  <c r="I27" i="5" s="1"/>
  <c r="I25" i="5"/>
  <c r="I23" i="5" s="1"/>
  <c r="I21" i="5" s="1"/>
  <c r="F20" i="6"/>
  <c r="G44" i="5"/>
  <c r="H25" i="5" l="1"/>
  <c r="H23" i="5" s="1"/>
  <c r="H21" i="5" s="1"/>
  <c r="H17" i="5" s="1"/>
  <c r="H15" i="5" s="1"/>
  <c r="H13" i="5" s="1"/>
  <c r="H30" i="5"/>
  <c r="H29" i="5" s="1"/>
  <c r="H28" i="5" s="1"/>
  <c r="H27" i="5" s="1"/>
  <c r="I17" i="5"/>
  <c r="I15" i="5" s="1"/>
  <c r="I13" i="5" s="1"/>
  <c r="J30" i="5"/>
  <c r="J29" i="5" s="1"/>
  <c r="J28" i="5" s="1"/>
  <c r="J27" i="5" s="1"/>
  <c r="J25" i="5"/>
  <c r="J23" i="5" s="1"/>
  <c r="J21" i="5" s="1"/>
  <c r="G42" i="5"/>
  <c r="J17" i="5" l="1"/>
  <c r="J15" i="5" s="1"/>
  <c r="J13" i="5" s="1"/>
  <c r="G40" i="5"/>
  <c r="G38" i="5" s="1"/>
  <c r="G36" i="5" s="1"/>
  <c r="G43" i="5"/>
  <c r="G34" i="5" l="1"/>
  <c r="G32" i="5" l="1"/>
  <c r="G31" i="5" s="1"/>
  <c r="G25" i="5" l="1"/>
  <c r="G23" i="5" s="1"/>
  <c r="G21" i="5" s="1"/>
  <c r="G30" i="5"/>
  <c r="G29" i="5" s="1"/>
  <c r="G28" i="5" s="1"/>
  <c r="G27" i="5" s="1"/>
  <c r="G17" i="5" l="1"/>
  <c r="G15" i="5" s="1"/>
  <c r="G13" i="5" s="1"/>
</calcChain>
</file>

<file path=xl/sharedStrings.xml><?xml version="1.0" encoding="utf-8"?>
<sst xmlns="http://schemas.openxmlformats.org/spreadsheetml/2006/main" count="332" uniqueCount="126">
  <si>
    <t xml:space="preserve"> Ծրագրային դասիչը</t>
  </si>
  <si>
    <t xml:space="preserve"> Միջոցառման տեսակը</t>
  </si>
  <si>
    <t xml:space="preserve"> Տրանսֆերտների տրամադրում</t>
  </si>
  <si>
    <t xml:space="preserve"> Գործառական դասիչը</t>
  </si>
  <si>
    <t xml:space="preserve"> այդ թվում`</t>
  </si>
  <si>
    <t xml:space="preserve"> այդ թվում` բյուջետային ծախսերի տնտեսագիտական դասակարգման հոդվածներ</t>
  </si>
  <si>
    <t xml:space="preserve"> ԸՆԹԱՑԻԿ ԾԱԽՍԵՐ</t>
  </si>
  <si>
    <t xml:space="preserve"> ԸՆԴԱՄԵՆԸ ԾԱԽՍԵՐ</t>
  </si>
  <si>
    <t xml:space="preserve"> - Այլ նպաստներ բյուջեից</t>
  </si>
  <si>
    <t xml:space="preserve"> Արդյունքի չափորոշիչներ </t>
  </si>
  <si>
    <t xml:space="preserve"> Տարի</t>
  </si>
  <si>
    <t xml:space="preserve"> Բյուջետային գլխավոր կարգադրիչների, ծրագրերի և միջոցառումների անվանումները</t>
  </si>
  <si>
    <t xml:space="preserve"> Ծրագիր</t>
  </si>
  <si>
    <t xml:space="preserve"> Միջոցառում</t>
  </si>
  <si>
    <t xml:space="preserve"> ՀՀ  աշխատանքի և սոցիալական հարցերի նախարարություն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</si>
  <si>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</si>
  <si>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</si>
  <si>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</si>
  <si>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</si>
  <si>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</si>
  <si>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</si>
  <si>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>"     " "                   " N      -Ն որոշման</t>
  </si>
  <si>
    <t xml:space="preserve"> Հավելված N 2</t>
  </si>
  <si>
    <t xml:space="preserve"> Հավելված N 1</t>
  </si>
  <si>
    <t xml:space="preserve"> Բյուջետային ծախսերի գործառական դասակարգման բաժինների, խմբերի և դասերի,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</si>
  <si>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Բաժին</t>
  </si>
  <si>
    <t xml:space="preserve"> Խումբ</t>
  </si>
  <si>
    <t xml:space="preserve"> Դաս</t>
  </si>
  <si>
    <t>Ծրագիր</t>
  </si>
  <si>
    <t>Միջոցառում</t>
  </si>
  <si>
    <t>10</t>
  </si>
  <si>
    <t>այդ թվում` ըստ կատարողների</t>
  </si>
  <si>
    <t xml:space="preserve"> ՀՀ աշխատանքի և սոցիալական հարցերի նախարարության սոցիալական ապահովության ծառայություն</t>
  </si>
  <si>
    <t xml:space="preserve"> ՍՈՑԻԱԼԱԿԱՆ  ՆՊԱՍՏՆԵՐ ԵՎ ԿԵՆՍԱԹՈՇԱԿՆԵՐ</t>
  </si>
  <si>
    <t>ՀՀ  աշխատանքի և սոցիալական հարցերի նախարարություն</t>
  </si>
  <si>
    <t xml:space="preserve">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</si>
  <si>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</si>
  <si>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</si>
  <si>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</si>
  <si>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</si>
  <si>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</si>
  <si>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</si>
  <si>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</si>
  <si>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Տրանսֆերտների տրամադրում </t>
  </si>
  <si>
    <t xml:space="preserve"> Շահառուների ընտրության չափանիշները </t>
  </si>
  <si>
    <t xml:space="preserve"> Միջոցառման վրա կատարվող ծախսը (հազար դրամ) </t>
  </si>
  <si>
    <t>ՀՀ  աշխատանքի և սոցիալական հարցերի նախարարության սոցիալական ապահվության ծառայություն</t>
  </si>
  <si>
    <t xml:space="preserve">ՄԱՍ 1. ՊԵՏԱԿԱՆ ՄԱՐՄՆԻ ԳԾՈՎ ԱՐԴՅՈՒՆՔԱՅԻՆ (ԿԱՏԱՐՈՂԱԿԱՆ) ՑՈՒՑԱՆԻՇՆԵՐԸ </t>
  </si>
  <si>
    <t xml:space="preserve"> Սոցիալական ապահովություն</t>
  </si>
  <si>
    <t xml:space="preserve"> Սոցիալական ապահովության իրավունքի իրականացման ապահովում</t>
  </si>
  <si>
    <t xml:space="preserve"> Սոցիալական ապահովության իրավունքի իրականացում</t>
  </si>
  <si>
    <t>09</t>
  </si>
  <si>
    <t>02</t>
  </si>
  <si>
    <t xml:space="preserve"> Սոցիալական պաշտպանություն (այլ դասերին չպատկանող)</t>
  </si>
  <si>
    <t>այդ թվում՝</t>
  </si>
  <si>
    <t xml:space="preserve"> Սոցիալական պաշտպանությանը տրամադրվող օժանդակ ծառայություններ (այլ դասերին չպատկանող)</t>
  </si>
  <si>
    <t xml:space="preserve"> Հավելված N 4</t>
  </si>
  <si>
    <t xml:space="preserve"> Հավելված N 3</t>
  </si>
  <si>
    <t>Փոխհատուցում ստացող  շահառուների  թվաքանակ</t>
  </si>
  <si>
    <t>1-ին եռամսյակ</t>
  </si>
  <si>
    <t>1-ին կիսամյակ</t>
  </si>
  <si>
    <t xml:space="preserve"> 9 ամիս</t>
  </si>
  <si>
    <t>ՍՈՑԻԱԼԱԿԱՆ ՊԱՇՏՊԱՆՈՒԹՅՈՒՆ</t>
  </si>
  <si>
    <t xml:space="preserve">ՀՀ կառավարության 2021 թվականի </t>
  </si>
  <si>
    <t xml:space="preserve">   Ցուցանիշների փոփոխություն (ավելացումները նշված են դրական նշանով, իսկ նվազեցումները՝ փակագծերում)         </t>
  </si>
  <si>
    <t xml:space="preserve">«ՀԱՅԱՍՏԱՆԻ ՀԱՆՐԱՊԵՏՈՒԹՅԱՆ 2021 ԹՎԱԿԱՆԻ ՊԵՏԱԿԱՆ ԲՅՈՒՋԵԻ ՄԱՍԻՆ» ՀԱՅԱՍՏԱՆԻ ՀԱՆՐԱՊԵՏՈՒԹՅԱՆ OՐԵՆՔԻ N 1 ՀԱՎԵԼՎԱԾԻ N 2 ԱՂՅՈՒՍԱԿՈՒՄ ԿԱՏԱՐՎՈՂ ՎԵՐԱԲԱՇԽՈՒՄԸ ԵՎ ՀԱՅԱՍՏԱՆԻ ՀԱՆՐԱՊԵՏՈՒԹՅԱՆ ԿԱՌԱՎԱՐՈՒԹՅԱՆ 2020 ԹՎԱԿԱՆԻ ԴԵԿՏԵՄԲԵՐԻ 30-Ի ԹԻՎ 2215-Ն ՈՐՈՇՄԱՆ N 5  ՀԱՎԵԼՎԱԾԻ  N 1  ԱՂՅՈՒՍԱԿՈՒՄ ԿԱՏԱՐՎՈՂ  ՓՈՓՈԽՈՒԹՅՈՒՆՆԵՐԸ ԵՎ ԼՐԱՑՈՒՄՆԵՐԸ </t>
  </si>
  <si>
    <t xml:space="preserve">ՀԱՅԱՍՏԱՆԻ ՀԱՆՐԱՊԵՏՈՒԹՅԱՆ ԿԱՌԱՎԱՐՈՒԹՅԱՆ 2020 ԹՎԱԿԱՆԻ ԴԵԿՏԵՄԲԵՐԻ 30-Ի ԹԻՎ 2215-Ն ՈՐՈՇՄԱՆ  NN 3  ԵՎ  4 ՀԱՎԵԼՎԱԾՆԵՐՈՒՄ ԿԱՏԱՐՎՈՂ  ՓՈՓՈԽՈՒԹՅՈՒՆՆԵՐԸ ԵՎ ԼՐԱՑՈՒՄՆԵՐԸ  </t>
  </si>
  <si>
    <t>ՄԱՍ 1. ՊԵՏԱԿԱՆ ՄԱՐՄՆԻ ԳԾՈՎ ԱՐԴՅՈՒՆՔԱՅԻՆ (ԿԱՏԱՐՈՂԱԿԱՆ) ՑՈՒՑԱՆԻՇՆԵՐԸ</t>
  </si>
  <si>
    <t xml:space="preserve">Սոցիալական ապահովություն </t>
  </si>
  <si>
    <t>Ծրագրի միջոցառումները</t>
  </si>
  <si>
    <t xml:space="preserve">ՀՀ աշխատանքի և սոցիալական հարցերի նախարարություն 
</t>
  </si>
  <si>
    <t xml:space="preserve"> Ծրագրի դասիչը` </t>
  </si>
  <si>
    <t xml:space="preserve"> ՀՀ աշխատանքի և սոցիալական հարցերի նախարարություն</t>
  </si>
  <si>
    <t>ՀՀ Կառավարության 2021 թ․ փետրվարի 4-ի  թիվ 112-Լ որոշման պահանջներին համապատասխան</t>
  </si>
  <si>
    <t xml:space="preserve"> Անապահով սոցիալական խմբերին աջակցություն</t>
  </si>
  <si>
    <t xml:space="preserve"> Օժանդակել անապահով ընտանիքների կենսամակարդակի բարձրացմանը</t>
  </si>
  <si>
    <t xml:space="preserve"> Աղքատության մեղմում և ծայրահեղ աղքատության կրճատում</t>
  </si>
  <si>
    <t xml:space="preserve"> Ընտանիքի կենսամակարդակի բարձրացմանն ուղղված նպաստներ</t>
  </si>
  <si>
    <t xml:space="preserve"> Ընտանիքների անապահովության գնահատման համակարգում հաշվառված, անապահով ճանաչված ընտանիքներին նպաստի, սոցիալական նպաստի և հրատապ օգնության տրամադրում</t>
  </si>
  <si>
    <t>04</t>
  </si>
  <si>
    <t>Ընտանիքի անդամներ և զավակներ</t>
  </si>
  <si>
    <t>01</t>
  </si>
  <si>
    <t xml:space="preserve"> այդ թվում` ըստ կատարողների</t>
  </si>
  <si>
    <t xml:space="preserve"> Սոցիալական օգնության դրամական արտահայտությամբ նպաստներ (բյուջեից)</t>
  </si>
  <si>
    <t xml:space="preserve"> - Երեխաների կամ ընտանեկան նպաստներ բյուջեից</t>
  </si>
  <si>
    <t xml:space="preserve"> Անապահով սոցիալական խմբերին աջակցություն </t>
  </si>
  <si>
    <t xml:space="preserve"> 1011 </t>
  </si>
  <si>
    <t>Ցուցանիշների փոփոխությունները ( նվազեցումները` փակագծերում)</t>
  </si>
  <si>
    <t xml:space="preserve"> 12001 </t>
  </si>
  <si>
    <t xml:space="preserve"> Առաջին եռամսյակ </t>
  </si>
  <si>
    <t xml:space="preserve"> Առաջին կիսամյակ </t>
  </si>
  <si>
    <t xml:space="preserve"> Ինն ամիս </t>
  </si>
  <si>
    <t xml:space="preserve"> Տարի </t>
  </si>
  <si>
    <t xml:space="preserve"> Ընտանիքի կենսամակարդակի բարձրացմանն ուղղված նպաստներ </t>
  </si>
  <si>
    <t xml:space="preserve"> Ընտանիքների անապահովության գնահատման համակարգում հաշվառված, անապահով ճանաչված ընտանիքներին նպաստի, սոցիալական նպաստի և հրատապ օգնության տրամադրում </t>
  </si>
  <si>
    <t xml:space="preserve"> Ընտանիքների անապահովության գնահատման համակարգում հաշվառված ընտանիք?ընտանիքի անապահովության միավորի հիման վրա </t>
  </si>
  <si>
    <t xml:space="preserve"> Ընտանիքի կենսամակարդակի բարձրացմանն ուղղված նպաստներ ստացող ընտանիքների թիվ, հատ, այդ թվում </t>
  </si>
  <si>
    <t xml:space="preserve"> ընտանեկան նպաստ ստացող ընտանիքների թիվ, ընտանիք </t>
  </si>
  <si>
    <t>Ռազմական դրությամբ պայմանավորված՝ ՀՀ Սյունիքի մարզի Շուռնուխ և Որոտան բնակավայրերում գտնվող և Ադրբեջանի վերահսկողության տակ անցած բնակելի անշարժ գույքի հասցեում հաշվառված կամ այդ հասցեում փաստացի բնակված, սակայն նույն բնակավայրի այլ հասցեում հաշվառված քաղաքացիներին դրամական աջակցություն</t>
  </si>
  <si>
    <t>ՀՀ Սյունիքի մարզի Շուռնուխ և Որոտան բնակավայրերում գտնվող և Ադրբեջանի վերահսկողության տակ անցած բնակելի անշարժ գույքի հասցեում հաշվառված կամ այդ հասցեում փաստացի բնակված, սակայն նույն բնակավայրի այլ հասցեում հաշվառված քաղաքացիներին դրամական աջակցություն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</si>
  <si>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</si>
  <si>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</si>
  <si>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</si>
  <si>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Պետական բյուջեում չկանխատեսված, ինչպես նաեւ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</si>
  <si>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 ապահովում</t>
  </si>
  <si>
    <t xml:space="preserve"> 11001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</si>
  <si>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</t>
  </si>
  <si>
    <t xml:space="preserve"> Ծառայությունների մատուցում</t>
  </si>
  <si>
    <t xml:space="preserve"> 11</t>
  </si>
  <si>
    <t xml:space="preserve"> ՀԻՄՆԱԿԱՆ ԲԱԺԻՆՆԵՐԻՆ ՉԴԱՍՎՈՂ ՊԱՀՈՒՍՏԱՅԻՆ ՖՈՆԴԵՐ</t>
  </si>
  <si>
    <t xml:space="preserve"> 01</t>
  </si>
  <si>
    <t xml:space="preserve"> ՀՀ կառավարության և համայնքների պահուստային ֆոնդ</t>
  </si>
  <si>
    <t xml:space="preserve"> Պահուստային միջոցներ</t>
  </si>
  <si>
    <t>(հազար դրամ)</t>
  </si>
  <si>
    <t xml:space="preserve"> ՀՀ կառավարություն </t>
  </si>
  <si>
    <t xml:space="preserve"> ՄԱՍ 2. ՊԵՏԱԿԱՆ ՄԱՐՄՆԻ ԳԾՈՎ ԱՐԴՅՈՒՆՔԱՅԻՆ (ԿԱՏԱՐՈՂԱԿԱՆ) ՑՈՒՑԱՆԻՇՆԵՐԸ </t>
  </si>
  <si>
    <t xml:space="preserve"> 1139 </t>
  </si>
  <si>
    <t xml:space="preserve"> ՀՀ կառավարության պահուստային ֆոնդ </t>
  </si>
  <si>
    <t xml:space="preserve"> 11001 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</si>
  <si>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 </t>
  </si>
  <si>
    <t xml:space="preserve"> Ծառայությունների մատուցում </t>
  </si>
  <si>
    <t xml:space="preserve">  </t>
  </si>
  <si>
    <t xml:space="preserve"> ՀԱՅԱՍՏԱՆԻ ՀԱՆՐԱՊԵՏՈՒԹՅԱՆ ԿԱՌԱՎԱՐՈՒԹՅԱՆ 2020 ԹՎԱԿԱՆԱԻ ԴԵԿՏԵՄԲԵՐԻ 30-Ի ԹԻՎ 2215-Ն N 9 ՀԱՎԵԼՎԱԾԻ N 9.16 ԵՎ 9.47  ԱՂՅՈՒՍԱԿՆԵՐԻ ՑՈՒՑԱՆԻՇՆԵՐՈՒՄ ԿԱՏԱՐՎՈՂ ՓՈՓՈԽՈՒԹՅՈՒՆՆԵՐԸ ԵՎ ԼՐԱՑՈՒՄՆԵՐԸ</t>
  </si>
  <si>
    <t xml:space="preserve"> ՀԱՅԱՍՏԱՆԻ ՀԱՆՐԱՊԵՏՈՒԹՅԱՆ ԿԱՌԱՎԱՐՈՒԹՅԱՆ 2020 ԹՎԱԿԱՆԻ ԴԵԿՏԵՄԲԵՐԻ 30-Ի ԹԻՎ 2215-Ն N 9.1 ՀԱՎԵԼՎԱԾԻ N 9.1.16,  N 9.1.20 ԵՎ 9.1.58 ԱՂՅՈՒՍԱԿՆԵՐԻ ՑՈՒՑԱՆԻՇՆԵՐՈՒՄ ԿԱՏԱՐՎՈՂ ՓՈՓՈԽՈՒԹՅՈՒՆՆԵՐԸ ԵՎ ԼՐԱՑՈՒՄՆԵՐԸ</t>
  </si>
  <si>
    <t xml:space="preserve">   Ցուցանիշների փոփոխություն (ավելացումները նշված են դրական նշանով, իսկ նվազեցումները՝ փակագծերում)     </t>
  </si>
  <si>
    <t xml:space="preserve">   Ցուցանիշների փոփոխություն (ավելացումները նշված են դրական նշանով)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</si>
</sst>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64" formatCode="#,##0.0"/>
    <numFmt numFmtId="165" formatCode="_-* #,##0.00\ _ _-;\-* #,##0.00\ _ _-;_-* &quot;-&quot;??\ _ _-;_-@_-"/>
    <numFmt numFmtId="166" formatCode="##,##0.0;\(##,##0.0\);\-"/>
    <numFmt numFmtId="167" formatCode="_(* #,##0.0_);_(* \(#,##0.0\);_(* &quot;-&quot;??_);_(@_)"/>
    <numFmt numFmtId="168" formatCode="_-* #,##0.00_р_._-;\-* #,##0.00_р_._-;_-* &quot;-&quot;??_р_._-;_-@_-"/>
    <numFmt numFmtId="169" formatCode="#,##0.0_);\(#,##0.0\)"/>
    <numFmt numFmtId="170" formatCode="_-* #,##0.00\ _₽_-;\-* #,##0.00\ _₽_-;_-* &quot;-&quot;??\ _₽_-;_-@_-"/>
    <numFmt numFmtId="171" formatCode="_ * #,##0_)\ &quot;$&quot;_ ;_ * \(#,##0\)\ &quot;$&quot;_ ;_ * &quot;-&quot;_)\ &quot;$&quot;_ ;_ @_ "/>
    <numFmt numFmtId="172" formatCode="_-* #,##0.00\ _֏_-;\-* #,##0.00\ _֏_-;_-* &quot;-&quot;??\ _֏_-;_-@_-"/>
    <numFmt numFmtId="173" formatCode="_-* #,##0.00_?_._-;\-* #,##0.00_?_._-;_-* &quot;-&quot;??_?_._-;_-@_-"/>
    <numFmt numFmtId="174" formatCode="0.0000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sz val="10"/>
      <name val="Arial Armenian"/>
      <family val="2"/>
    </font>
    <font>
      <b/>
      <sz val="8"/>
      <name val="GHEA Grapalat"/>
      <family val="2"/>
    </font>
    <font>
      <sz val="8"/>
      <name val="GHEA Grapalat"/>
      <family val="2"/>
    </font>
    <font>
      <sz val="10"/>
      <name val="Times Armenian"/>
      <family val="1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sz val="10"/>
      <name val="Arial"/>
      <family val="2"/>
      <charset val="204"/>
    </font>
    <font>
      <b/>
      <sz val="18"/>
      <color indexed="62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9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8"/>
      <name val="GHEA Grapalat"/>
      <family val="3"/>
    </font>
    <font>
      <sz val="11"/>
      <color indexed="8"/>
      <name val="Calibri"/>
      <family val="2"/>
      <charset val="204"/>
    </font>
    <font>
      <sz val="8"/>
      <name val="Arial Armenian"/>
      <family val="2"/>
    </font>
    <font>
      <sz val="10"/>
      <color indexed="8"/>
      <name val="MS Sans Serif"/>
      <family val="2"/>
      <charset val="204"/>
    </font>
    <font>
      <sz val="10"/>
      <name val="Arial Unicode"/>
      <family val="2"/>
    </font>
    <font>
      <sz val="11"/>
      <color theme="1"/>
      <name val="Times Armenian"/>
      <family val="2"/>
    </font>
    <font>
      <sz val="11"/>
      <color theme="0"/>
      <name val="Calibri"/>
      <family val="2"/>
      <charset val="1"/>
      <scheme val="minor"/>
    </font>
    <font>
      <sz val="11"/>
      <color theme="0"/>
      <name val="Times Armenian"/>
      <family val="2"/>
    </font>
    <font>
      <sz val="11"/>
      <color rgb="FF9C0006"/>
      <name val="Calibri"/>
      <family val="2"/>
      <charset val="1"/>
      <scheme val="minor"/>
    </font>
    <font>
      <sz val="11"/>
      <color rgb="FF9C0006"/>
      <name val="Times Armenian"/>
      <family val="2"/>
    </font>
    <font>
      <b/>
      <sz val="11"/>
      <color rgb="FFFA7D00"/>
      <name val="Calibri"/>
      <family val="2"/>
      <charset val="1"/>
      <scheme val="minor"/>
    </font>
    <font>
      <b/>
      <sz val="11"/>
      <color rgb="FFFA7D00"/>
      <name val="Times Armenian"/>
      <family val="2"/>
    </font>
    <font>
      <b/>
      <sz val="11"/>
      <color theme="0"/>
      <name val="Calibri"/>
      <family val="2"/>
      <charset val="1"/>
      <scheme val="minor"/>
    </font>
    <font>
      <b/>
      <sz val="11"/>
      <color theme="0"/>
      <name val="Times Armenian"/>
      <family val="2"/>
    </font>
    <font>
      <i/>
      <sz val="11"/>
      <color rgb="FF7F7F7F"/>
      <name val="Calibri"/>
      <family val="2"/>
      <charset val="1"/>
      <scheme val="minor"/>
    </font>
    <font>
      <i/>
      <sz val="11"/>
      <color rgb="FF7F7F7F"/>
      <name val="Times Armenian"/>
      <family val="2"/>
    </font>
    <font>
      <sz val="11"/>
      <color rgb="FF006100"/>
      <name val="Calibri"/>
      <family val="2"/>
      <charset val="1"/>
      <scheme val="minor"/>
    </font>
    <font>
      <sz val="11"/>
      <color rgb="FF006100"/>
      <name val="Times Armenian"/>
      <family val="2"/>
    </font>
    <font>
      <b/>
      <sz val="15"/>
      <color theme="3"/>
      <name val="Calibri"/>
      <family val="2"/>
      <charset val="1"/>
      <scheme val="minor"/>
    </font>
    <font>
      <b/>
      <sz val="15"/>
      <color theme="3"/>
      <name val="Times Armenian"/>
      <family val="2"/>
    </font>
    <font>
      <b/>
      <sz val="13"/>
      <color theme="3"/>
      <name val="Calibri"/>
      <family val="2"/>
      <charset val="1"/>
      <scheme val="minor"/>
    </font>
    <font>
      <b/>
      <sz val="13"/>
      <color theme="3"/>
      <name val="Times Armenian"/>
      <family val="2"/>
    </font>
    <font>
      <b/>
      <sz val="11"/>
      <color theme="3"/>
      <name val="Calibri"/>
      <family val="2"/>
      <charset val="1"/>
      <scheme val="minor"/>
    </font>
    <font>
      <b/>
      <sz val="11"/>
      <color theme="3"/>
      <name val="Times Armenian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sz val="11"/>
      <color rgb="FF3F3F76"/>
      <name val="Times Armenian"/>
      <family val="2"/>
    </font>
    <font>
      <sz val="11"/>
      <color rgb="FFFA7D00"/>
      <name val="Calibri"/>
      <family val="2"/>
      <charset val="1"/>
      <scheme val="minor"/>
    </font>
    <font>
      <sz val="11"/>
      <color rgb="FFFA7D00"/>
      <name val="Times Armenian"/>
      <family val="2"/>
    </font>
    <font>
      <sz val="11"/>
      <color rgb="FF9C6500"/>
      <name val="Calibri"/>
      <family val="2"/>
      <charset val="1"/>
      <scheme val="minor"/>
    </font>
    <font>
      <sz val="10"/>
      <color rgb="FF9C6500"/>
      <name val="Calibri"/>
      <family val="2"/>
      <scheme val="minor"/>
    </font>
    <font>
      <sz val="11"/>
      <color rgb="FF9C6500"/>
      <name val="Times Armenian"/>
      <family val="2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3F3F3F"/>
      <name val="Times Armenian"/>
      <family val="2"/>
    </font>
    <font>
      <b/>
      <sz val="18"/>
      <color theme="3"/>
      <name val="Calibri Light"/>
      <family val="2"/>
      <charset val="1"/>
      <scheme val="major"/>
    </font>
    <font>
      <sz val="18"/>
      <color theme="3"/>
      <name val="Calibri Light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Times Armenian"/>
      <family val="2"/>
    </font>
    <font>
      <sz val="11"/>
      <color rgb="FFFF0000"/>
      <name val="Calibri"/>
      <family val="2"/>
      <charset val="1"/>
      <scheme val="minor"/>
    </font>
    <font>
      <sz val="11"/>
      <color rgb="FFFF0000"/>
      <name val="Times Armenian"/>
      <family val="2"/>
    </font>
    <font>
      <b/>
      <sz val="10"/>
      <name val="GHEA Grapalat"/>
      <family val="3"/>
    </font>
    <font>
      <i/>
      <sz val="10"/>
      <name val="GHEA Grapalat"/>
      <family val="3"/>
    </font>
    <font>
      <sz val="11"/>
      <color theme="1"/>
      <name val="Sylfaen"/>
      <family val="2"/>
    </font>
    <font>
      <sz val="18"/>
      <color theme="3"/>
      <name val="Calibri Light"/>
      <family val="2"/>
      <scheme val="major"/>
    </font>
    <font>
      <b/>
      <sz val="10"/>
      <color theme="1"/>
      <name val="GHEA Grapalat"/>
      <family val="3"/>
    </font>
    <font>
      <sz val="10"/>
      <color rgb="FF000000"/>
      <name val="GHEA Grapalat"/>
      <family val="3"/>
    </font>
    <font>
      <sz val="10"/>
      <color theme="1"/>
      <name val="Calibri"/>
      <family val="2"/>
      <scheme val="minor"/>
    </font>
    <font>
      <b/>
      <sz val="10"/>
      <name val="GHEA Grapalat"/>
      <family val="2"/>
    </font>
    <font>
      <sz val="10"/>
      <name val="GHEA Grapalat"/>
      <family val="2"/>
    </font>
    <font>
      <i/>
      <sz val="10"/>
      <name val="GHEA Grapalat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89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165" fontId="19" fillId="0" borderId="0" applyFont="0" applyFill="0" applyBorder="0" applyAlignment="0" applyProtection="0"/>
    <xf numFmtId="166" fontId="20" fillId="0" borderId="0" applyFill="0" applyBorder="0" applyProtection="0">
      <alignment horizontal="right" vertical="top"/>
    </xf>
    <xf numFmtId="166" fontId="21" fillId="0" borderId="0" applyFill="0" applyBorder="0" applyProtection="0">
      <alignment horizontal="right" vertical="top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9" fillId="0" borderId="0"/>
    <xf numFmtId="0" fontId="21" fillId="0" borderId="0">
      <alignment horizontal="left" vertical="top" wrapText="1"/>
    </xf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3" borderId="0" applyNumberFormat="0" applyBorder="0" applyAlignment="0" applyProtection="0"/>
    <xf numFmtId="0" fontId="25" fillId="36" borderId="0" applyNumberFormat="0" applyBorder="0" applyAlignment="0" applyProtection="0"/>
    <xf numFmtId="0" fontId="25" fillId="35" borderId="0" applyNumberFormat="0" applyBorder="0" applyAlignment="0" applyProtection="0"/>
    <xf numFmtId="0" fontId="25" fillId="37" borderId="0" applyNumberFormat="0" applyBorder="0" applyAlignment="0" applyProtection="0"/>
    <xf numFmtId="0" fontId="25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25" fillId="38" borderId="0" applyNumberFormat="0" applyBorder="0" applyAlignment="0" applyProtection="0"/>
    <xf numFmtId="0" fontId="26" fillId="40" borderId="0" applyNumberFormat="0" applyBorder="0" applyAlignment="0" applyProtection="0"/>
    <xf numFmtId="0" fontId="26" fillId="34" borderId="0" applyNumberFormat="0" applyBorder="0" applyAlignment="0" applyProtection="0"/>
    <xf numFmtId="0" fontId="26" fillId="38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34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4" borderId="0" applyNumberFormat="0" applyBorder="0" applyAlignment="0" applyProtection="0"/>
    <xf numFmtId="0" fontId="27" fillId="45" borderId="0" applyNumberFormat="0" applyBorder="0" applyAlignment="0" applyProtection="0"/>
    <xf numFmtId="0" fontId="28" fillId="46" borderId="14" applyNumberFormat="0" applyAlignment="0" applyProtection="0"/>
    <xf numFmtId="0" fontId="29" fillId="47" borderId="15" applyNumberFormat="0" applyAlignment="0" applyProtection="0"/>
    <xf numFmtId="168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8" borderId="0" applyNumberFormat="0" applyBorder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35" fillId="38" borderId="14" applyNumberFormat="0" applyAlignment="0" applyProtection="0"/>
    <xf numFmtId="0" fontId="36" fillId="0" borderId="19" applyNumberFormat="0" applyFill="0" applyAlignment="0" applyProtection="0"/>
    <xf numFmtId="0" fontId="37" fillId="38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24" fillId="0" borderId="0"/>
    <xf numFmtId="0" fontId="24" fillId="0" borderId="0"/>
    <xf numFmtId="0" fontId="24" fillId="35" borderId="20" applyNumberFormat="0" applyFont="0" applyAlignment="0" applyProtection="0"/>
    <xf numFmtId="0" fontId="38" fillId="46" borderId="21" applyNumberFormat="0" applyAlignment="0" applyProtection="0"/>
    <xf numFmtId="9" fontId="24" fillId="0" borderId="0" applyFont="0" applyFill="0" applyBorder="0" applyAlignment="0" applyProtection="0"/>
    <xf numFmtId="0" fontId="39" fillId="0" borderId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2" fillId="0" borderId="0" applyNumberFormat="0" applyFill="0" applyBorder="0" applyAlignment="0" applyProtection="0"/>
    <xf numFmtId="0" fontId="39" fillId="0" borderId="0"/>
    <xf numFmtId="0" fontId="23" fillId="0" borderId="0" applyNumberFormat="0" applyFill="0" applyBorder="0" applyAlignment="0" applyProtection="0"/>
    <xf numFmtId="0" fontId="43" fillId="0" borderId="0"/>
    <xf numFmtId="0" fontId="39" fillId="0" borderId="0"/>
    <xf numFmtId="0" fontId="24" fillId="0" borderId="0"/>
    <xf numFmtId="0" fontId="43" fillId="1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69" fillId="10" borderId="0" applyNumberFormat="0" applyBorder="0" applyAlignment="0" applyProtection="0"/>
    <xf numFmtId="0" fontId="44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4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69" fillId="14" borderId="0" applyNumberFormat="0" applyBorder="0" applyAlignment="0" applyProtection="0"/>
    <xf numFmtId="0" fontId="44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69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69" fillId="22" borderId="0" applyNumberFormat="0" applyBorder="0" applyAlignment="0" applyProtection="0"/>
    <xf numFmtId="0" fontId="44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69" fillId="26" borderId="0" applyNumberFormat="0" applyBorder="0" applyAlignment="0" applyProtection="0"/>
    <xf numFmtId="0" fontId="44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30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69" fillId="30" borderId="0" applyNumberFormat="0" applyBorder="0" applyAlignment="0" applyProtection="0"/>
    <xf numFmtId="0" fontId="44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43" fillId="11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9" fillId="11" borderId="0" applyNumberFormat="0" applyBorder="0" applyAlignment="0" applyProtection="0"/>
    <xf numFmtId="0" fontId="4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5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69" fillId="15" borderId="0" applyNumberFormat="0" applyBorder="0" applyAlignment="0" applyProtection="0"/>
    <xf numFmtId="0" fontId="44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9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69" fillId="19" borderId="0" applyNumberFormat="0" applyBorder="0" applyAlignment="0" applyProtection="0"/>
    <xf numFmtId="0" fontId="44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69" fillId="23" borderId="0" applyNumberFormat="0" applyBorder="0" applyAlignment="0" applyProtection="0"/>
    <xf numFmtId="0" fontId="44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9" fillId="27" borderId="0" applyNumberFormat="0" applyBorder="0" applyAlignment="0" applyProtection="0"/>
    <xf numFmtId="0" fontId="44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1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69" fillId="31" borderId="0" applyNumberFormat="0" applyBorder="0" applyAlignment="0" applyProtection="0"/>
    <xf numFmtId="0" fontId="44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70" fillId="12" borderId="0" applyNumberFormat="0" applyBorder="0" applyAlignment="0" applyProtection="0"/>
    <xf numFmtId="0" fontId="46" fillId="54" borderId="0" applyNumberFormat="0" applyBorder="0" applyAlignment="0" applyProtection="0"/>
    <xf numFmtId="0" fontId="71" fillId="12" borderId="0" applyNumberFormat="0" applyBorder="0" applyAlignment="0" applyProtection="0"/>
    <xf numFmtId="0" fontId="16" fillId="12" borderId="0" applyNumberFormat="0" applyBorder="0" applyAlignment="0" applyProtection="0"/>
    <xf numFmtId="0" fontId="70" fillId="16" borderId="0" applyNumberFormat="0" applyBorder="0" applyAlignment="0" applyProtection="0"/>
    <xf numFmtId="0" fontId="46" fillId="34" borderId="0" applyNumberFormat="0" applyBorder="0" applyAlignment="0" applyProtection="0"/>
    <xf numFmtId="0" fontId="71" fillId="16" borderId="0" applyNumberFormat="0" applyBorder="0" applyAlignment="0" applyProtection="0"/>
    <xf numFmtId="0" fontId="16" fillId="16" borderId="0" applyNumberFormat="0" applyBorder="0" applyAlignment="0" applyProtection="0"/>
    <xf numFmtId="0" fontId="70" fillId="20" borderId="0" applyNumberFormat="0" applyBorder="0" applyAlignment="0" applyProtection="0"/>
    <xf numFmtId="0" fontId="46" fillId="52" borderId="0" applyNumberFormat="0" applyBorder="0" applyAlignment="0" applyProtection="0"/>
    <xf numFmtId="0" fontId="71" fillId="20" borderId="0" applyNumberFormat="0" applyBorder="0" applyAlignment="0" applyProtection="0"/>
    <xf numFmtId="0" fontId="16" fillId="20" borderId="0" applyNumberFormat="0" applyBorder="0" applyAlignment="0" applyProtection="0"/>
    <xf numFmtId="0" fontId="70" fillId="24" borderId="0" applyNumberFormat="0" applyBorder="0" applyAlignment="0" applyProtection="0"/>
    <xf numFmtId="0" fontId="46" fillId="55" borderId="0" applyNumberFormat="0" applyBorder="0" applyAlignment="0" applyProtection="0"/>
    <xf numFmtId="0" fontId="71" fillId="24" borderId="0" applyNumberFormat="0" applyBorder="0" applyAlignment="0" applyProtection="0"/>
    <xf numFmtId="0" fontId="16" fillId="24" borderId="0" applyNumberFormat="0" applyBorder="0" applyAlignment="0" applyProtection="0"/>
    <xf numFmtId="0" fontId="70" fillId="28" borderId="0" applyNumberFormat="0" applyBorder="0" applyAlignment="0" applyProtection="0"/>
    <xf numFmtId="0" fontId="46" fillId="40" borderId="0" applyNumberFormat="0" applyBorder="0" applyAlignment="0" applyProtection="0"/>
    <xf numFmtId="0" fontId="71" fillId="28" borderId="0" applyNumberFormat="0" applyBorder="0" applyAlignment="0" applyProtection="0"/>
    <xf numFmtId="0" fontId="16" fillId="28" borderId="0" applyNumberFormat="0" applyBorder="0" applyAlignment="0" applyProtection="0"/>
    <xf numFmtId="0" fontId="70" fillId="32" borderId="0" applyNumberFormat="0" applyBorder="0" applyAlignment="0" applyProtection="0"/>
    <xf numFmtId="0" fontId="46" fillId="56" borderId="0" applyNumberFormat="0" applyBorder="0" applyAlignment="0" applyProtection="0"/>
    <xf numFmtId="0" fontId="71" fillId="32" borderId="0" applyNumberFormat="0" applyBorder="0" applyAlignment="0" applyProtection="0"/>
    <xf numFmtId="0" fontId="16" fillId="32" borderId="0" applyNumberFormat="0" applyBorder="0" applyAlignment="0" applyProtection="0"/>
    <xf numFmtId="0" fontId="70" fillId="9" borderId="0" applyNumberFormat="0" applyBorder="0" applyAlignment="0" applyProtection="0"/>
    <xf numFmtId="0" fontId="46" fillId="57" borderId="0" applyNumberFormat="0" applyBorder="0" applyAlignment="0" applyProtection="0"/>
    <xf numFmtId="0" fontId="71" fillId="9" borderId="0" applyNumberFormat="0" applyBorder="0" applyAlignment="0" applyProtection="0"/>
    <xf numFmtId="0" fontId="16" fillId="9" borderId="0" applyNumberFormat="0" applyBorder="0" applyAlignment="0" applyProtection="0"/>
    <xf numFmtId="0" fontId="70" fillId="13" borderId="0" applyNumberFormat="0" applyBorder="0" applyAlignment="0" applyProtection="0"/>
    <xf numFmtId="0" fontId="46" fillId="41" borderId="0" applyNumberFormat="0" applyBorder="0" applyAlignment="0" applyProtection="0"/>
    <xf numFmtId="0" fontId="71" fillId="13" borderId="0" applyNumberFormat="0" applyBorder="0" applyAlignment="0" applyProtection="0"/>
    <xf numFmtId="0" fontId="16" fillId="13" borderId="0" applyNumberFormat="0" applyBorder="0" applyAlignment="0" applyProtection="0"/>
    <xf numFmtId="0" fontId="70" fillId="17" borderId="0" applyNumberFormat="0" applyBorder="0" applyAlignment="0" applyProtection="0"/>
    <xf numFmtId="0" fontId="46" fillId="42" borderId="0" applyNumberFormat="0" applyBorder="0" applyAlignment="0" applyProtection="0"/>
    <xf numFmtId="0" fontId="71" fillId="17" borderId="0" applyNumberFormat="0" applyBorder="0" applyAlignment="0" applyProtection="0"/>
    <xf numFmtId="0" fontId="16" fillId="17" borderId="0" applyNumberFormat="0" applyBorder="0" applyAlignment="0" applyProtection="0"/>
    <xf numFmtId="0" fontId="70" fillId="21" borderId="0" applyNumberFormat="0" applyBorder="0" applyAlignment="0" applyProtection="0"/>
    <xf numFmtId="0" fontId="46" fillId="55" borderId="0" applyNumberFormat="0" applyBorder="0" applyAlignment="0" applyProtection="0"/>
    <xf numFmtId="0" fontId="71" fillId="21" borderId="0" applyNumberFormat="0" applyBorder="0" applyAlignment="0" applyProtection="0"/>
    <xf numFmtId="0" fontId="16" fillId="21" borderId="0" applyNumberFormat="0" applyBorder="0" applyAlignment="0" applyProtection="0"/>
    <xf numFmtId="0" fontId="70" fillId="25" borderId="0" applyNumberFormat="0" applyBorder="0" applyAlignment="0" applyProtection="0"/>
    <xf numFmtId="0" fontId="46" fillId="40" borderId="0" applyNumberFormat="0" applyBorder="0" applyAlignment="0" applyProtection="0"/>
    <xf numFmtId="0" fontId="71" fillId="25" borderId="0" applyNumberFormat="0" applyBorder="0" applyAlignment="0" applyProtection="0"/>
    <xf numFmtId="0" fontId="16" fillId="25" borderId="0" applyNumberFormat="0" applyBorder="0" applyAlignment="0" applyProtection="0"/>
    <xf numFmtId="0" fontId="70" fillId="29" borderId="0" applyNumberFormat="0" applyBorder="0" applyAlignment="0" applyProtection="0"/>
    <xf numFmtId="0" fontId="46" fillId="44" borderId="0" applyNumberFormat="0" applyBorder="0" applyAlignment="0" applyProtection="0"/>
    <xf numFmtId="0" fontId="71" fillId="29" borderId="0" applyNumberFormat="0" applyBorder="0" applyAlignment="0" applyProtection="0"/>
    <xf numFmtId="0" fontId="16" fillId="29" borderId="0" applyNumberFormat="0" applyBorder="0" applyAlignment="0" applyProtection="0"/>
    <xf numFmtId="0" fontId="72" fillId="3" borderId="0" applyNumberFormat="0" applyBorder="0" applyAlignment="0" applyProtection="0"/>
    <xf numFmtId="0" fontId="47" fillId="45" borderId="0" applyNumberFormat="0" applyBorder="0" applyAlignment="0" applyProtection="0"/>
    <xf numFmtId="0" fontId="73" fillId="3" borderId="0" applyNumberFormat="0" applyBorder="0" applyAlignment="0" applyProtection="0"/>
    <xf numFmtId="0" fontId="6" fillId="3" borderId="0" applyNumberFormat="0" applyBorder="0" applyAlignment="0" applyProtection="0"/>
    <xf numFmtId="0" fontId="74" fillId="6" borderId="4" applyNumberFormat="0" applyAlignment="0" applyProtection="0"/>
    <xf numFmtId="0" fontId="48" fillId="37" borderId="14" applyNumberFormat="0" applyAlignment="0" applyProtection="0"/>
    <xf numFmtId="0" fontId="75" fillId="6" borderId="4" applyNumberFormat="0" applyAlignment="0" applyProtection="0"/>
    <xf numFmtId="0" fontId="48" fillId="37" borderId="14" applyNumberFormat="0" applyAlignment="0" applyProtection="0"/>
    <xf numFmtId="0" fontId="10" fillId="6" borderId="4" applyNumberFormat="0" applyAlignment="0" applyProtection="0"/>
    <xf numFmtId="0" fontId="76" fillId="7" borderId="7" applyNumberFormat="0" applyAlignment="0" applyProtection="0"/>
    <xf numFmtId="0" fontId="49" fillId="47" borderId="15" applyNumberFormat="0" applyAlignment="0" applyProtection="0"/>
    <xf numFmtId="0" fontId="77" fillId="7" borderId="7" applyNumberFormat="0" applyAlignment="0" applyProtection="0"/>
    <xf numFmtId="0" fontId="12" fillId="7" borderId="7" applyNumberFormat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24" fillId="0" borderId="0" applyFont="0" applyFill="0" applyBorder="0" applyAlignment="0" applyProtection="0"/>
    <xf numFmtId="170" fontId="19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51" fillId="48" borderId="0" applyNumberFormat="0" applyBorder="0" applyAlignment="0" applyProtection="0"/>
    <xf numFmtId="0" fontId="81" fillId="2" borderId="0" applyNumberFormat="0" applyBorder="0" applyAlignment="0" applyProtection="0"/>
    <xf numFmtId="0" fontId="5" fillId="2" borderId="0" applyNumberFormat="0" applyBorder="0" applyAlignment="0" applyProtection="0"/>
    <xf numFmtId="0" fontId="82" fillId="0" borderId="1" applyNumberFormat="0" applyFill="0" applyAlignment="0" applyProtection="0"/>
    <xf numFmtId="0" fontId="52" fillId="0" borderId="31" applyNumberFormat="0" applyFill="0" applyAlignment="0" applyProtection="0"/>
    <xf numFmtId="0" fontId="83" fillId="0" borderId="1" applyNumberFormat="0" applyFill="0" applyAlignment="0" applyProtection="0"/>
    <xf numFmtId="0" fontId="2" fillId="0" borderId="1" applyNumberFormat="0" applyFill="0" applyAlignment="0" applyProtection="0"/>
    <xf numFmtId="0" fontId="84" fillId="0" borderId="2" applyNumberFormat="0" applyFill="0" applyAlignment="0" applyProtection="0"/>
    <xf numFmtId="0" fontId="53" fillId="0" borderId="17" applyNumberFormat="0" applyFill="0" applyAlignment="0" applyProtection="0"/>
    <xf numFmtId="0" fontId="85" fillId="0" borderId="2" applyNumberFormat="0" applyFill="0" applyAlignment="0" applyProtection="0"/>
    <xf numFmtId="0" fontId="3" fillId="0" borderId="2" applyNumberFormat="0" applyFill="0" applyAlignment="0" applyProtection="0"/>
    <xf numFmtId="0" fontId="86" fillId="0" borderId="3" applyNumberFormat="0" applyFill="0" applyAlignment="0" applyProtection="0"/>
    <xf numFmtId="0" fontId="54" fillId="0" borderId="32" applyNumberFormat="0" applyFill="0" applyAlignment="0" applyProtection="0"/>
    <xf numFmtId="0" fontId="87" fillId="0" borderId="3" applyNumberFormat="0" applyFill="0" applyAlignment="0" applyProtection="0"/>
    <xf numFmtId="0" fontId="4" fillId="0" borderId="3" applyNumberFormat="0" applyFill="0" applyAlignment="0" applyProtection="0"/>
    <xf numFmtId="0" fontId="8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" borderId="4" applyNumberFormat="0" applyAlignment="0" applyProtection="0"/>
    <xf numFmtId="0" fontId="55" fillId="33" borderId="14" applyNumberFormat="0" applyAlignment="0" applyProtection="0"/>
    <xf numFmtId="0" fontId="90" fillId="5" borderId="4" applyNumberFormat="0" applyAlignment="0" applyProtection="0"/>
    <xf numFmtId="0" fontId="55" fillId="33" borderId="14" applyNumberFormat="0" applyAlignment="0" applyProtection="0"/>
    <xf numFmtId="0" fontId="8" fillId="5" borderId="4" applyNumberFormat="0" applyAlignment="0" applyProtection="0"/>
    <xf numFmtId="0" fontId="91" fillId="0" borderId="6" applyNumberFormat="0" applyFill="0" applyAlignment="0" applyProtection="0"/>
    <xf numFmtId="0" fontId="56" fillId="0" borderId="19" applyNumberFormat="0" applyFill="0" applyAlignment="0" applyProtection="0"/>
    <xf numFmtId="0" fontId="92" fillId="0" borderId="6" applyNumberFormat="0" applyFill="0" applyAlignment="0" applyProtection="0"/>
    <xf numFmtId="0" fontId="11" fillId="0" borderId="6" applyNumberFormat="0" applyFill="0" applyAlignment="0" applyProtection="0"/>
    <xf numFmtId="0" fontId="93" fillId="4" borderId="0" applyNumberFormat="0" applyBorder="0" applyAlignment="0" applyProtection="0"/>
    <xf numFmtId="0" fontId="94" fillId="4" borderId="0" applyNumberFormat="0" applyBorder="0" applyAlignment="0" applyProtection="0"/>
    <xf numFmtId="0" fontId="95" fillId="4" borderId="0" applyNumberFormat="0" applyBorder="0" applyAlignment="0" applyProtection="0"/>
    <xf numFmtId="0" fontId="57" fillId="38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4" fillId="0" borderId="0"/>
    <xf numFmtId="0" fontId="19" fillId="0" borderId="0"/>
    <xf numFmtId="0" fontId="66" fillId="0" borderId="0">
      <alignment horizontal="left" vertical="top" wrapText="1"/>
    </xf>
    <xf numFmtId="0" fontId="19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96" fillId="0" borderId="0"/>
    <xf numFmtId="0" fontId="21" fillId="0" borderId="0">
      <alignment horizontal="left" vertical="top" wrapText="1"/>
    </xf>
    <xf numFmtId="0" fontId="24" fillId="0" borderId="0"/>
    <xf numFmtId="1" fontId="63" fillId="0" borderId="0"/>
    <xf numFmtId="0" fontId="24" fillId="0" borderId="0"/>
    <xf numFmtId="1" fontId="63" fillId="0" borderId="0"/>
    <xf numFmtId="0" fontId="19" fillId="0" borderId="0"/>
    <xf numFmtId="1" fontId="63" fillId="0" borderId="0"/>
    <xf numFmtId="1" fontId="63" fillId="0" borderId="0"/>
    <xf numFmtId="0" fontId="19" fillId="0" borderId="0"/>
    <xf numFmtId="0" fontId="19" fillId="0" borderId="0"/>
    <xf numFmtId="0" fontId="43" fillId="0" borderId="0"/>
    <xf numFmtId="0" fontId="64" fillId="0" borderId="0"/>
    <xf numFmtId="0" fontId="45" fillId="0" borderId="0"/>
    <xf numFmtId="0" fontId="22" fillId="0" borderId="0"/>
    <xf numFmtId="0" fontId="39" fillId="0" borderId="0"/>
    <xf numFmtId="1" fontId="63" fillId="0" borderId="0"/>
    <xf numFmtId="0" fontId="39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39" fillId="0" borderId="0"/>
    <xf numFmtId="0" fontId="24" fillId="0" borderId="0"/>
    <xf numFmtId="0" fontId="22" fillId="0" borderId="0"/>
    <xf numFmtId="0" fontId="19" fillId="0" borderId="0"/>
    <xf numFmtId="0" fontId="21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4" fillId="0" borderId="0"/>
    <xf numFmtId="0" fontId="19" fillId="0" borderId="0"/>
    <xf numFmtId="0" fontId="96" fillId="0" borderId="0"/>
    <xf numFmtId="0" fontId="24" fillId="0" borderId="0"/>
    <xf numFmtId="0" fontId="24" fillId="0" borderId="0"/>
    <xf numFmtId="0" fontId="19" fillId="0" borderId="0"/>
    <xf numFmtId="0" fontId="9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>
      <alignment horizontal="left" vertical="top" wrapText="1"/>
    </xf>
    <xf numFmtId="0" fontId="66" fillId="0" borderId="0"/>
    <xf numFmtId="0" fontId="21" fillId="0" borderId="0">
      <alignment horizontal="left" vertical="top" wrapText="1"/>
    </xf>
    <xf numFmtId="0" fontId="1" fillId="0" borderId="0"/>
    <xf numFmtId="0" fontId="6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9" fillId="35" borderId="20" applyNumberFormat="0" applyFont="0" applyAlignment="0" applyProtection="0"/>
    <xf numFmtId="0" fontId="69" fillId="8" borderId="8" applyNumberFormat="0" applyFont="0" applyAlignment="0" applyProtection="0"/>
    <xf numFmtId="0" fontId="19" fillId="35" borderId="20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7" fillId="6" borderId="5" applyNumberFormat="0" applyAlignment="0" applyProtection="0"/>
    <xf numFmtId="0" fontId="58" fillId="37" borderId="21" applyNumberFormat="0" applyAlignment="0" applyProtection="0"/>
    <xf numFmtId="0" fontId="98" fillId="6" borderId="5" applyNumberFormat="0" applyAlignment="0" applyProtection="0"/>
    <xf numFmtId="0" fontId="58" fillId="37" borderId="21" applyNumberFormat="0" applyAlignment="0" applyProtection="0"/>
    <xf numFmtId="0" fontId="9" fillId="6" borderId="5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7" fillId="0" borderId="0"/>
    <xf numFmtId="0" fontId="62" fillId="0" borderId="0"/>
    <xf numFmtId="0" fontId="9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60" fillId="0" borderId="33" applyNumberFormat="0" applyFill="0" applyAlignment="0" applyProtection="0"/>
    <xf numFmtId="0" fontId="102" fillId="0" borderId="9" applyNumberFormat="0" applyFill="0" applyAlignment="0" applyProtection="0"/>
    <xf numFmtId="0" fontId="60" fillId="0" borderId="33" applyNumberFormat="0" applyFill="0" applyAlignment="0" applyProtection="0"/>
    <xf numFmtId="0" fontId="15" fillId="0" borderId="9" applyNumberFormat="0" applyFill="0" applyAlignment="0" applyProtection="0"/>
    <xf numFmtId="0" fontId="10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/>
    <xf numFmtId="1" fontId="63" fillId="0" borderId="0"/>
    <xf numFmtId="0" fontId="39" fillId="0" borderId="0"/>
    <xf numFmtId="0" fontId="19" fillId="0" borderId="0"/>
    <xf numFmtId="0" fontId="39" fillId="0" borderId="0"/>
    <xf numFmtId="0" fontId="21" fillId="0" borderId="0">
      <alignment horizontal="left" vertical="top" wrapText="1"/>
    </xf>
    <xf numFmtId="0" fontId="1" fillId="8" borderId="8" applyNumberFormat="0" applyFont="0" applyAlignment="0" applyProtection="0"/>
    <xf numFmtId="0" fontId="67" fillId="0" borderId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22" fillId="0" borderId="0"/>
    <xf numFmtId="0" fontId="22" fillId="0" borderId="0"/>
    <xf numFmtId="0" fontId="107" fillId="0" borderId="0"/>
    <xf numFmtId="0" fontId="21" fillId="0" borderId="0">
      <alignment horizontal="left" vertical="top" wrapText="1"/>
    </xf>
    <xf numFmtId="0" fontId="1" fillId="8" borderId="8" applyNumberFormat="0" applyFont="0" applyAlignment="0" applyProtection="0"/>
    <xf numFmtId="0" fontId="108" fillId="0" borderId="0" applyNumberForma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55" fillId="33" borderId="14" applyNumberFormat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48" fillId="37" borderId="14" applyNumberFormat="0" applyAlignment="0" applyProtection="0"/>
    <xf numFmtId="0" fontId="48" fillId="37" borderId="14" applyNumberFormat="0" applyAlignment="0" applyProtection="0"/>
    <xf numFmtId="43" fontId="1" fillId="0" borderId="0" applyFont="0" applyFill="0" applyBorder="0" applyAlignment="0" applyProtection="0"/>
    <xf numFmtId="0" fontId="55" fillId="33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5" borderId="20" applyNumberFormat="0" applyFont="0" applyAlignment="0" applyProtection="0"/>
    <xf numFmtId="0" fontId="1" fillId="8" borderId="8" applyNumberFormat="0" applyFont="0" applyAlignment="0" applyProtection="0"/>
    <xf numFmtId="0" fontId="58" fillId="37" borderId="21" applyNumberFormat="0" applyAlignment="0" applyProtection="0"/>
    <xf numFmtId="0" fontId="60" fillId="0" borderId="33" applyNumberFormat="0" applyFill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9" fillId="35" borderId="20" applyNumberFormat="0" applyFont="0" applyAlignment="0" applyProtection="0"/>
    <xf numFmtId="0" fontId="58" fillId="37" borderId="21" applyNumberFormat="0" applyAlignment="0" applyProtection="0"/>
    <xf numFmtId="0" fontId="60" fillId="0" borderId="33" applyNumberFormat="0" applyFill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</cellStyleXfs>
  <cellXfs count="168">
    <xf numFmtId="0" fontId="0" fillId="0" borderId="0" xfId="0"/>
    <xf numFmtId="0" fontId="18" fillId="0" borderId="0" xfId="0" applyFont="1"/>
    <xf numFmtId="0" fontId="18" fillId="0" borderId="0" xfId="0" applyFont="1" applyFill="1" applyAlignment="1">
      <alignment horizontal="right" vertical="top"/>
    </xf>
    <xf numFmtId="164" fontId="17" fillId="0" borderId="24" xfId="0" applyNumberFormat="1" applyFont="1" applyBorder="1" applyAlignment="1">
      <alignment horizontal="center" vertical="center"/>
    </xf>
    <xf numFmtId="0" fontId="105" fillId="0" borderId="0" xfId="0" applyFont="1" applyFill="1" applyBorder="1" applyAlignment="1">
      <alignment vertical="center" wrapText="1"/>
    </xf>
    <xf numFmtId="169" fontId="105" fillId="58" borderId="43" xfId="10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top"/>
    </xf>
    <xf numFmtId="0" fontId="112" fillId="0" borderId="10" xfId="356" applyFont="1" applyBorder="1" applyAlignment="1">
      <alignment horizontal="left" vertical="top" wrapText="1"/>
    </xf>
    <xf numFmtId="0" fontId="18" fillId="0" borderId="10" xfId="0" applyFont="1" applyFill="1" applyBorder="1" applyAlignment="1">
      <alignment vertical="center" textRotation="90" wrapText="1"/>
    </xf>
    <xf numFmtId="0" fontId="105" fillId="0" borderId="10" xfId="0" applyFont="1" applyFill="1" applyBorder="1" applyAlignment="1">
      <alignment horizontal="left" vertical="center" wrapText="1"/>
    </xf>
    <xf numFmtId="0" fontId="105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vertical="center" wrapText="1"/>
    </xf>
    <xf numFmtId="49" fontId="105" fillId="49" borderId="10" xfId="414" applyNumberFormat="1" applyFont="1" applyFill="1" applyBorder="1" applyAlignment="1">
      <alignment horizontal="center" vertical="top" wrapText="1"/>
    </xf>
    <xf numFmtId="0" fontId="110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top" wrapText="1"/>
    </xf>
    <xf numFmtId="166" fontId="18" fillId="0" borderId="10" xfId="44" applyFont="1" applyFill="1" applyBorder="1" applyAlignment="1">
      <alignment horizontal="center" vertical="center"/>
    </xf>
    <xf numFmtId="0" fontId="106" fillId="0" borderId="10" xfId="0" applyFont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left" vertical="center" wrapText="1"/>
    </xf>
    <xf numFmtId="0" fontId="106" fillId="0" borderId="10" xfId="0" applyFont="1" applyBorder="1" applyAlignment="1">
      <alignment horizontal="left" wrapText="1"/>
    </xf>
    <xf numFmtId="0" fontId="105" fillId="0" borderId="10" xfId="414" applyFont="1" applyBorder="1" applyAlignment="1">
      <alignment horizontal="center" vertical="top" wrapText="1"/>
    </xf>
    <xf numFmtId="0" fontId="106" fillId="0" borderId="0" xfId="0" applyFont="1" applyAlignment="1">
      <alignment horizontal="left" vertical="top" wrapText="1"/>
    </xf>
    <xf numFmtId="0" fontId="17" fillId="0" borderId="0" xfId="0" applyFont="1" applyFill="1"/>
    <xf numFmtId="0" fontId="17" fillId="0" borderId="10" xfId="0" applyFont="1" applyFill="1" applyBorder="1"/>
    <xf numFmtId="0" fontId="17" fillId="0" borderId="23" xfId="0" applyFont="1" applyFill="1" applyBorder="1" applyAlignment="1">
      <alignment horizontal="left" vertical="top" wrapText="1"/>
    </xf>
    <xf numFmtId="0" fontId="113" fillId="0" borderId="10" xfId="356" applyFont="1" applyBorder="1" applyAlignment="1">
      <alignment horizontal="left" vertical="top" wrapText="1"/>
    </xf>
    <xf numFmtId="3" fontId="17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vertical="center" wrapText="1"/>
    </xf>
    <xf numFmtId="166" fontId="18" fillId="0" borderId="10" xfId="0" applyNumberFormat="1" applyFont="1" applyBorder="1" applyAlignment="1">
      <alignment horizontal="center" vertical="top" wrapText="1"/>
    </xf>
    <xf numFmtId="0" fontId="18" fillId="0" borderId="10" xfId="48" applyFont="1" applyFill="1" applyBorder="1" applyAlignment="1">
      <alignment horizontal="left" vertical="top" wrapText="1"/>
    </xf>
    <xf numFmtId="0" fontId="105" fillId="49" borderId="10" xfId="345" applyFont="1" applyFill="1" applyBorder="1"/>
    <xf numFmtId="0" fontId="105" fillId="0" borderId="10" xfId="48" applyFont="1" applyFill="1" applyBorder="1" applyAlignment="1">
      <alignment horizontal="left" vertical="top" wrapText="1"/>
    </xf>
    <xf numFmtId="0" fontId="105" fillId="49" borderId="10" xfId="414" applyFont="1" applyFill="1" applyBorder="1" applyAlignment="1">
      <alignment horizontal="center" vertical="top" wrapText="1"/>
    </xf>
    <xf numFmtId="166" fontId="18" fillId="58" borderId="10" xfId="44" applyNumberFormat="1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17" fillId="49" borderId="10" xfId="395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/>
    </xf>
    <xf numFmtId="0" fontId="105" fillId="0" borderId="0" xfId="0" applyFont="1" applyAlignment="1">
      <alignment horizontal="left" vertical="top" wrapText="1"/>
    </xf>
    <xf numFmtId="0" fontId="105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 wrapText="1"/>
    </xf>
    <xf numFmtId="0" fontId="111" fillId="0" borderId="10" xfId="0" applyFont="1" applyBorder="1" applyAlignment="1">
      <alignment horizontal="left" vertical="top" wrapText="1"/>
    </xf>
    <xf numFmtId="0" fontId="106" fillId="0" borderId="0" xfId="0" applyFont="1" applyAlignment="1">
      <alignment vertical="top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0" borderId="41" xfId="0" applyFont="1" applyFill="1" applyBorder="1" applyAlignment="1">
      <alignment horizontal="left" vertical="top" wrapText="1"/>
    </xf>
    <xf numFmtId="0" fontId="114" fillId="0" borderId="10" xfId="356" applyFont="1" applyBorder="1" applyAlignment="1">
      <alignment horizontal="left" vertical="top" wrapText="1"/>
    </xf>
    <xf numFmtId="169" fontId="105" fillId="0" borderId="25" xfId="0" applyNumberFormat="1" applyFont="1" applyBorder="1" applyAlignment="1">
      <alignment horizontal="center" vertical="center" wrapText="1"/>
    </xf>
    <xf numFmtId="166" fontId="18" fillId="0" borderId="10" xfId="43" applyFont="1" applyFill="1" applyBorder="1" applyAlignment="1">
      <alignment horizontal="center" vertical="center"/>
    </xf>
    <xf numFmtId="167" fontId="18" fillId="0" borderId="10" xfId="1" applyNumberFormat="1" applyFont="1" applyFill="1" applyBorder="1" applyAlignment="1">
      <alignment horizontal="left" vertical="top" wrapText="1"/>
    </xf>
    <xf numFmtId="0" fontId="105" fillId="49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left" wrapText="1"/>
    </xf>
    <xf numFmtId="0" fontId="113" fillId="0" borderId="10" xfId="356" applyFont="1" applyBorder="1">
      <alignment horizontal="left" vertical="top" wrapText="1"/>
    </xf>
    <xf numFmtId="166" fontId="113" fillId="0" borderId="10" xfId="44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7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top"/>
    </xf>
    <xf numFmtId="164" fontId="105" fillId="0" borderId="10" xfId="4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49" borderId="11" xfId="355" applyFont="1" applyFill="1" applyBorder="1"/>
    <xf numFmtId="164" fontId="18" fillId="0" borderId="10" xfId="43" applyNumberFormat="1" applyFont="1" applyFill="1" applyBorder="1" applyAlignment="1">
      <alignment horizontal="center" vertical="center"/>
    </xf>
    <xf numFmtId="0" fontId="17" fillId="49" borderId="0" xfId="355" applyFont="1" applyFill="1" applyBorder="1"/>
    <xf numFmtId="169" fontId="17" fillId="49" borderId="10" xfId="280" applyNumberFormat="1" applyFont="1" applyFill="1" applyBorder="1" applyAlignment="1">
      <alignment horizontal="center" vertical="top" wrapText="1"/>
    </xf>
    <xf numFmtId="169" fontId="18" fillId="58" borderId="10" xfId="28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top" wrapText="1"/>
    </xf>
    <xf numFmtId="0" fontId="18" fillId="0" borderId="10" xfId="0" applyFont="1" applyFill="1" applyBorder="1" applyAlignment="1">
      <alignment horizontal="center" vertical="center" wrapText="1"/>
    </xf>
    <xf numFmtId="3" fontId="17" fillId="0" borderId="29" xfId="0" applyNumberFormat="1" applyFont="1" applyFill="1" applyBorder="1" applyAlignment="1">
      <alignment horizontal="center" vertical="center"/>
    </xf>
    <xf numFmtId="166" fontId="18" fillId="58" borderId="43" xfId="44" applyNumberFormat="1" applyFont="1" applyFill="1" applyBorder="1" applyAlignment="1">
      <alignment horizontal="center" vertical="center"/>
    </xf>
    <xf numFmtId="169" fontId="18" fillId="49" borderId="10" xfId="359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textRotation="90"/>
    </xf>
    <xf numFmtId="0" fontId="106" fillId="0" borderId="10" xfId="356" applyFont="1" applyBorder="1">
      <alignment horizontal="left" vertical="top" wrapText="1"/>
    </xf>
    <xf numFmtId="0" fontId="18" fillId="0" borderId="28" xfId="0" applyFont="1" applyFill="1" applyBorder="1"/>
    <xf numFmtId="164" fontId="17" fillId="0" borderId="10" xfId="0" applyNumberFormat="1" applyFont="1" applyFill="1" applyBorder="1" applyAlignment="1">
      <alignment horizontal="left" vertical="top" wrapText="1"/>
    </xf>
    <xf numFmtId="174" fontId="17" fillId="0" borderId="0" xfId="0" applyNumberFormat="1" applyFont="1" applyFill="1"/>
    <xf numFmtId="0" fontId="109" fillId="0" borderId="0" xfId="0" applyFont="1" applyFill="1"/>
    <xf numFmtId="0" fontId="18" fillId="49" borderId="10" xfId="414" applyFont="1" applyFill="1" applyBorder="1" applyAlignment="1">
      <alignment horizontal="left" vertical="top" wrapText="1"/>
    </xf>
    <xf numFmtId="0" fontId="105" fillId="0" borderId="0" xfId="0" applyFont="1" applyAlignment="1">
      <alignment vertical="top" wrapText="1"/>
    </xf>
    <xf numFmtId="0" fontId="17" fillId="49" borderId="10" xfId="355" applyFont="1" applyFill="1" applyBorder="1"/>
    <xf numFmtId="0" fontId="17" fillId="49" borderId="10" xfId="0" applyFont="1" applyFill="1" applyBorder="1" applyAlignment="1">
      <alignment horizontal="left" vertical="top" wrapText="1"/>
    </xf>
    <xf numFmtId="167" fontId="17" fillId="0" borderId="10" xfId="0" applyNumberFormat="1" applyFont="1" applyFill="1" applyBorder="1" applyAlignment="1">
      <alignment horizontal="center" vertical="top"/>
    </xf>
    <xf numFmtId="0" fontId="18" fillId="0" borderId="10" xfId="356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wrapText="1"/>
    </xf>
    <xf numFmtId="0" fontId="110" fillId="0" borderId="0" xfId="0" applyFont="1" applyFill="1" applyBorder="1" applyAlignment="1">
      <alignment horizontal="center" vertical="center"/>
    </xf>
    <xf numFmtId="169" fontId="18" fillId="0" borderId="25" xfId="0" applyNumberFormat="1" applyFont="1" applyBorder="1" applyAlignment="1">
      <alignment horizontal="center" vertical="center" wrapText="1"/>
    </xf>
    <xf numFmtId="0" fontId="18" fillId="0" borderId="35" xfId="0" applyFont="1" applyBorder="1"/>
    <xf numFmtId="0" fontId="18" fillId="0" borderId="0" xfId="0" applyFont="1" applyFill="1" applyAlignment="1">
      <alignment horizontal="center" vertical="top"/>
    </xf>
    <xf numFmtId="0" fontId="110" fillId="0" borderId="0" xfId="0" applyFont="1" applyFill="1" applyAlignment="1">
      <alignment vertical="center"/>
    </xf>
    <xf numFmtId="166" fontId="113" fillId="58" borderId="10" xfId="44" applyNumberFormat="1" applyFont="1" applyFill="1" applyBorder="1" applyAlignment="1">
      <alignment horizontal="center" vertical="center"/>
    </xf>
    <xf numFmtId="0" fontId="113" fillId="49" borderId="10" xfId="414" applyFont="1" applyFill="1" applyBorder="1">
      <alignment horizontal="left" vertical="top" wrapText="1"/>
    </xf>
    <xf numFmtId="0" fontId="105" fillId="49" borderId="10" xfId="0" applyFont="1" applyFill="1" applyBorder="1" applyAlignment="1">
      <alignment horizontal="left" vertical="center"/>
    </xf>
    <xf numFmtId="0" fontId="18" fillId="0" borderId="10" xfId="356" applyFont="1" applyBorder="1">
      <alignment horizontal="left" vertical="top" wrapText="1"/>
    </xf>
    <xf numFmtId="0" fontId="110" fillId="0" borderId="0" xfId="0" applyFont="1" applyFill="1" applyAlignment="1">
      <alignment horizontal="center" vertical="center"/>
    </xf>
    <xf numFmtId="0" fontId="18" fillId="49" borderId="10" xfId="414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/>
    </xf>
    <xf numFmtId="0" fontId="17" fillId="0" borderId="38" xfId="0" applyFont="1" applyFill="1" applyBorder="1" applyAlignment="1">
      <alignment horizontal="left" vertical="top" wrapText="1"/>
    </xf>
    <xf numFmtId="0" fontId="105" fillId="0" borderId="10" xfId="356" applyFont="1" applyBorder="1" applyAlignment="1">
      <alignment horizontal="left" vertical="top" wrapText="1"/>
    </xf>
    <xf numFmtId="0" fontId="106" fillId="0" borderId="10" xfId="356" applyFont="1" applyBorder="1" applyAlignment="1">
      <alignment horizontal="left" vertical="top" wrapText="1"/>
    </xf>
    <xf numFmtId="0" fontId="17" fillId="49" borderId="10" xfId="0" applyFont="1" applyFill="1" applyBorder="1" applyAlignment="1">
      <alignment horizontal="center" vertical="top" wrapText="1"/>
    </xf>
    <xf numFmtId="0" fontId="105" fillId="0" borderId="27" xfId="0" applyFont="1" applyBorder="1" applyAlignment="1">
      <alignment vertical="center"/>
    </xf>
    <xf numFmtId="0" fontId="18" fillId="0" borderId="10" xfId="356" applyFont="1" applyBorder="1" applyAlignment="1">
      <alignment horizontal="center" vertical="top" wrapText="1"/>
    </xf>
    <xf numFmtId="169" fontId="105" fillId="58" borderId="10" xfId="103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169" fontId="105" fillId="58" borderId="10" xfId="28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top" wrapText="1"/>
    </xf>
    <xf numFmtId="169" fontId="18" fillId="49" borderId="10" xfId="280" applyNumberFormat="1" applyFont="1" applyFill="1" applyBorder="1" applyAlignment="1">
      <alignment horizontal="center" vertical="top" wrapText="1"/>
    </xf>
    <xf numFmtId="0" fontId="17" fillId="0" borderId="34" xfId="0" applyFont="1" applyFill="1" applyBorder="1" applyAlignment="1">
      <alignment horizontal="left" vertical="top" wrapText="1"/>
    </xf>
    <xf numFmtId="0" fontId="113" fillId="0" borderId="10" xfId="356" applyFont="1" applyBorder="1" applyAlignment="1">
      <alignment horizontal="center" vertical="top" wrapText="1"/>
    </xf>
    <xf numFmtId="0" fontId="18" fillId="0" borderId="0" xfId="0" applyFont="1" applyFill="1" applyAlignment="1">
      <alignment horizontal="left" vertical="top" wrapText="1"/>
    </xf>
    <xf numFmtId="0" fontId="18" fillId="0" borderId="0" xfId="47" applyFont="1" applyFill="1" applyAlignment="1">
      <alignment vertical="center" wrapText="1"/>
    </xf>
    <xf numFmtId="0" fontId="17" fillId="0" borderId="29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164" fontId="105" fillId="59" borderId="10" xfId="0" applyNumberFormat="1" applyFont="1" applyFill="1" applyBorder="1" applyAlignment="1">
      <alignment horizontal="left" wrapText="1"/>
    </xf>
    <xf numFmtId="0" fontId="18" fillId="0" borderId="29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169" fontId="17" fillId="49" borderId="10" xfId="355" applyNumberFormat="1" applyFont="1" applyFill="1" applyBorder="1" applyAlignment="1">
      <alignment horizontal="center"/>
    </xf>
    <xf numFmtId="0" fontId="105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0" fontId="18" fillId="58" borderId="10" xfId="0" applyFont="1" applyFill="1" applyBorder="1" applyAlignment="1">
      <alignment horizontal="center" vertical="center" wrapText="1"/>
    </xf>
    <xf numFmtId="0" fontId="18" fillId="0" borderId="10" xfId="356" applyFont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top" wrapText="1"/>
    </xf>
    <xf numFmtId="0" fontId="18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top"/>
    </xf>
    <xf numFmtId="0" fontId="18" fillId="0" borderId="10" xfId="0" applyFont="1" applyBorder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0" fontId="110" fillId="0" borderId="0" xfId="0" applyFont="1" applyFill="1" applyAlignment="1">
      <alignment horizontal="center" vertical="center" wrapText="1"/>
    </xf>
    <xf numFmtId="0" fontId="18" fillId="0" borderId="10" xfId="356" applyFont="1" applyBorder="1" applyAlignment="1">
      <alignment horizontal="left" vertical="top" wrapText="1"/>
    </xf>
    <xf numFmtId="0" fontId="105" fillId="0" borderId="10" xfId="356" applyFont="1" applyBorder="1" applyAlignment="1">
      <alignment horizontal="center" vertical="top"/>
    </xf>
    <xf numFmtId="0" fontId="105" fillId="0" borderId="10" xfId="356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0" fontId="106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49" borderId="10" xfId="355" applyFont="1" applyFill="1" applyBorder="1" applyAlignment="1">
      <alignment horizontal="center" wrapText="1"/>
    </xf>
    <xf numFmtId="0" fontId="17" fillId="49" borderId="10" xfId="355" applyFont="1" applyFill="1" applyBorder="1" applyAlignment="1">
      <alignment horizontal="center"/>
    </xf>
    <xf numFmtId="0" fontId="105" fillId="0" borderId="0" xfId="47" applyFont="1" applyFill="1" applyAlignment="1">
      <alignment horizontal="center" vertical="center" wrapText="1"/>
    </xf>
    <xf numFmtId="0" fontId="18" fillId="0" borderId="0" xfId="0" applyFont="1" applyFill="1" applyAlignment="1">
      <alignment horizontal="right" vertical="top"/>
    </xf>
    <xf numFmtId="0" fontId="17" fillId="0" borderId="0" xfId="0" applyFont="1" applyFill="1" applyAlignment="1">
      <alignment horizontal="right" vertical="top" wrapText="1"/>
    </xf>
    <xf numFmtId="0" fontId="105" fillId="0" borderId="0" xfId="47" applyFont="1" applyFill="1" applyAlignment="1">
      <alignment horizontal="left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169" fontId="18" fillId="49" borderId="23" xfId="0" applyNumberFormat="1" applyFont="1" applyFill="1" applyBorder="1" applyAlignment="1">
      <alignment horizontal="left" vertical="center"/>
    </xf>
    <xf numFmtId="169" fontId="18" fillId="49" borderId="13" xfId="0" applyNumberFormat="1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left" vertical="top" wrapText="1"/>
    </xf>
    <xf numFmtId="0" fontId="17" fillId="0" borderId="24" xfId="0" applyFont="1" applyFill="1" applyBorder="1" applyAlignment="1">
      <alignment horizontal="left" vertical="top" wrapText="1"/>
    </xf>
    <xf numFmtId="0" fontId="105" fillId="0" borderId="42" xfId="356" applyFont="1" applyBorder="1" applyAlignment="1">
      <alignment horizontal="left" vertical="top" wrapText="1"/>
    </xf>
    <xf numFmtId="0" fontId="105" fillId="0" borderId="25" xfId="356" applyFont="1" applyBorder="1" applyAlignment="1">
      <alignment horizontal="left" vertical="top" wrapText="1"/>
    </xf>
    <xf numFmtId="0" fontId="105" fillId="0" borderId="0" xfId="0" applyFont="1" applyAlignment="1">
      <alignment horizontal="center" wrapText="1"/>
    </xf>
    <xf numFmtId="0" fontId="105" fillId="0" borderId="0" xfId="414" applyFont="1" applyAlignment="1">
      <alignment horizontal="left"/>
    </xf>
    <xf numFmtId="0" fontId="105" fillId="49" borderId="10" xfId="0" applyFont="1" applyFill="1" applyBorder="1" applyAlignment="1">
      <alignment horizontal="left" vertical="center"/>
    </xf>
    <xf numFmtId="0" fontId="106" fillId="49" borderId="10" xfId="0" applyFont="1" applyFill="1" applyBorder="1" applyAlignment="1">
      <alignment vertical="center" wrapText="1"/>
    </xf>
    <xf numFmtId="0" fontId="18" fillId="0" borderId="2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05" fillId="0" borderId="24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</cellXfs>
  <cellStyles count="589">
    <cellStyle name="_artabyuje" xfId="104"/>
    <cellStyle name="_artabyuje 2" xfId="105"/>
    <cellStyle name="20% - Accent1" xfId="19" builtinId="30" customBuiltin="1"/>
    <cellStyle name="20% - Accent1 2" xfId="51"/>
    <cellStyle name="20% - Accent1 2 2" xfId="107"/>
    <cellStyle name="20% - Accent1 2 2 2" xfId="108"/>
    <cellStyle name="20% - Accent1 2 3" xfId="109"/>
    <cellStyle name="20% - Accent1 2 4" xfId="110"/>
    <cellStyle name="20% - Accent1 2 5" xfId="106"/>
    <cellStyle name="20% - Accent1 3" xfId="111"/>
    <cellStyle name="20% - Accent1 3 2" xfId="112"/>
    <cellStyle name="20% - Accent1 3 2 2" xfId="524"/>
    <cellStyle name="20% - Accent1 3 3" xfId="113"/>
    <cellStyle name="20% - Accent1 3 3 2" xfId="547"/>
    <cellStyle name="20% - Accent1 3 4" xfId="496"/>
    <cellStyle name="20% - Accent1 4" xfId="483"/>
    <cellStyle name="20% - Accent1 5" xfId="575"/>
    <cellStyle name="20% - Accent2" xfId="23" builtinId="34" customBuiltin="1"/>
    <cellStyle name="20% - Accent2 2" xfId="52"/>
    <cellStyle name="20% - Accent2 2 2" xfId="115"/>
    <cellStyle name="20% - Accent2 2 2 2" xfId="116"/>
    <cellStyle name="20% - Accent2 2 3" xfId="117"/>
    <cellStyle name="20% - Accent2 2 4" xfId="118"/>
    <cellStyle name="20% - Accent2 2 5" xfId="114"/>
    <cellStyle name="20% - Accent2 3" xfId="119"/>
    <cellStyle name="20% - Accent2 3 2" xfId="120"/>
    <cellStyle name="20% - Accent2 3 2 2" xfId="525"/>
    <cellStyle name="20% - Accent2 3 3" xfId="121"/>
    <cellStyle name="20% - Accent2 3 3 2" xfId="548"/>
    <cellStyle name="20% - Accent2 3 4" xfId="497"/>
    <cellStyle name="20% - Accent2 4" xfId="485"/>
    <cellStyle name="20% - Accent2 5" xfId="576"/>
    <cellStyle name="20% - Accent3" xfId="27" builtinId="38" customBuiltin="1"/>
    <cellStyle name="20% - Accent3 2" xfId="53"/>
    <cellStyle name="20% - Accent3 2 2" xfId="123"/>
    <cellStyle name="20% - Accent3 2 2 2" xfId="124"/>
    <cellStyle name="20% - Accent3 2 3" xfId="125"/>
    <cellStyle name="20% - Accent3 2 4" xfId="126"/>
    <cellStyle name="20% - Accent3 2 5" xfId="122"/>
    <cellStyle name="20% - Accent3 3" xfId="127"/>
    <cellStyle name="20% - Accent3 3 2" xfId="128"/>
    <cellStyle name="20% - Accent3 3 2 2" xfId="526"/>
    <cellStyle name="20% - Accent3 3 3" xfId="129"/>
    <cellStyle name="20% - Accent3 3 3 2" xfId="549"/>
    <cellStyle name="20% - Accent3 3 4" xfId="498"/>
    <cellStyle name="20% - Accent3 4" xfId="487"/>
    <cellStyle name="20% - Accent3 5" xfId="577"/>
    <cellStyle name="20% - Accent4" xfId="31" builtinId="42" customBuiltin="1"/>
    <cellStyle name="20% - Accent4 2" xfId="54"/>
    <cellStyle name="20% - Accent4 2 2" xfId="131"/>
    <cellStyle name="20% - Accent4 2 2 2" xfId="132"/>
    <cellStyle name="20% - Accent4 2 3" xfId="133"/>
    <cellStyle name="20% - Accent4 2 4" xfId="134"/>
    <cellStyle name="20% - Accent4 2 5" xfId="130"/>
    <cellStyle name="20% - Accent4 3" xfId="135"/>
    <cellStyle name="20% - Accent4 3 2" xfId="136"/>
    <cellStyle name="20% - Accent4 3 2 2" xfId="527"/>
    <cellStyle name="20% - Accent4 3 3" xfId="137"/>
    <cellStyle name="20% - Accent4 3 3 2" xfId="550"/>
    <cellStyle name="20% - Accent4 3 4" xfId="499"/>
    <cellStyle name="20% - Accent4 4" xfId="489"/>
    <cellStyle name="20% - Accent4 5" xfId="578"/>
    <cellStyle name="20% - Accent5" xfId="35" builtinId="46" customBuiltin="1"/>
    <cellStyle name="20% - Accent5 2" xfId="55"/>
    <cellStyle name="20% - Accent5 2 2" xfId="139"/>
    <cellStyle name="20% - Accent5 2 2 2" xfId="140"/>
    <cellStyle name="20% - Accent5 2 3" xfId="141"/>
    <cellStyle name="20% - Accent5 2 4" xfId="142"/>
    <cellStyle name="20% - Accent5 2 5" xfId="138"/>
    <cellStyle name="20% - Accent5 3" xfId="143"/>
    <cellStyle name="20% - Accent5 3 2" xfId="144"/>
    <cellStyle name="20% - Accent5 3 2 2" xfId="528"/>
    <cellStyle name="20% - Accent5 3 3" xfId="145"/>
    <cellStyle name="20% - Accent5 3 3 2" xfId="551"/>
    <cellStyle name="20% - Accent5 3 4" xfId="501"/>
    <cellStyle name="20% - Accent5 4" xfId="491"/>
    <cellStyle name="20% - Accent5 5" xfId="579"/>
    <cellStyle name="20% - Accent6" xfId="39" builtinId="50" customBuiltin="1"/>
    <cellStyle name="20% - Accent6 2" xfId="56"/>
    <cellStyle name="20% - Accent6 2 2" xfId="147"/>
    <cellStyle name="20% - Accent6 2 2 2" xfId="148"/>
    <cellStyle name="20% - Accent6 2 3" xfId="149"/>
    <cellStyle name="20% - Accent6 2 4" xfId="150"/>
    <cellStyle name="20% - Accent6 2 5" xfId="146"/>
    <cellStyle name="20% - Accent6 3" xfId="151"/>
    <cellStyle name="20% - Accent6 3 2" xfId="152"/>
    <cellStyle name="20% - Accent6 3 2 2" xfId="529"/>
    <cellStyle name="20% - Accent6 3 3" xfId="153"/>
    <cellStyle name="20% - Accent6 3 3 2" xfId="552"/>
    <cellStyle name="20% - Accent6 3 4" xfId="502"/>
    <cellStyle name="20% - Accent6 4" xfId="493"/>
    <cellStyle name="20% - Accent6 5" xfId="580"/>
    <cellStyle name="20% - Акцент1 2" xfId="154"/>
    <cellStyle name="20% - Акцент2 2" xfId="155"/>
    <cellStyle name="20% - Акцент3 2" xfId="156"/>
    <cellStyle name="20% - Акцент4 2" xfId="157"/>
    <cellStyle name="20% - Акцент5 2" xfId="158"/>
    <cellStyle name="20% - Акцент6 2" xfId="159"/>
    <cellStyle name="40% - Accent1" xfId="20" builtinId="31" customBuiltin="1"/>
    <cellStyle name="40% - Accent1 2" xfId="57"/>
    <cellStyle name="40% - Accent1 2 2" xfId="161"/>
    <cellStyle name="40% - Accent1 2 2 2" xfId="162"/>
    <cellStyle name="40% - Accent1 2 3" xfId="163"/>
    <cellStyle name="40% - Accent1 2 4" xfId="164"/>
    <cellStyle name="40% - Accent1 2 5" xfId="160"/>
    <cellStyle name="40% - Accent1 3" xfId="165"/>
    <cellStyle name="40% - Accent1 3 2" xfId="166"/>
    <cellStyle name="40% - Accent1 3 2 2" xfId="530"/>
    <cellStyle name="40% - Accent1 3 3" xfId="167"/>
    <cellStyle name="40% - Accent1 3 3 2" xfId="553"/>
    <cellStyle name="40% - Accent1 3 4" xfId="503"/>
    <cellStyle name="40% - Accent1 4" xfId="484"/>
    <cellStyle name="40% - Accent1 5" xfId="581"/>
    <cellStyle name="40% - Accent2" xfId="24" builtinId="35" customBuiltin="1"/>
    <cellStyle name="40% - Accent2 2" xfId="58"/>
    <cellStyle name="40% - Accent2 2 2" xfId="169"/>
    <cellStyle name="40% - Accent2 2 2 2" xfId="170"/>
    <cellStyle name="40% - Accent2 2 3" xfId="171"/>
    <cellStyle name="40% - Accent2 2 4" xfId="172"/>
    <cellStyle name="40% - Accent2 2 5" xfId="168"/>
    <cellStyle name="40% - Accent2 3" xfId="173"/>
    <cellStyle name="40% - Accent2 3 2" xfId="174"/>
    <cellStyle name="40% - Accent2 3 2 2" xfId="531"/>
    <cellStyle name="40% - Accent2 3 3" xfId="175"/>
    <cellStyle name="40% - Accent2 3 3 2" xfId="554"/>
    <cellStyle name="40% - Accent2 3 4" xfId="504"/>
    <cellStyle name="40% - Accent2 4" xfId="486"/>
    <cellStyle name="40% - Accent2 5" xfId="582"/>
    <cellStyle name="40% - Accent3" xfId="28" builtinId="39" customBuiltin="1"/>
    <cellStyle name="40% - Accent3 2" xfId="59"/>
    <cellStyle name="40% - Accent3 2 2" xfId="177"/>
    <cellStyle name="40% - Accent3 2 2 2" xfId="178"/>
    <cellStyle name="40% - Accent3 2 3" xfId="179"/>
    <cellStyle name="40% - Accent3 2 4" xfId="180"/>
    <cellStyle name="40% - Accent3 2 5" xfId="176"/>
    <cellStyle name="40% - Accent3 3" xfId="181"/>
    <cellStyle name="40% - Accent3 3 2" xfId="182"/>
    <cellStyle name="40% - Accent3 3 2 2" xfId="532"/>
    <cellStyle name="40% - Accent3 3 3" xfId="183"/>
    <cellStyle name="40% - Accent3 3 3 2" xfId="555"/>
    <cellStyle name="40% - Accent3 3 4" xfId="505"/>
    <cellStyle name="40% - Accent3 4" xfId="488"/>
    <cellStyle name="40% - Accent3 5" xfId="583"/>
    <cellStyle name="40% - Accent4" xfId="32" builtinId="43" customBuiltin="1"/>
    <cellStyle name="40% - Accent4 2" xfId="60"/>
    <cellStyle name="40% - Accent4 2 2" xfId="185"/>
    <cellStyle name="40% - Accent4 2 2 2" xfId="186"/>
    <cellStyle name="40% - Accent4 2 3" xfId="187"/>
    <cellStyle name="40% - Accent4 2 4" xfId="188"/>
    <cellStyle name="40% - Accent4 2 5" xfId="184"/>
    <cellStyle name="40% - Accent4 3" xfId="189"/>
    <cellStyle name="40% - Accent4 3 2" xfId="190"/>
    <cellStyle name="40% - Accent4 3 2 2" xfId="533"/>
    <cellStyle name="40% - Accent4 3 3" xfId="191"/>
    <cellStyle name="40% - Accent4 3 3 2" xfId="556"/>
    <cellStyle name="40% - Accent4 3 4" xfId="506"/>
    <cellStyle name="40% - Accent4 4" xfId="490"/>
    <cellStyle name="40% - Accent4 5" xfId="584"/>
    <cellStyle name="40% - Accent5" xfId="36" builtinId="47" customBuiltin="1"/>
    <cellStyle name="40% - Accent5 2" xfId="61"/>
    <cellStyle name="40% - Accent5 2 2" xfId="193"/>
    <cellStyle name="40% - Accent5 2 2 2" xfId="194"/>
    <cellStyle name="40% - Accent5 2 3" xfId="195"/>
    <cellStyle name="40% - Accent5 2 4" xfId="196"/>
    <cellStyle name="40% - Accent5 2 5" xfId="192"/>
    <cellStyle name="40% - Accent5 3" xfId="197"/>
    <cellStyle name="40% - Accent5 3 2" xfId="198"/>
    <cellStyle name="40% - Accent5 3 2 2" xfId="534"/>
    <cellStyle name="40% - Accent5 3 3" xfId="199"/>
    <cellStyle name="40% - Accent5 3 3 2" xfId="557"/>
    <cellStyle name="40% - Accent5 3 4" xfId="507"/>
    <cellStyle name="40% - Accent5 4" xfId="492"/>
    <cellStyle name="40% - Accent5 5" xfId="585"/>
    <cellStyle name="40% - Accent6" xfId="40" builtinId="51" customBuiltin="1"/>
    <cellStyle name="40% - Accent6 2" xfId="62"/>
    <cellStyle name="40% - Accent6 2 2" xfId="201"/>
    <cellStyle name="40% - Accent6 2 2 2" xfId="202"/>
    <cellStyle name="40% - Accent6 2 3" xfId="203"/>
    <cellStyle name="40% - Accent6 2 4" xfId="204"/>
    <cellStyle name="40% - Accent6 2 5" xfId="200"/>
    <cellStyle name="40% - Accent6 3" xfId="205"/>
    <cellStyle name="40% - Accent6 3 2" xfId="206"/>
    <cellStyle name="40% - Accent6 3 2 2" xfId="535"/>
    <cellStyle name="40% - Accent6 3 3" xfId="207"/>
    <cellStyle name="40% - Accent6 3 3 2" xfId="558"/>
    <cellStyle name="40% - Accent6 3 4" xfId="508"/>
    <cellStyle name="40% - Accent6 4" xfId="494"/>
    <cellStyle name="40% - Accent6 5" xfId="586"/>
    <cellStyle name="40% - Акцент1 2" xfId="208"/>
    <cellStyle name="40% - Акцент2 2" xfId="209"/>
    <cellStyle name="40% - Акцент3 2" xfId="210"/>
    <cellStyle name="40% - Акцент4 2" xfId="211"/>
    <cellStyle name="40% - Акцент5 2" xfId="212"/>
    <cellStyle name="40% - Акцент6 2" xfId="213"/>
    <cellStyle name="60% - Accent1" xfId="21" builtinId="32" customBuiltin="1"/>
    <cellStyle name="60% - Accent1 2" xfId="63"/>
    <cellStyle name="60% - Accent1 2 2" xfId="215"/>
    <cellStyle name="60% - Accent1 2 3" xfId="216"/>
    <cellStyle name="60% - Accent1 2 4" xfId="214"/>
    <cellStyle name="60% - Accent1 3" xfId="217"/>
    <cellStyle name="60% - Accent2" xfId="25" builtinId="36" customBuiltin="1"/>
    <cellStyle name="60% - Accent2 2" xfId="64"/>
    <cellStyle name="60% - Accent2 2 2" xfId="219"/>
    <cellStyle name="60% - Accent2 2 3" xfId="220"/>
    <cellStyle name="60% - Accent2 2 4" xfId="218"/>
    <cellStyle name="60% - Accent2 3" xfId="221"/>
    <cellStyle name="60% - Accent3" xfId="29" builtinId="40" customBuiltin="1"/>
    <cellStyle name="60% - Accent3 2" xfId="65"/>
    <cellStyle name="60% - Accent3 2 2" xfId="223"/>
    <cellStyle name="60% - Accent3 2 3" xfId="224"/>
    <cellStyle name="60% - Accent3 2 4" xfId="222"/>
    <cellStyle name="60% - Accent3 3" xfId="225"/>
    <cellStyle name="60% - Accent4" xfId="33" builtinId="44" customBuiltin="1"/>
    <cellStyle name="60% - Accent4 2" xfId="66"/>
    <cellStyle name="60% - Accent4 2 2" xfId="227"/>
    <cellStyle name="60% - Accent4 2 3" xfId="228"/>
    <cellStyle name="60% - Accent4 2 4" xfId="226"/>
    <cellStyle name="60% - Accent4 3" xfId="229"/>
    <cellStyle name="60% - Accent5" xfId="37" builtinId="48" customBuiltin="1"/>
    <cellStyle name="60% - Accent5 2" xfId="67"/>
    <cellStyle name="60% - Accent5 2 2" xfId="231"/>
    <cellStyle name="60% - Accent5 2 3" xfId="232"/>
    <cellStyle name="60% - Accent5 2 4" xfId="230"/>
    <cellStyle name="60% - Accent5 3" xfId="233"/>
    <cellStyle name="60% - Accent6" xfId="41" builtinId="52" customBuiltin="1"/>
    <cellStyle name="60% - Accent6 2" xfId="68"/>
    <cellStyle name="60% - Accent6 2 2" xfId="235"/>
    <cellStyle name="60% - Accent6 2 3" xfId="236"/>
    <cellStyle name="60% - Accent6 2 4" xfId="234"/>
    <cellStyle name="60% - Accent6 3" xfId="237"/>
    <cellStyle name="Accent1" xfId="18" builtinId="29" customBuiltin="1"/>
    <cellStyle name="Accent1 2" xfId="69"/>
    <cellStyle name="Accent1 2 2" xfId="239"/>
    <cellStyle name="Accent1 2 3" xfId="240"/>
    <cellStyle name="Accent1 2 4" xfId="238"/>
    <cellStyle name="Accent1 3" xfId="241"/>
    <cellStyle name="Accent2" xfId="22" builtinId="33" customBuiltin="1"/>
    <cellStyle name="Accent2 2" xfId="70"/>
    <cellStyle name="Accent2 2 2" xfId="243"/>
    <cellStyle name="Accent2 2 3" xfId="244"/>
    <cellStyle name="Accent2 2 4" xfId="242"/>
    <cellStyle name="Accent2 3" xfId="245"/>
    <cellStyle name="Accent3" xfId="26" builtinId="37" customBuiltin="1"/>
    <cellStyle name="Accent3 2" xfId="71"/>
    <cellStyle name="Accent3 2 2" xfId="247"/>
    <cellStyle name="Accent3 2 3" xfId="248"/>
    <cellStyle name="Accent3 2 4" xfId="246"/>
    <cellStyle name="Accent3 3" xfId="249"/>
    <cellStyle name="Accent4" xfId="30" builtinId="41" customBuiltin="1"/>
    <cellStyle name="Accent4 2" xfId="72"/>
    <cellStyle name="Accent4 2 2" xfId="251"/>
    <cellStyle name="Accent4 2 3" xfId="252"/>
    <cellStyle name="Accent4 2 4" xfId="250"/>
    <cellStyle name="Accent4 3" xfId="253"/>
    <cellStyle name="Accent5" xfId="34" builtinId="45" customBuiltin="1"/>
    <cellStyle name="Accent5 2" xfId="73"/>
    <cellStyle name="Accent5 2 2" xfId="255"/>
    <cellStyle name="Accent5 2 3" xfId="256"/>
    <cellStyle name="Accent5 2 4" xfId="254"/>
    <cellStyle name="Accent5 3" xfId="257"/>
    <cellStyle name="Accent6" xfId="38" builtinId="49" customBuiltin="1"/>
    <cellStyle name="Accent6 2" xfId="74"/>
    <cellStyle name="Accent6 2 2" xfId="259"/>
    <cellStyle name="Accent6 2 3" xfId="260"/>
    <cellStyle name="Accent6 2 4" xfId="258"/>
    <cellStyle name="Accent6 3" xfId="261"/>
    <cellStyle name="Bad" xfId="7" builtinId="27" customBuiltin="1"/>
    <cellStyle name="Bad 2" xfId="75"/>
    <cellStyle name="Bad 2 2" xfId="263"/>
    <cellStyle name="Bad 2 3" xfId="264"/>
    <cellStyle name="Bad 2 4" xfId="262"/>
    <cellStyle name="Bad 3" xfId="265"/>
    <cellStyle name="Calculation" xfId="11" builtinId="22" customBuiltin="1"/>
    <cellStyle name="Calculation 2" xfId="76"/>
    <cellStyle name="Calculation 2 2" xfId="267"/>
    <cellStyle name="Calculation 2 2 2" xfId="510"/>
    <cellStyle name="Calculation 2 2 3" xfId="509"/>
    <cellStyle name="Calculation 2 3" xfId="268"/>
    <cellStyle name="Calculation 2 4" xfId="269"/>
    <cellStyle name="Calculation 2 5" xfId="266"/>
    <cellStyle name="Calculation 3" xfId="270"/>
    <cellStyle name="Check Cell" xfId="13" builtinId="23" customBuiltin="1"/>
    <cellStyle name="Check Cell 2" xfId="77"/>
    <cellStyle name="Check Cell 2 2" xfId="272"/>
    <cellStyle name="Check Cell 2 3" xfId="273"/>
    <cellStyle name="Check Cell 2 4" xfId="271"/>
    <cellStyle name="Check Cell 3" xfId="274"/>
    <cellStyle name="Comma" xfId="1" builtinId="3"/>
    <cellStyle name="Comma 10" xfId="46"/>
    <cellStyle name="Comma 11" xfId="275"/>
    <cellStyle name="Comma 15" xfId="588"/>
    <cellStyle name="Comma 2" xfId="78"/>
    <cellStyle name="Comma 2 2" xfId="277"/>
    <cellStyle name="Comma 2 2 2" xfId="45"/>
    <cellStyle name="Comma 2 2 2 2" xfId="278"/>
    <cellStyle name="Comma 2 2 3" xfId="279"/>
    <cellStyle name="Comma 2 3" xfId="280"/>
    <cellStyle name="Comma 2 3 2" xfId="281"/>
    <cellStyle name="Comma 2 3 3" xfId="282"/>
    <cellStyle name="Comma 2 4" xfId="283"/>
    <cellStyle name="Comma 2 5" xfId="276"/>
    <cellStyle name="Comma 3" xfId="42"/>
    <cellStyle name="Comma 3 2" xfId="79"/>
    <cellStyle name="Comma 3 2 2" xfId="286"/>
    <cellStyle name="Comma 3 2 2 2" xfId="536"/>
    <cellStyle name="Comma 3 2 3" xfId="287"/>
    <cellStyle name="Comma 3 2 3 2" xfId="559"/>
    <cellStyle name="Comma 3 2 4" xfId="285"/>
    <cellStyle name="Comma 3 3" xfId="288"/>
    <cellStyle name="Comma 3 4" xfId="289"/>
    <cellStyle name="Comma 3 5" xfId="284"/>
    <cellStyle name="Comma 4" xfId="50"/>
    <cellStyle name="Comma 4 2" xfId="290"/>
    <cellStyle name="Comma 4 3" xfId="291"/>
    <cellStyle name="Comma 5" xfId="292"/>
    <cellStyle name="Comma 5 2" xfId="293"/>
    <cellStyle name="Comma 5 3" xfId="294"/>
    <cellStyle name="Comma 6" xfId="295"/>
    <cellStyle name="Comma 6 2" xfId="296"/>
    <cellStyle name="Comma 6 3" xfId="297"/>
    <cellStyle name="Comma 6 3 2" xfId="511"/>
    <cellStyle name="Comma 6 4" xfId="298"/>
    <cellStyle name="Comma 6 4 2" xfId="537"/>
    <cellStyle name="Comma 6 5" xfId="299"/>
    <cellStyle name="Comma 6 5 2" xfId="560"/>
    <cellStyle name="Comma 6 6" xfId="300"/>
    <cellStyle name="Comma 7" xfId="301"/>
    <cellStyle name="Comma 7 2" xfId="302"/>
    <cellStyle name="Comma 8" xfId="303"/>
    <cellStyle name="Comma 9" xfId="304"/>
    <cellStyle name="Comma 9 2" xfId="480"/>
    <cellStyle name="Explanatory Text" xfId="16" builtinId="53" customBuiltin="1"/>
    <cellStyle name="Explanatory Text 2" xfId="80"/>
    <cellStyle name="Explanatory Text 2 2" xfId="306"/>
    <cellStyle name="Explanatory Text 2 3" xfId="307"/>
    <cellStyle name="Explanatory Text 2 4" xfId="305"/>
    <cellStyle name="Explanatory Text 3" xfId="308"/>
    <cellStyle name="Good" xfId="6" builtinId="26" customBuiltin="1"/>
    <cellStyle name="Good 2" xfId="81"/>
    <cellStyle name="Good 2 2" xfId="310"/>
    <cellStyle name="Good 2 3" xfId="311"/>
    <cellStyle name="Good 2 4" xfId="309"/>
    <cellStyle name="Good 3" xfId="312"/>
    <cellStyle name="Heading 1" xfId="2" builtinId="16" customBuiltin="1"/>
    <cellStyle name="Heading 1 2" xfId="82"/>
    <cellStyle name="Heading 1 2 2" xfId="314"/>
    <cellStyle name="Heading 1 2 3" xfId="315"/>
    <cellStyle name="Heading 1 2 4" xfId="313"/>
    <cellStyle name="Heading 1 3" xfId="316"/>
    <cellStyle name="Heading 2" xfId="3" builtinId="17" customBuiltin="1"/>
    <cellStyle name="Heading 2 2" xfId="83"/>
    <cellStyle name="Heading 2 2 2" xfId="318"/>
    <cellStyle name="Heading 2 2 3" xfId="319"/>
    <cellStyle name="Heading 2 2 4" xfId="317"/>
    <cellStyle name="Heading 2 3" xfId="320"/>
    <cellStyle name="Heading 3" xfId="4" builtinId="18" customBuiltin="1"/>
    <cellStyle name="Heading 3 2" xfId="84"/>
    <cellStyle name="Heading 3 2 2" xfId="322"/>
    <cellStyle name="Heading 3 2 3" xfId="323"/>
    <cellStyle name="Heading 3 2 4" xfId="321"/>
    <cellStyle name="Heading 3 3" xfId="324"/>
    <cellStyle name="Heading 4" xfId="5" builtinId="19" customBuiltin="1"/>
    <cellStyle name="Heading 4 2" xfId="85"/>
    <cellStyle name="Heading 4 2 2" xfId="326"/>
    <cellStyle name="Heading 4 2 3" xfId="327"/>
    <cellStyle name="Heading 4 2 4" xfId="325"/>
    <cellStyle name="Heading 4 3" xfId="328"/>
    <cellStyle name="Hyperlink 2" xfId="329"/>
    <cellStyle name="Input" xfId="9" builtinId="20" customBuiltin="1"/>
    <cellStyle name="Input 2" xfId="86"/>
    <cellStyle name="Input 2 2" xfId="331"/>
    <cellStyle name="Input 2 2 2" xfId="512"/>
    <cellStyle name="Input 2 2 3" xfId="500"/>
    <cellStyle name="Input 2 3" xfId="332"/>
    <cellStyle name="Input 2 4" xfId="333"/>
    <cellStyle name="Input 2 5" xfId="330"/>
    <cellStyle name="Input 3" xfId="334"/>
    <cellStyle name="Linked Cell" xfId="12" builtinId="24" customBuiltin="1"/>
    <cellStyle name="Linked Cell 2" xfId="87"/>
    <cellStyle name="Linked Cell 2 2" xfId="336"/>
    <cellStyle name="Linked Cell 2 3" xfId="337"/>
    <cellStyle name="Linked Cell 2 4" xfId="335"/>
    <cellStyle name="Linked Cell 3" xfId="338"/>
    <cellStyle name="Neutral" xfId="8" builtinId="28" customBuiltin="1"/>
    <cellStyle name="Neutral 2" xfId="88"/>
    <cellStyle name="Neutral 2 2" xfId="340"/>
    <cellStyle name="Neutral 2 3" xfId="341"/>
    <cellStyle name="Neutral 2 4" xfId="339"/>
    <cellStyle name="Neutral 3" xfId="342"/>
    <cellStyle name="Neutral 4" xfId="343"/>
    <cellStyle name="Normal" xfId="0" builtinId="0"/>
    <cellStyle name="Normal 10" xfId="344"/>
    <cellStyle name="Normal 10 2" xfId="345"/>
    <cellStyle name="Normal 10 3" xfId="346"/>
    <cellStyle name="Normal 10 4" xfId="347"/>
    <cellStyle name="Normal 10 4 2" xfId="473"/>
    <cellStyle name="Normal 11" xfId="348"/>
    <cellStyle name="Normal 11 2" xfId="349"/>
    <cellStyle name="Normal 11 2 2" xfId="350"/>
    <cellStyle name="Normal 11 3" xfId="351"/>
    <cellStyle name="Normal 11 3 2" xfId="513"/>
    <cellStyle name="Normal 11 4" xfId="352"/>
    <cellStyle name="Normal 11 4 2" xfId="538"/>
    <cellStyle name="Normal 11 5" xfId="353"/>
    <cellStyle name="Normal 11 5 2" xfId="561"/>
    <cellStyle name="Normal 11 6" xfId="354"/>
    <cellStyle name="Normal 12" xfId="355"/>
    <cellStyle name="Normal 12 2" xfId="356"/>
    <cellStyle name="Normal 13" xfId="357"/>
    <cellStyle name="Normal 13 2" xfId="546"/>
    <cellStyle name="Normal 14" xfId="103"/>
    <cellStyle name="Normal 14 2" xfId="472"/>
    <cellStyle name="Normal 15" xfId="574"/>
    <cellStyle name="Normal 2" xfId="48"/>
    <cellStyle name="Normal 2 2" xfId="90"/>
    <cellStyle name="Normal 2 2 2" xfId="359"/>
    <cellStyle name="Normal 2 2 3" xfId="360"/>
    <cellStyle name="Normal 2 2 4" xfId="361"/>
    <cellStyle name="Normal 2 2 5" xfId="358"/>
    <cellStyle name="Normal 2 3" xfId="89"/>
    <cellStyle name="Normal 2 3 2" xfId="363"/>
    <cellStyle name="Normal 2 3 3" xfId="364"/>
    <cellStyle name="Normal 2 3 4" xfId="362"/>
    <cellStyle name="Normal 2 4" xfId="365"/>
    <cellStyle name="Normal 2 4 2" xfId="366"/>
    <cellStyle name="Normal 2 5" xfId="367"/>
    <cellStyle name="Normal 2 5 2" xfId="474"/>
    <cellStyle name="Normal 2_MOLSI 2009-2011 MTEF Axjusak 3_new_Final" xfId="368"/>
    <cellStyle name="Normal 3" xfId="91"/>
    <cellStyle name="Normal 3 2" xfId="370"/>
    <cellStyle name="Normal 3 2 2" xfId="371"/>
    <cellStyle name="Normal 3 2 3" xfId="372"/>
    <cellStyle name="Normal 3 2 4" xfId="373"/>
    <cellStyle name="Normal 3 2 5" xfId="374"/>
    <cellStyle name="Normal 3 3" xfId="375"/>
    <cellStyle name="Normal 3 4" xfId="376"/>
    <cellStyle name="Normal 3 5" xfId="377"/>
    <cellStyle name="Normal 3 6" xfId="378"/>
    <cellStyle name="Normal 3 6 2" xfId="475"/>
    <cellStyle name="Normal 3 7" xfId="369"/>
    <cellStyle name="Normal 3_HavelvacN2axjusakN3" xfId="379"/>
    <cellStyle name="Normal 4" xfId="92"/>
    <cellStyle name="Normal 4 2" xfId="380"/>
    <cellStyle name="Normal 4 3" xfId="381"/>
    <cellStyle name="Normal 4 3 2" xfId="382"/>
    <cellStyle name="Normal 4 3 2 2" xfId="514"/>
    <cellStyle name="Normal 4 3 3" xfId="383"/>
    <cellStyle name="Normal 4 3 3 2" xfId="539"/>
    <cellStyle name="Normal 4 3 4" xfId="384"/>
    <cellStyle name="Normal 4 3 4 2" xfId="562"/>
    <cellStyle name="Normal 4 4" xfId="385"/>
    <cellStyle name="Normal 4 4 2" xfId="481"/>
    <cellStyle name="Normal 4 5" xfId="386"/>
    <cellStyle name="Normal 4 5 2" xfId="387"/>
    <cellStyle name="Normal 4 5 2 2" xfId="515"/>
    <cellStyle name="Normal 4 5 3" xfId="388"/>
    <cellStyle name="Normal 4 5 3 2" xfId="540"/>
    <cellStyle name="Normal 4 5 4" xfId="389"/>
    <cellStyle name="Normal 4 5 4 2" xfId="563"/>
    <cellStyle name="Normal 4 5 5" xfId="482"/>
    <cellStyle name="Normal 4 6" xfId="390"/>
    <cellStyle name="Normal 4 6 2" xfId="391"/>
    <cellStyle name="Normal 4 6 2 2" xfId="541"/>
    <cellStyle name="Normal 4 6 3" xfId="392"/>
    <cellStyle name="Normal 4 6 3 2" xfId="564"/>
    <cellStyle name="Normal 4 6 4" xfId="516"/>
    <cellStyle name="Normal 4 7" xfId="393"/>
    <cellStyle name="Normal 4 8" xfId="394"/>
    <cellStyle name="Normal 4 8 2" xfId="570"/>
    <cellStyle name="Normal 5" xfId="93"/>
    <cellStyle name="Normal 5 2" xfId="395"/>
    <cellStyle name="Normal 5 2 2" xfId="396"/>
    <cellStyle name="Normal 5 2 2 2" xfId="397"/>
    <cellStyle name="Normal 5 2 2 2 2" xfId="542"/>
    <cellStyle name="Normal 5 2 2 3" xfId="398"/>
    <cellStyle name="Normal 5 2 2 3 2" xfId="565"/>
    <cellStyle name="Normal 5 2 2 4" xfId="517"/>
    <cellStyle name="Normal 5 2 3" xfId="399"/>
    <cellStyle name="Normal 5 2 4" xfId="479"/>
    <cellStyle name="Normal 5 3" xfId="400"/>
    <cellStyle name="Normal 5 4" xfId="401"/>
    <cellStyle name="Normal 5 5" xfId="402"/>
    <cellStyle name="Normal 6" xfId="403"/>
    <cellStyle name="Normal 6 2" xfId="404"/>
    <cellStyle name="Normal 6 3" xfId="405"/>
    <cellStyle name="Normal 6 4" xfId="406"/>
    <cellStyle name="Normal 7" xfId="407"/>
    <cellStyle name="Normal 7 2" xfId="408"/>
    <cellStyle name="Normal 7 2 2" xfId="409"/>
    <cellStyle name="Normal 7 2 2 2" xfId="543"/>
    <cellStyle name="Normal 7 2 3" xfId="410"/>
    <cellStyle name="Normal 7 2 3 2" xfId="566"/>
    <cellStyle name="Normal 7 2 4" xfId="518"/>
    <cellStyle name="Normal 7 3" xfId="411"/>
    <cellStyle name="Normal 7 4" xfId="412"/>
    <cellStyle name="Normal 7 5" xfId="413"/>
    <cellStyle name="Normal 8" xfId="414"/>
    <cellStyle name="Normal 8 2" xfId="415"/>
    <cellStyle name="Normal 8 2 2" xfId="416"/>
    <cellStyle name="Normal 8 3" xfId="417"/>
    <cellStyle name="Normal 9" xfId="418"/>
    <cellStyle name="Normal 9 2" xfId="419"/>
    <cellStyle name="Normal 9 2 2" xfId="420"/>
    <cellStyle name="Normal 9 2 2 2" xfId="544"/>
    <cellStyle name="Normal 9 2 3" xfId="421"/>
    <cellStyle name="Normal 9 2 3 2" xfId="567"/>
    <cellStyle name="Normal 9 2 4" xfId="519"/>
    <cellStyle name="Normal 9 3" xfId="422"/>
    <cellStyle name="Normal 9 4" xfId="478"/>
    <cellStyle name="Normal_General 17.02.04" xfId="47"/>
    <cellStyle name="Note" xfId="15" builtinId="10" customBuiltin="1"/>
    <cellStyle name="Note 2" xfId="94"/>
    <cellStyle name="Note 2 2" xfId="425"/>
    <cellStyle name="Note 2 2 2" xfId="520"/>
    <cellStyle name="Note 2 2 3" xfId="571"/>
    <cellStyle name="Note 2 3" xfId="426"/>
    <cellStyle name="Note 2 4" xfId="427"/>
    <cellStyle name="Note 2 5" xfId="428"/>
    <cellStyle name="Note 2 6" xfId="424"/>
    <cellStyle name="Note 3" xfId="429"/>
    <cellStyle name="Note 3 2" xfId="430"/>
    <cellStyle name="Note 3 2 2" xfId="521"/>
    <cellStyle name="Note 3 3" xfId="431"/>
    <cellStyle name="Note 3 3 2" xfId="545"/>
    <cellStyle name="Note 3 4" xfId="432"/>
    <cellStyle name="Note 3 4 2" xfId="568"/>
    <cellStyle name="Note 3 5" xfId="476"/>
    <cellStyle name="Note 3 5 2" xfId="569"/>
    <cellStyle name="Note 3 6" xfId="495"/>
    <cellStyle name="Note 4" xfId="423"/>
    <cellStyle name="Note 4 2" xfId="587"/>
    <cellStyle name="Output" xfId="10" builtinId="21" customBuiltin="1"/>
    <cellStyle name="Output 2" xfId="95"/>
    <cellStyle name="Output 2 2" xfId="434"/>
    <cellStyle name="Output 2 2 2" xfId="522"/>
    <cellStyle name="Output 2 2 3" xfId="572"/>
    <cellStyle name="Output 2 3" xfId="435"/>
    <cellStyle name="Output 2 4" xfId="436"/>
    <cellStyle name="Output 2 5" xfId="433"/>
    <cellStyle name="Output 3" xfId="437"/>
    <cellStyle name="Percent 2" xfId="96"/>
    <cellStyle name="Percent 2 2" xfId="439"/>
    <cellStyle name="Percent 2 3" xfId="440"/>
    <cellStyle name="Percent 2 4" xfId="441"/>
    <cellStyle name="Percent 2 5" xfId="438"/>
    <cellStyle name="SN_241" xfId="44"/>
    <cellStyle name="SN_b" xfId="43"/>
    <cellStyle name="Style 1" xfId="97"/>
    <cellStyle name="Style 1 2" xfId="443"/>
    <cellStyle name="Style 1 2 2" xfId="444"/>
    <cellStyle name="Style 1 3" xfId="445"/>
    <cellStyle name="Style 1 4" xfId="446"/>
    <cellStyle name="Style 1 5" xfId="442"/>
    <cellStyle name="Style 1_verchnakan_ax21-25_2018" xfId="447"/>
    <cellStyle name="Title" xfId="102" builtinId="15" customBuiltin="1"/>
    <cellStyle name="Title 2" xfId="49"/>
    <cellStyle name="Title 2 2" xfId="98"/>
    <cellStyle name="Title 2 2 2" xfId="449"/>
    <cellStyle name="Title 2 3" xfId="450"/>
    <cellStyle name="Title 2 4" xfId="451"/>
    <cellStyle name="Title 2 4 2" xfId="477"/>
    <cellStyle name="Title 2 5" xfId="448"/>
    <cellStyle name="Title 3" xfId="452"/>
    <cellStyle name="Total" xfId="17" builtinId="25" customBuiltin="1"/>
    <cellStyle name="Total 2" xfId="99"/>
    <cellStyle name="Total 2 2" xfId="454"/>
    <cellStyle name="Total 2 2 2" xfId="523"/>
    <cellStyle name="Total 2 2 3" xfId="573"/>
    <cellStyle name="Total 2 3" xfId="455"/>
    <cellStyle name="Total 2 4" xfId="456"/>
    <cellStyle name="Total 2 5" xfId="453"/>
    <cellStyle name="Total 3" xfId="457"/>
    <cellStyle name="Warning Text" xfId="14" builtinId="11" customBuiltin="1"/>
    <cellStyle name="Warning Text 2" xfId="100"/>
    <cellStyle name="Warning Text 2 2" xfId="459"/>
    <cellStyle name="Warning Text 2 3" xfId="460"/>
    <cellStyle name="Warning Text 2 4" xfId="458"/>
    <cellStyle name="Warning Text 3" xfId="461"/>
    <cellStyle name="Обычный 2" xfId="462"/>
    <cellStyle name="Обычный 2 2" xfId="463"/>
    <cellStyle name="Обычный 2 3" xfId="464"/>
    <cellStyle name="Обычный 2 4" xfId="465"/>
    <cellStyle name="Обычный 3" xfId="466"/>
    <cellStyle name="Обычный 4" xfId="467"/>
    <cellStyle name="Обычный_PHEK-er artadrutyun lic." xfId="101"/>
    <cellStyle name="Примечание 2" xfId="468"/>
    <cellStyle name="Стиль 1" xfId="469"/>
    <cellStyle name="Финансовый 2" xfId="470"/>
    <cellStyle name="Финансовый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Normal="100" workbookViewId="0">
      <selection activeCell="C33" sqref="C33"/>
    </sheetView>
  </sheetViews>
  <sheetFormatPr defaultRowHeight="13.5"/>
  <cols>
    <col min="1" max="2" width="13.5703125" style="105" customWidth="1"/>
    <col min="3" max="3" width="65" style="105" customWidth="1"/>
    <col min="4" max="5" width="19.42578125" style="105" bestFit="1" customWidth="1"/>
    <col min="6" max="6" width="17.7109375" style="105" bestFit="1" customWidth="1"/>
    <col min="7" max="7" width="19.85546875" style="105" customWidth="1"/>
    <col min="8" max="16384" width="9.140625" style="105"/>
  </cols>
  <sheetData>
    <row r="1" spans="1:12">
      <c r="C1" s="111"/>
      <c r="G1" s="2" t="s">
        <v>23</v>
      </c>
    </row>
    <row r="2" spans="1:12" ht="30" customHeight="1">
      <c r="G2" s="2" t="s">
        <v>63</v>
      </c>
    </row>
    <row r="3" spans="1:12">
      <c r="F3" s="127" t="s">
        <v>21</v>
      </c>
      <c r="G3" s="127"/>
    </row>
    <row r="5" spans="1:12" ht="81" customHeight="1">
      <c r="A5" s="128" t="s">
        <v>65</v>
      </c>
      <c r="B5" s="128"/>
      <c r="C5" s="128"/>
      <c r="D5" s="128"/>
      <c r="E5" s="128"/>
      <c r="F5" s="128"/>
      <c r="G5" s="128"/>
    </row>
    <row r="6" spans="1:12">
      <c r="A6" s="97"/>
      <c r="B6" s="97"/>
      <c r="C6" s="130"/>
      <c r="D6" s="130"/>
    </row>
    <row r="7" spans="1:12">
      <c r="A7" s="6"/>
      <c r="B7" s="6"/>
      <c r="C7" s="6"/>
      <c r="G7" s="35" t="s">
        <v>113</v>
      </c>
    </row>
    <row r="8" spans="1:12" ht="43.5" customHeight="1">
      <c r="A8" s="129" t="s">
        <v>0</v>
      </c>
      <c r="B8" s="129"/>
      <c r="C8" s="129" t="s">
        <v>11</v>
      </c>
      <c r="D8" s="124" t="s">
        <v>64</v>
      </c>
      <c r="E8" s="125"/>
      <c r="F8" s="125"/>
      <c r="G8" s="126"/>
    </row>
    <row r="9" spans="1:12" ht="63">
      <c r="A9" s="45" t="s">
        <v>12</v>
      </c>
      <c r="B9" s="8" t="s">
        <v>13</v>
      </c>
      <c r="C9" s="129"/>
      <c r="D9" s="67" t="s">
        <v>59</v>
      </c>
      <c r="E9" s="67" t="s">
        <v>60</v>
      </c>
      <c r="F9" s="67" t="s">
        <v>61</v>
      </c>
      <c r="G9" s="67" t="s">
        <v>10</v>
      </c>
      <c r="L9" s="60"/>
    </row>
    <row r="10" spans="1:12" ht="14.25">
      <c r="A10" s="45"/>
      <c r="B10" s="8"/>
      <c r="C10" s="9" t="s">
        <v>7</v>
      </c>
      <c r="D10" s="58">
        <f>D11+D38</f>
        <v>0</v>
      </c>
      <c r="E10" s="58">
        <f t="shared" ref="E10:G10" si="0">E11+E38</f>
        <v>0</v>
      </c>
      <c r="F10" s="58">
        <f t="shared" si="0"/>
        <v>0</v>
      </c>
      <c r="G10" s="58">
        <f t="shared" si="0"/>
        <v>0</v>
      </c>
    </row>
    <row r="11" spans="1:12" ht="14.25">
      <c r="A11" s="67"/>
      <c r="B11" s="71"/>
      <c r="C11" s="9" t="s">
        <v>14</v>
      </c>
      <c r="D11" s="58">
        <f>D13+D26</f>
        <v>0</v>
      </c>
      <c r="E11" s="58">
        <f t="shared" ref="E11:G11" si="1">E13+E26</f>
        <v>0</v>
      </c>
      <c r="F11" s="58">
        <f t="shared" si="1"/>
        <v>0</v>
      </c>
      <c r="G11" s="58">
        <f t="shared" si="1"/>
        <v>0</v>
      </c>
    </row>
    <row r="12" spans="1:12" ht="14.25">
      <c r="A12" s="114"/>
      <c r="B12" s="114"/>
      <c r="C12" s="16" t="s">
        <v>15</v>
      </c>
      <c r="D12" s="48"/>
      <c r="E12" s="49"/>
      <c r="F12" s="49"/>
      <c r="G12" s="49"/>
    </row>
    <row r="13" spans="1:12">
      <c r="A13" s="114">
        <v>1011</v>
      </c>
      <c r="B13" s="114"/>
      <c r="C13" s="114" t="s">
        <v>74</v>
      </c>
      <c r="D13" s="87">
        <f>D20</f>
        <v>-25704</v>
      </c>
      <c r="E13" s="87">
        <f t="shared" ref="E13:G13" si="2">E20</f>
        <v>-36108</v>
      </c>
      <c r="F13" s="87">
        <f t="shared" si="2"/>
        <v>-36108</v>
      </c>
      <c r="G13" s="87">
        <f t="shared" si="2"/>
        <v>-36108</v>
      </c>
    </row>
    <row r="14" spans="1:12">
      <c r="A14" s="114"/>
      <c r="B14" s="114"/>
      <c r="C14" s="16" t="s">
        <v>16</v>
      </c>
      <c r="D14" s="114"/>
      <c r="E14" s="49"/>
      <c r="F14" s="49"/>
      <c r="G14" s="49"/>
    </row>
    <row r="15" spans="1:12" ht="27">
      <c r="A15" s="114"/>
      <c r="B15" s="114"/>
      <c r="C15" s="114" t="s">
        <v>75</v>
      </c>
      <c r="D15" s="114"/>
      <c r="E15" s="49"/>
      <c r="F15" s="49"/>
      <c r="G15" s="49"/>
    </row>
    <row r="16" spans="1:12">
      <c r="A16" s="114"/>
      <c r="B16" s="114"/>
      <c r="C16" s="16" t="s">
        <v>17</v>
      </c>
      <c r="D16" s="114"/>
      <c r="E16" s="49"/>
      <c r="F16" s="49"/>
      <c r="G16" s="49"/>
    </row>
    <row r="17" spans="1:7">
      <c r="A17" s="114"/>
      <c r="B17" s="114"/>
      <c r="C17" s="114" t="s">
        <v>76</v>
      </c>
      <c r="D17" s="114"/>
      <c r="E17" s="49"/>
      <c r="F17" s="49"/>
      <c r="G17" s="49"/>
    </row>
    <row r="18" spans="1:7">
      <c r="A18" s="131" t="s">
        <v>18</v>
      </c>
      <c r="B18" s="131"/>
      <c r="C18" s="131"/>
      <c r="D18" s="131"/>
      <c r="E18" s="49"/>
      <c r="F18" s="49"/>
      <c r="G18" s="49"/>
    </row>
    <row r="19" spans="1:7">
      <c r="A19" s="122"/>
      <c r="B19" s="39"/>
      <c r="C19" s="16" t="s">
        <v>19</v>
      </c>
      <c r="D19" s="32"/>
      <c r="E19" s="49"/>
      <c r="F19" s="49"/>
      <c r="G19" s="49"/>
    </row>
    <row r="20" spans="1:7">
      <c r="A20" s="114"/>
      <c r="B20" s="39">
        <v>12001</v>
      </c>
      <c r="C20" s="114" t="s">
        <v>77</v>
      </c>
      <c r="D20" s="27">
        <f>D24</f>
        <v>-25704</v>
      </c>
      <c r="E20" s="27">
        <f t="shared" ref="E20:G20" si="3">E24</f>
        <v>-36108</v>
      </c>
      <c r="F20" s="27">
        <f t="shared" si="3"/>
        <v>-36108</v>
      </c>
      <c r="G20" s="27">
        <f t="shared" si="3"/>
        <v>-36108</v>
      </c>
    </row>
    <row r="21" spans="1:7">
      <c r="A21" s="114"/>
      <c r="B21" s="114"/>
      <c r="C21" s="16" t="s">
        <v>20</v>
      </c>
      <c r="D21" s="114"/>
      <c r="E21" s="49"/>
      <c r="F21" s="49"/>
      <c r="G21" s="49"/>
    </row>
    <row r="22" spans="1:7" ht="40.5">
      <c r="A22" s="114"/>
      <c r="B22" s="114"/>
      <c r="C22" s="114" t="s">
        <v>78</v>
      </c>
      <c r="D22" s="114"/>
      <c r="E22" s="49"/>
      <c r="F22" s="49"/>
      <c r="G22" s="49"/>
    </row>
    <row r="23" spans="1:7">
      <c r="A23" s="114"/>
      <c r="B23" s="114"/>
      <c r="C23" s="16" t="s">
        <v>1</v>
      </c>
      <c r="D23" s="114"/>
      <c r="E23" s="49"/>
      <c r="F23" s="49"/>
      <c r="G23" s="49"/>
    </row>
    <row r="24" spans="1:7">
      <c r="A24" s="114"/>
      <c r="B24" s="114"/>
      <c r="C24" s="114" t="s">
        <v>2</v>
      </c>
      <c r="D24" s="32">
        <f>-D26</f>
        <v>-25704</v>
      </c>
      <c r="E24" s="32">
        <f t="shared" ref="E24:G24" si="4">-E26</f>
        <v>-36108</v>
      </c>
      <c r="F24" s="32">
        <f t="shared" si="4"/>
        <v>-36108</v>
      </c>
      <c r="G24" s="32">
        <f t="shared" si="4"/>
        <v>-36108</v>
      </c>
    </row>
    <row r="25" spans="1:7">
      <c r="A25" s="14">
        <v>1205</v>
      </c>
      <c r="B25" s="107"/>
      <c r="C25" s="71" t="s">
        <v>15</v>
      </c>
      <c r="D25" s="49"/>
      <c r="E25" s="49"/>
      <c r="F25" s="49"/>
      <c r="G25" s="49"/>
    </row>
    <row r="26" spans="1:7">
      <c r="A26" s="14"/>
      <c r="B26" s="107"/>
      <c r="C26" s="28" t="s">
        <v>48</v>
      </c>
      <c r="D26" s="62">
        <f>D33</f>
        <v>25704</v>
      </c>
      <c r="E26" s="62">
        <f t="shared" ref="E26:G26" si="5">E33</f>
        <v>36108</v>
      </c>
      <c r="F26" s="62">
        <f t="shared" si="5"/>
        <v>36108</v>
      </c>
      <c r="G26" s="62">
        <f t="shared" si="5"/>
        <v>36108</v>
      </c>
    </row>
    <row r="27" spans="1:7">
      <c r="A27" s="14"/>
      <c r="B27" s="107"/>
      <c r="C27" s="71" t="s">
        <v>16</v>
      </c>
      <c r="D27" s="107"/>
      <c r="E27" s="107"/>
      <c r="F27" s="107"/>
      <c r="G27" s="107"/>
    </row>
    <row r="28" spans="1:7">
      <c r="A28" s="14"/>
      <c r="B28" s="107"/>
      <c r="C28" s="28" t="s">
        <v>49</v>
      </c>
      <c r="D28" s="107"/>
      <c r="E28" s="107"/>
      <c r="F28" s="107"/>
      <c r="G28" s="107"/>
    </row>
    <row r="29" spans="1:7">
      <c r="A29" s="14"/>
      <c r="B29" s="107"/>
      <c r="C29" s="71" t="s">
        <v>17</v>
      </c>
      <c r="D29" s="107"/>
      <c r="E29" s="107"/>
      <c r="F29" s="107"/>
      <c r="G29" s="107"/>
    </row>
    <row r="30" spans="1:7">
      <c r="A30" s="14"/>
      <c r="B30" s="107"/>
      <c r="C30" s="28" t="s">
        <v>50</v>
      </c>
      <c r="D30" s="107"/>
      <c r="E30" s="107"/>
      <c r="F30" s="107"/>
      <c r="G30" s="107"/>
    </row>
    <row r="31" spans="1:7" ht="16.5" customHeight="1">
      <c r="A31" s="124" t="s">
        <v>18</v>
      </c>
      <c r="B31" s="125"/>
      <c r="C31" s="125"/>
      <c r="D31" s="40"/>
    </row>
    <row r="32" spans="1:7">
      <c r="A32" s="74"/>
      <c r="B32" s="107">
        <v>12017</v>
      </c>
      <c r="C32" s="71" t="s">
        <v>19</v>
      </c>
      <c r="D32" s="49"/>
      <c r="E32" s="49"/>
      <c r="F32" s="49"/>
      <c r="G32" s="49"/>
    </row>
    <row r="33" spans="1:7" ht="67.5">
      <c r="A33" s="74"/>
      <c r="B33" s="107"/>
      <c r="C33" s="71" t="s">
        <v>98</v>
      </c>
      <c r="D33" s="49">
        <f>(51*300)+(51*68*3)</f>
        <v>25704</v>
      </c>
      <c r="E33" s="49">
        <f>(51*300)+(51*68*6)</f>
        <v>36108</v>
      </c>
      <c r="F33" s="49">
        <f t="shared" ref="F33:G33" si="6">(51*300)+(51*68*6)</f>
        <v>36108</v>
      </c>
      <c r="G33" s="49">
        <f t="shared" si="6"/>
        <v>36108</v>
      </c>
    </row>
    <row r="34" spans="1:7">
      <c r="A34" s="74"/>
      <c r="B34" s="107"/>
      <c r="C34" s="71" t="s">
        <v>20</v>
      </c>
      <c r="D34" s="26"/>
      <c r="E34" s="26"/>
      <c r="F34" s="26"/>
      <c r="G34" s="26"/>
    </row>
    <row r="35" spans="1:7" ht="67.5">
      <c r="A35" s="74"/>
      <c r="B35" s="107"/>
      <c r="C35" s="71" t="s">
        <v>99</v>
      </c>
      <c r="D35" s="26"/>
      <c r="E35" s="26"/>
      <c r="F35" s="26"/>
      <c r="G35" s="26"/>
    </row>
    <row r="36" spans="1:7">
      <c r="A36" s="74"/>
      <c r="B36" s="107"/>
      <c r="C36" s="71" t="s">
        <v>1</v>
      </c>
      <c r="D36" s="26"/>
      <c r="E36" s="26"/>
      <c r="F36" s="26"/>
      <c r="G36" s="26"/>
    </row>
    <row r="37" spans="1:7">
      <c r="A37" s="74"/>
      <c r="B37" s="107"/>
      <c r="C37" s="107" t="s">
        <v>2</v>
      </c>
      <c r="D37" s="50"/>
      <c r="E37" s="50"/>
      <c r="F37" s="50"/>
      <c r="G37" s="50"/>
    </row>
    <row r="38" spans="1:7" ht="14.25">
      <c r="A38" s="94"/>
      <c r="B38" s="94"/>
      <c r="C38" s="99" t="s">
        <v>100</v>
      </c>
      <c r="D38" s="5">
        <f>D39</f>
        <v>0</v>
      </c>
      <c r="E38" s="5">
        <f t="shared" ref="E38:G38" si="7">E39</f>
        <v>0</v>
      </c>
      <c r="F38" s="5">
        <f t="shared" si="7"/>
        <v>0</v>
      </c>
      <c r="G38" s="5">
        <f t="shared" si="7"/>
        <v>0</v>
      </c>
    </row>
    <row r="39" spans="1:7" ht="14.25">
      <c r="A39" s="83" t="s">
        <v>101</v>
      </c>
      <c r="B39" s="94"/>
      <c r="C39" s="73" t="s">
        <v>15</v>
      </c>
      <c r="D39" s="5">
        <f>D46+D52</f>
        <v>0</v>
      </c>
      <c r="E39" s="5">
        <f t="shared" ref="E39:G39" si="8">E46+E52</f>
        <v>0</v>
      </c>
      <c r="F39" s="5">
        <f t="shared" si="8"/>
        <v>0</v>
      </c>
      <c r="G39" s="5">
        <f t="shared" si="8"/>
        <v>0</v>
      </c>
    </row>
    <row r="40" spans="1:7">
      <c r="A40" s="94"/>
      <c r="B40" s="94"/>
      <c r="C40" s="83" t="s">
        <v>102</v>
      </c>
      <c r="D40" s="83"/>
      <c r="E40" s="83"/>
      <c r="F40" s="83"/>
      <c r="G40" s="83"/>
    </row>
    <row r="41" spans="1:7">
      <c r="A41" s="94"/>
      <c r="B41" s="94"/>
      <c r="C41" s="73" t="s">
        <v>16</v>
      </c>
      <c r="D41" s="83"/>
      <c r="E41" s="83"/>
      <c r="F41" s="83"/>
      <c r="G41" s="83"/>
    </row>
    <row r="42" spans="1:7" ht="27">
      <c r="A42" s="94"/>
      <c r="B42" s="94"/>
      <c r="C42" s="83" t="s">
        <v>103</v>
      </c>
      <c r="D42" s="83"/>
      <c r="E42" s="83"/>
      <c r="F42" s="83"/>
      <c r="G42" s="83"/>
    </row>
    <row r="43" spans="1:7">
      <c r="A43" s="94"/>
      <c r="B43" s="94"/>
      <c r="C43" s="73" t="s">
        <v>17</v>
      </c>
      <c r="D43" s="83"/>
      <c r="E43" s="83"/>
      <c r="F43" s="83"/>
      <c r="G43" s="83"/>
    </row>
    <row r="44" spans="1:7" ht="27">
      <c r="A44" s="94"/>
      <c r="B44" s="94"/>
      <c r="C44" s="83" t="s">
        <v>104</v>
      </c>
      <c r="D44" s="83"/>
      <c r="E44" s="83"/>
      <c r="F44" s="83"/>
      <c r="G44" s="83"/>
    </row>
    <row r="45" spans="1:7">
      <c r="A45" s="123" t="s">
        <v>18</v>
      </c>
      <c r="B45" s="123"/>
      <c r="C45" s="123"/>
      <c r="D45" s="123"/>
      <c r="E45" s="123"/>
      <c r="F45" s="123"/>
      <c r="G45" s="123"/>
    </row>
    <row r="46" spans="1:7">
      <c r="A46" s="94"/>
      <c r="B46" s="83" t="s">
        <v>105</v>
      </c>
      <c r="C46" s="73" t="s">
        <v>19</v>
      </c>
      <c r="D46" s="69">
        <f>D33</f>
        <v>25704</v>
      </c>
      <c r="E46" s="69">
        <f t="shared" ref="E46:G46" si="9">E33</f>
        <v>36108</v>
      </c>
      <c r="F46" s="69">
        <f t="shared" si="9"/>
        <v>36108</v>
      </c>
      <c r="G46" s="69">
        <f t="shared" si="9"/>
        <v>36108</v>
      </c>
    </row>
    <row r="47" spans="1:7">
      <c r="A47" s="94"/>
      <c r="B47" s="94"/>
      <c r="C47" s="83" t="s">
        <v>102</v>
      </c>
      <c r="D47" s="83"/>
      <c r="E47" s="83"/>
      <c r="F47" s="83"/>
      <c r="G47" s="83"/>
    </row>
    <row r="48" spans="1:7">
      <c r="A48" s="94"/>
      <c r="B48" s="94"/>
      <c r="C48" s="73" t="s">
        <v>20</v>
      </c>
      <c r="D48" s="83"/>
      <c r="E48" s="83"/>
      <c r="F48" s="83"/>
      <c r="G48" s="83"/>
    </row>
    <row r="49" spans="1:7" ht="54">
      <c r="A49" s="94"/>
      <c r="B49" s="94"/>
      <c r="C49" s="83" t="s">
        <v>106</v>
      </c>
      <c r="D49" s="83"/>
      <c r="E49" s="83"/>
      <c r="F49" s="83"/>
      <c r="G49" s="83"/>
    </row>
    <row r="50" spans="1:7">
      <c r="A50" s="94"/>
      <c r="B50" s="94"/>
      <c r="C50" s="73" t="s">
        <v>1</v>
      </c>
      <c r="D50" s="83"/>
      <c r="E50" s="83"/>
      <c r="F50" s="83"/>
      <c r="G50" s="83"/>
    </row>
    <row r="51" spans="1:7">
      <c r="A51" s="94"/>
      <c r="B51" s="94"/>
      <c r="C51" s="83" t="s">
        <v>107</v>
      </c>
      <c r="D51" s="83"/>
      <c r="E51" s="83"/>
      <c r="F51" s="83"/>
      <c r="G51" s="83"/>
    </row>
    <row r="52" spans="1:7">
      <c r="A52" s="94"/>
      <c r="B52" s="83" t="s">
        <v>105</v>
      </c>
      <c r="C52" s="73" t="s">
        <v>19</v>
      </c>
      <c r="D52" s="69">
        <f>D24</f>
        <v>-25704</v>
      </c>
      <c r="E52" s="69">
        <f t="shared" ref="E52:G52" si="10">E24</f>
        <v>-36108</v>
      </c>
      <c r="F52" s="69">
        <f t="shared" si="10"/>
        <v>-36108</v>
      </c>
      <c r="G52" s="69">
        <f t="shared" si="10"/>
        <v>-36108</v>
      </c>
    </row>
    <row r="53" spans="1:7">
      <c r="A53" s="94"/>
      <c r="B53" s="94"/>
      <c r="C53" s="83" t="s">
        <v>102</v>
      </c>
      <c r="D53" s="83"/>
      <c r="E53" s="83"/>
      <c r="F53" s="83"/>
      <c r="G53" s="83"/>
    </row>
    <row r="54" spans="1:7">
      <c r="A54" s="94"/>
      <c r="B54" s="94"/>
      <c r="C54" s="73" t="s">
        <v>20</v>
      </c>
      <c r="D54" s="83"/>
      <c r="E54" s="83"/>
      <c r="F54" s="83"/>
      <c r="G54" s="83"/>
    </row>
    <row r="55" spans="1:7" ht="54">
      <c r="A55" s="94"/>
      <c r="B55" s="94"/>
      <c r="C55" s="83" t="s">
        <v>106</v>
      </c>
      <c r="D55" s="83"/>
      <c r="E55" s="83"/>
      <c r="F55" s="83"/>
      <c r="G55" s="83"/>
    </row>
    <row r="56" spans="1:7">
      <c r="A56" s="94"/>
      <c r="B56" s="94"/>
      <c r="C56" s="73" t="s">
        <v>1</v>
      </c>
      <c r="D56" s="83"/>
      <c r="E56" s="83"/>
      <c r="F56" s="83"/>
      <c r="G56" s="83"/>
    </row>
    <row r="57" spans="1:7">
      <c r="A57" s="94"/>
      <c r="B57" s="94"/>
      <c r="C57" s="83" t="s">
        <v>107</v>
      </c>
      <c r="D57" s="83"/>
      <c r="E57" s="83"/>
      <c r="F57" s="83"/>
      <c r="G57" s="83"/>
    </row>
  </sheetData>
  <mergeCells count="9">
    <mergeCell ref="A45:G45"/>
    <mergeCell ref="A31:C31"/>
    <mergeCell ref="D8:G8"/>
    <mergeCell ref="F3:G3"/>
    <mergeCell ref="A5:G5"/>
    <mergeCell ref="C8:C9"/>
    <mergeCell ref="C6:D6"/>
    <mergeCell ref="A8:B8"/>
    <mergeCell ref="A18:D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zoomScale="115" zoomScaleNormal="115" workbookViewId="0">
      <selection activeCell="I65" sqref="I65"/>
    </sheetView>
  </sheetViews>
  <sheetFormatPr defaultRowHeight="13.5"/>
  <cols>
    <col min="1" max="5" width="9.140625" style="21"/>
    <col min="6" max="6" width="61.28515625" style="21" customWidth="1"/>
    <col min="7" max="8" width="16.42578125" style="56" bestFit="1" customWidth="1"/>
    <col min="9" max="9" width="15.7109375" style="56" bestFit="1" customWidth="1"/>
    <col min="10" max="10" width="19.7109375" style="56" customWidth="1"/>
    <col min="11" max="12" width="17.140625" style="21" customWidth="1"/>
    <col min="13" max="16384" width="9.140625" style="21"/>
  </cols>
  <sheetData>
    <row r="1" spans="1:10">
      <c r="J1" s="89" t="s">
        <v>22</v>
      </c>
    </row>
    <row r="2" spans="1:10">
      <c r="J2" s="89" t="s">
        <v>63</v>
      </c>
    </row>
    <row r="3" spans="1:10">
      <c r="I3" s="132" t="s">
        <v>21</v>
      </c>
      <c r="J3" s="132"/>
    </row>
    <row r="6" spans="1:10" ht="42" customHeight="1">
      <c r="A6" s="133" t="s">
        <v>66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>
      <c r="A7" s="90"/>
      <c r="B7" s="90"/>
      <c r="C7" s="90"/>
      <c r="D7" s="90"/>
      <c r="E7" s="90"/>
      <c r="F7" s="90"/>
      <c r="G7" s="95"/>
    </row>
    <row r="8" spans="1:10">
      <c r="A8" s="13"/>
      <c r="B8" s="13"/>
      <c r="C8" s="13"/>
      <c r="D8" s="13"/>
      <c r="E8" s="13"/>
      <c r="F8" s="13"/>
      <c r="J8" s="86" t="s">
        <v>113</v>
      </c>
    </row>
    <row r="9" spans="1:10" ht="54" customHeight="1">
      <c r="A9" s="129" t="s">
        <v>3</v>
      </c>
      <c r="B9" s="129"/>
      <c r="C9" s="129"/>
      <c r="D9" s="129" t="s">
        <v>0</v>
      </c>
      <c r="E9" s="129"/>
      <c r="F9" s="129" t="s">
        <v>24</v>
      </c>
      <c r="G9" s="124" t="s">
        <v>64</v>
      </c>
      <c r="H9" s="125"/>
      <c r="I9" s="125"/>
      <c r="J9" s="126"/>
    </row>
    <row r="10" spans="1:10" ht="60">
      <c r="A10" s="45" t="s">
        <v>25</v>
      </c>
      <c r="B10" s="45" t="s">
        <v>26</v>
      </c>
      <c r="C10" s="45" t="s">
        <v>27</v>
      </c>
      <c r="D10" s="45" t="s">
        <v>28</v>
      </c>
      <c r="E10" s="72" t="s">
        <v>29</v>
      </c>
      <c r="F10" s="129"/>
      <c r="G10" s="67" t="s">
        <v>59</v>
      </c>
      <c r="H10" s="67" t="s">
        <v>60</v>
      </c>
      <c r="I10" s="67" t="s">
        <v>61</v>
      </c>
      <c r="J10" s="67" t="s">
        <v>10</v>
      </c>
    </row>
    <row r="11" spans="1:10" ht="14.25">
      <c r="A11" s="107"/>
      <c r="B11" s="107"/>
      <c r="C11" s="107"/>
      <c r="D11" s="107"/>
      <c r="E11" s="107"/>
      <c r="F11" s="9" t="s">
        <v>7</v>
      </c>
      <c r="G11" s="62">
        <f>G13+G46</f>
        <v>0</v>
      </c>
      <c r="H11" s="62">
        <f t="shared" ref="H11:J11" si="0">H13+H46</f>
        <v>0</v>
      </c>
      <c r="I11" s="62">
        <f t="shared" si="0"/>
        <v>0</v>
      </c>
      <c r="J11" s="62">
        <f t="shared" si="0"/>
        <v>0</v>
      </c>
    </row>
    <row r="12" spans="1:10">
      <c r="A12" s="107"/>
      <c r="B12" s="107"/>
      <c r="C12" s="107"/>
      <c r="D12" s="107"/>
      <c r="E12" s="107"/>
      <c r="F12" s="71" t="s">
        <v>4</v>
      </c>
      <c r="G12" s="43"/>
      <c r="H12" s="43"/>
      <c r="I12" s="43"/>
      <c r="J12" s="43"/>
    </row>
    <row r="13" spans="1:10">
      <c r="A13" s="17" t="s">
        <v>30</v>
      </c>
      <c r="B13" s="107"/>
      <c r="C13" s="107"/>
      <c r="D13" s="107"/>
      <c r="E13" s="107"/>
      <c r="F13" s="85" t="s">
        <v>62</v>
      </c>
      <c r="G13" s="62">
        <f>G15+G32</f>
        <v>0</v>
      </c>
      <c r="H13" s="62">
        <f t="shared" ref="H13:J13" si="1">H15+H32</f>
        <v>0</v>
      </c>
      <c r="I13" s="62">
        <f t="shared" si="1"/>
        <v>0</v>
      </c>
      <c r="J13" s="62">
        <f t="shared" si="1"/>
        <v>0</v>
      </c>
    </row>
    <row r="14" spans="1:10">
      <c r="A14" s="107"/>
      <c r="B14" s="107"/>
      <c r="C14" s="107"/>
      <c r="D14" s="107"/>
      <c r="E14" s="107"/>
      <c r="F14" s="71" t="s">
        <v>4</v>
      </c>
      <c r="G14" s="67"/>
      <c r="H14" s="49"/>
      <c r="I14" s="49"/>
      <c r="J14" s="49"/>
    </row>
    <row r="15" spans="1:10" ht="14.25">
      <c r="A15" s="107"/>
      <c r="B15" s="12" t="s">
        <v>79</v>
      </c>
      <c r="C15" s="31"/>
      <c r="D15" s="31"/>
      <c r="E15" s="31"/>
      <c r="F15" s="51" t="s">
        <v>80</v>
      </c>
      <c r="G15" s="106">
        <f>G17</f>
        <v>-25704</v>
      </c>
      <c r="H15" s="106">
        <f>H17</f>
        <v>-36108</v>
      </c>
      <c r="I15" s="106">
        <f>I17</f>
        <v>-36108</v>
      </c>
      <c r="J15" s="106">
        <f>J17</f>
        <v>-36108</v>
      </c>
    </row>
    <row r="16" spans="1:10" ht="14.25">
      <c r="A16" s="107"/>
      <c r="B16" s="31"/>
      <c r="C16" s="31"/>
      <c r="D16" s="31"/>
      <c r="E16" s="31"/>
      <c r="F16" s="81" t="s">
        <v>4</v>
      </c>
      <c r="G16" s="64"/>
      <c r="H16" s="64"/>
      <c r="I16" s="64"/>
      <c r="J16" s="64"/>
    </row>
    <row r="17" spans="1:10" ht="14.25">
      <c r="A17" s="107"/>
      <c r="B17" s="31"/>
      <c r="C17" s="31" t="s">
        <v>81</v>
      </c>
      <c r="D17" s="31"/>
      <c r="E17" s="31"/>
      <c r="F17" s="51" t="s">
        <v>80</v>
      </c>
      <c r="G17" s="106">
        <f>G21</f>
        <v>-25704</v>
      </c>
      <c r="H17" s="106">
        <f t="shared" ref="H17:J17" si="2">H21</f>
        <v>-36108</v>
      </c>
      <c r="I17" s="106">
        <f t="shared" si="2"/>
        <v>-36108</v>
      </c>
      <c r="J17" s="106">
        <f t="shared" si="2"/>
        <v>-36108</v>
      </c>
    </row>
    <row r="18" spans="1:10">
      <c r="A18" s="107"/>
      <c r="B18" s="96"/>
      <c r="C18" s="96"/>
      <c r="D18" s="96"/>
      <c r="E18" s="96"/>
      <c r="F18" s="81" t="s">
        <v>4</v>
      </c>
      <c r="G18" s="108"/>
      <c r="H18" s="108"/>
      <c r="I18" s="108"/>
      <c r="J18" s="108"/>
    </row>
    <row r="19" spans="1:10" ht="14.25">
      <c r="A19" s="107"/>
      <c r="B19" s="96"/>
      <c r="C19" s="96"/>
      <c r="D19" s="96"/>
      <c r="E19" s="96"/>
      <c r="F19" s="29" t="s">
        <v>14</v>
      </c>
      <c r="G19" s="106"/>
      <c r="H19" s="106"/>
      <c r="I19" s="106"/>
      <c r="J19" s="106"/>
    </row>
    <row r="20" spans="1:10">
      <c r="A20" s="107"/>
      <c r="B20" s="96"/>
      <c r="C20" s="96"/>
      <c r="D20" s="96"/>
      <c r="E20" s="96"/>
      <c r="F20" s="81" t="s">
        <v>54</v>
      </c>
      <c r="G20" s="108"/>
      <c r="H20" s="108"/>
      <c r="I20" s="108"/>
      <c r="J20" s="108"/>
    </row>
    <row r="21" spans="1:10" ht="14.25">
      <c r="A21" s="107"/>
      <c r="B21" s="34"/>
      <c r="C21" s="34"/>
      <c r="D21" s="19">
        <v>1011</v>
      </c>
      <c r="E21" s="96"/>
      <c r="F21" s="29" t="s">
        <v>74</v>
      </c>
      <c r="G21" s="106">
        <f>G23</f>
        <v>-25704</v>
      </c>
      <c r="H21" s="106">
        <f>H23</f>
        <v>-36108</v>
      </c>
      <c r="I21" s="106">
        <f>I23</f>
        <v>-36108</v>
      </c>
      <c r="J21" s="106">
        <f>J23</f>
        <v>-36108</v>
      </c>
    </row>
    <row r="22" spans="1:10" ht="14.25">
      <c r="A22" s="107"/>
      <c r="B22" s="96"/>
      <c r="C22" s="34"/>
      <c r="D22" s="31"/>
      <c r="E22" s="96"/>
      <c r="F22" s="70" t="s">
        <v>54</v>
      </c>
      <c r="G22" s="64"/>
      <c r="H22" s="64"/>
      <c r="I22" s="64"/>
      <c r="J22" s="64"/>
    </row>
    <row r="23" spans="1:10" ht="28.5">
      <c r="A23" s="107"/>
      <c r="B23" s="34"/>
      <c r="C23" s="34"/>
      <c r="D23" s="96"/>
      <c r="E23" s="101">
        <v>12001</v>
      </c>
      <c r="F23" s="115" t="s">
        <v>77</v>
      </c>
      <c r="G23" s="65">
        <f>+G25</f>
        <v>-25704</v>
      </c>
      <c r="H23" s="65">
        <f>+H25</f>
        <v>-36108</v>
      </c>
      <c r="I23" s="65">
        <f>+I25</f>
        <v>-36108</v>
      </c>
      <c r="J23" s="65">
        <f>+J25</f>
        <v>-36108</v>
      </c>
    </row>
    <row r="24" spans="1:10">
      <c r="A24" s="107"/>
      <c r="B24" s="34"/>
      <c r="C24" s="34"/>
      <c r="D24" s="96"/>
      <c r="E24" s="96"/>
      <c r="F24" s="78" t="s">
        <v>82</v>
      </c>
      <c r="G24" s="108"/>
      <c r="H24" s="108"/>
      <c r="I24" s="108"/>
      <c r="J24" s="108"/>
    </row>
    <row r="25" spans="1:10" ht="27">
      <c r="A25" s="107"/>
      <c r="B25" s="34"/>
      <c r="C25" s="34"/>
      <c r="D25" s="34"/>
      <c r="E25" s="34"/>
      <c r="F25" s="18" t="s">
        <v>32</v>
      </c>
      <c r="G25" s="65">
        <f>G31</f>
        <v>-25704</v>
      </c>
      <c r="H25" s="65">
        <f>H31</f>
        <v>-36108</v>
      </c>
      <c r="I25" s="65">
        <f>I31</f>
        <v>-36108</v>
      </c>
      <c r="J25" s="65">
        <f>J31</f>
        <v>-36108</v>
      </c>
    </row>
    <row r="26" spans="1:10" ht="25.5">
      <c r="A26" s="107"/>
      <c r="B26" s="34"/>
      <c r="C26" s="34"/>
      <c r="D26" s="34"/>
      <c r="E26" s="34"/>
      <c r="F26" s="41" t="s">
        <v>5</v>
      </c>
      <c r="G26" s="64"/>
      <c r="H26" s="64"/>
      <c r="I26" s="64"/>
      <c r="J26" s="64"/>
    </row>
    <row r="27" spans="1:10">
      <c r="A27" s="107"/>
      <c r="B27" s="34"/>
      <c r="C27" s="34"/>
      <c r="D27" s="34"/>
      <c r="E27" s="34"/>
      <c r="F27" s="52" t="s">
        <v>7</v>
      </c>
      <c r="G27" s="64">
        <f>G28</f>
        <v>-25704</v>
      </c>
      <c r="H27" s="64">
        <f t="shared" ref="H27:J30" si="3">H28</f>
        <v>-36108</v>
      </c>
      <c r="I27" s="64">
        <f t="shared" si="3"/>
        <v>-36108</v>
      </c>
      <c r="J27" s="64">
        <f t="shared" si="3"/>
        <v>-36108</v>
      </c>
    </row>
    <row r="28" spans="1:10">
      <c r="A28" s="107"/>
      <c r="B28" s="34"/>
      <c r="C28" s="34"/>
      <c r="D28" s="34"/>
      <c r="E28" s="34"/>
      <c r="F28" s="52" t="s">
        <v>6</v>
      </c>
      <c r="G28" s="64">
        <f>G29</f>
        <v>-25704</v>
      </c>
      <c r="H28" s="64">
        <f t="shared" si="3"/>
        <v>-36108</v>
      </c>
      <c r="I28" s="64">
        <f t="shared" si="3"/>
        <v>-36108</v>
      </c>
      <c r="J28" s="64">
        <f t="shared" si="3"/>
        <v>-36108</v>
      </c>
    </row>
    <row r="29" spans="1:10">
      <c r="A29" s="107"/>
      <c r="B29" s="34"/>
      <c r="C29" s="34"/>
      <c r="D29" s="34"/>
      <c r="E29" s="34"/>
      <c r="F29" s="52" t="s">
        <v>33</v>
      </c>
      <c r="G29" s="64">
        <f>G30</f>
        <v>-25704</v>
      </c>
      <c r="H29" s="64">
        <f t="shared" si="3"/>
        <v>-36108</v>
      </c>
      <c r="I29" s="64">
        <f t="shared" si="3"/>
        <v>-36108</v>
      </c>
      <c r="J29" s="64">
        <f t="shared" si="3"/>
        <v>-36108</v>
      </c>
    </row>
    <row r="30" spans="1:10" ht="27">
      <c r="A30" s="107"/>
      <c r="B30" s="34"/>
      <c r="C30" s="34"/>
      <c r="D30" s="34"/>
      <c r="E30" s="34"/>
      <c r="F30" s="52" t="s">
        <v>83</v>
      </c>
      <c r="G30" s="64">
        <f>G31</f>
        <v>-25704</v>
      </c>
      <c r="H30" s="64">
        <f t="shared" si="3"/>
        <v>-36108</v>
      </c>
      <c r="I30" s="64">
        <f t="shared" si="3"/>
        <v>-36108</v>
      </c>
      <c r="J30" s="64">
        <f t="shared" si="3"/>
        <v>-36108</v>
      </c>
    </row>
    <row r="31" spans="1:10">
      <c r="A31" s="107"/>
      <c r="B31" s="96"/>
      <c r="C31" s="96"/>
      <c r="D31" s="96"/>
      <c r="E31" s="96"/>
      <c r="F31" s="52" t="s">
        <v>84</v>
      </c>
      <c r="G31" s="65">
        <f>-G32</f>
        <v>-25704</v>
      </c>
      <c r="H31" s="65">
        <f t="shared" ref="H31:J31" si="4">-H32</f>
        <v>-36108</v>
      </c>
      <c r="I31" s="65">
        <f t="shared" si="4"/>
        <v>-36108</v>
      </c>
      <c r="J31" s="65">
        <f t="shared" si="4"/>
        <v>-36108</v>
      </c>
    </row>
    <row r="32" spans="1:10">
      <c r="A32" s="107"/>
      <c r="B32" s="17" t="s">
        <v>51</v>
      </c>
      <c r="C32" s="107"/>
      <c r="D32" s="107"/>
      <c r="E32" s="107"/>
      <c r="F32" s="11" t="s">
        <v>53</v>
      </c>
      <c r="G32" s="62">
        <f>+G34</f>
        <v>25704</v>
      </c>
      <c r="H32" s="62">
        <f t="shared" ref="H32:J32" si="5">+H34</f>
        <v>36108</v>
      </c>
      <c r="I32" s="62">
        <f t="shared" si="5"/>
        <v>36108</v>
      </c>
      <c r="J32" s="62">
        <f t="shared" si="5"/>
        <v>36108</v>
      </c>
    </row>
    <row r="33" spans="1:10">
      <c r="A33" s="107"/>
      <c r="B33" s="107"/>
      <c r="C33" s="107"/>
      <c r="D33" s="107"/>
      <c r="E33" s="107"/>
      <c r="F33" s="11" t="s">
        <v>54</v>
      </c>
      <c r="G33" s="67"/>
      <c r="H33" s="49"/>
      <c r="I33" s="49"/>
      <c r="J33" s="49"/>
    </row>
    <row r="34" spans="1:10" ht="27">
      <c r="A34" s="107"/>
      <c r="B34" s="107"/>
      <c r="C34" s="17" t="s">
        <v>52</v>
      </c>
      <c r="D34" s="107"/>
      <c r="E34" s="107"/>
      <c r="F34" s="11" t="s">
        <v>55</v>
      </c>
      <c r="G34" s="62">
        <f>+G36</f>
        <v>25704</v>
      </c>
      <c r="H34" s="62">
        <f t="shared" ref="H34:J34" si="6">+H36</f>
        <v>36108</v>
      </c>
      <c r="I34" s="62">
        <f t="shared" si="6"/>
        <v>36108</v>
      </c>
      <c r="J34" s="62">
        <f t="shared" si="6"/>
        <v>36108</v>
      </c>
    </row>
    <row r="35" spans="1:10">
      <c r="A35" s="107"/>
      <c r="B35" s="107"/>
      <c r="C35" s="17"/>
      <c r="D35" s="107"/>
      <c r="E35" s="107"/>
      <c r="F35" s="71" t="s">
        <v>4</v>
      </c>
      <c r="G35" s="67"/>
      <c r="H35" s="49"/>
      <c r="I35" s="49"/>
      <c r="J35" s="49"/>
    </row>
    <row r="36" spans="1:10">
      <c r="A36" s="107"/>
      <c r="B36" s="107"/>
      <c r="C36" s="107"/>
      <c r="D36" s="38">
        <v>1205</v>
      </c>
      <c r="E36" s="38"/>
      <c r="F36" s="28" t="s">
        <v>48</v>
      </c>
      <c r="G36" s="62">
        <f>G38</f>
        <v>25704</v>
      </c>
      <c r="H36" s="62">
        <f t="shared" ref="H36:J36" si="7">H38</f>
        <v>36108</v>
      </c>
      <c r="I36" s="62">
        <f t="shared" si="7"/>
        <v>36108</v>
      </c>
      <c r="J36" s="62">
        <f t="shared" si="7"/>
        <v>36108</v>
      </c>
    </row>
    <row r="37" spans="1:10">
      <c r="A37" s="107"/>
      <c r="B37" s="107"/>
      <c r="C37" s="107"/>
      <c r="D37" s="38"/>
      <c r="E37" s="38"/>
      <c r="F37" s="71" t="s">
        <v>4</v>
      </c>
      <c r="G37" s="67"/>
      <c r="H37" s="49"/>
      <c r="I37" s="49"/>
      <c r="J37" s="49"/>
    </row>
    <row r="38" spans="1:10" ht="81">
      <c r="A38" s="22"/>
      <c r="B38" s="22"/>
      <c r="C38" s="22"/>
      <c r="D38" s="120"/>
      <c r="E38" s="120">
        <f>'1'!B32</f>
        <v>12017</v>
      </c>
      <c r="F38" s="107" t="str">
        <f>'1'!C33</f>
        <v>Ռազմական դրությամբ պայմանավորված՝ ՀՀ Սյունիքի մարզի Շուռնուխ և Որոտան բնակավայրերում գտնվող և Ադրբեջանի վերահսկողության տակ անցած բնակելի անշարժ գույքի հասցեում հաշվառված կամ այդ հասցեում փաստացի բնակված, սակայն նույն բնակավայրի այլ հասցեում հաշվառված քաղաքացիներին դրամական աջակցություն</v>
      </c>
      <c r="G38" s="15">
        <f>G40</f>
        <v>25704</v>
      </c>
      <c r="H38" s="15">
        <f t="shared" ref="H38:J38" si="8">H40</f>
        <v>36108</v>
      </c>
      <c r="I38" s="15">
        <f t="shared" si="8"/>
        <v>36108</v>
      </c>
      <c r="J38" s="15">
        <f t="shared" si="8"/>
        <v>36108</v>
      </c>
    </row>
    <row r="39" spans="1:10">
      <c r="A39" s="22"/>
      <c r="B39" s="22"/>
      <c r="C39" s="22"/>
      <c r="D39" s="120"/>
      <c r="E39" s="120"/>
      <c r="F39" s="75" t="s">
        <v>31</v>
      </c>
      <c r="G39" s="82"/>
      <c r="H39" s="49"/>
      <c r="I39" s="49"/>
      <c r="J39" s="49"/>
    </row>
    <row r="40" spans="1:10" ht="20.25" customHeight="1">
      <c r="A40" s="22"/>
      <c r="B40" s="22"/>
      <c r="C40" s="22"/>
      <c r="D40" s="57"/>
      <c r="E40" s="57"/>
      <c r="F40" s="107" t="s">
        <v>72</v>
      </c>
      <c r="G40" s="15">
        <f>+G42</f>
        <v>25704</v>
      </c>
      <c r="H40" s="15">
        <f t="shared" ref="H40:J40" si="9">+H42</f>
        <v>36108</v>
      </c>
      <c r="I40" s="15">
        <f t="shared" si="9"/>
        <v>36108</v>
      </c>
      <c r="J40" s="15">
        <f t="shared" si="9"/>
        <v>36108</v>
      </c>
    </row>
    <row r="41" spans="1:10" ht="27">
      <c r="A41" s="22"/>
      <c r="B41" s="22"/>
      <c r="C41" s="22"/>
      <c r="D41" s="120"/>
      <c r="E41" s="120"/>
      <c r="F41" s="38" t="s">
        <v>5</v>
      </c>
      <c r="G41" s="82"/>
      <c r="H41" s="49"/>
      <c r="I41" s="49"/>
      <c r="J41" s="49"/>
    </row>
    <row r="42" spans="1:10">
      <c r="A42" s="22"/>
      <c r="B42" s="22"/>
      <c r="C42" s="22"/>
      <c r="D42" s="120"/>
      <c r="E42" s="120"/>
      <c r="F42" s="38" t="s">
        <v>7</v>
      </c>
      <c r="G42" s="15">
        <f>+G44</f>
        <v>25704</v>
      </c>
      <c r="H42" s="15">
        <f t="shared" ref="H42:J42" si="10">+H44</f>
        <v>36108</v>
      </c>
      <c r="I42" s="15">
        <f t="shared" si="10"/>
        <v>36108</v>
      </c>
      <c r="J42" s="15">
        <f t="shared" si="10"/>
        <v>36108</v>
      </c>
    </row>
    <row r="43" spans="1:10">
      <c r="A43" s="22"/>
      <c r="B43" s="22"/>
      <c r="C43" s="22"/>
      <c r="D43" s="120"/>
      <c r="E43" s="120"/>
      <c r="F43" s="38" t="s">
        <v>6</v>
      </c>
      <c r="G43" s="15">
        <f>+G42</f>
        <v>25704</v>
      </c>
      <c r="H43" s="15">
        <f t="shared" ref="H43:J43" si="11">+H42</f>
        <v>36108</v>
      </c>
      <c r="I43" s="15">
        <f t="shared" si="11"/>
        <v>36108</v>
      </c>
      <c r="J43" s="15">
        <f t="shared" si="11"/>
        <v>36108</v>
      </c>
    </row>
    <row r="44" spans="1:10">
      <c r="A44" s="22"/>
      <c r="B44" s="22"/>
      <c r="C44" s="22"/>
      <c r="D44" s="120"/>
      <c r="E44" s="120"/>
      <c r="F44" s="107" t="s">
        <v>33</v>
      </c>
      <c r="G44" s="15">
        <f>G45</f>
        <v>25704</v>
      </c>
      <c r="H44" s="15">
        <f t="shared" ref="H44:J44" si="12">H45</f>
        <v>36108</v>
      </c>
      <c r="I44" s="15">
        <f t="shared" si="12"/>
        <v>36108</v>
      </c>
      <c r="J44" s="15">
        <f t="shared" si="12"/>
        <v>36108</v>
      </c>
    </row>
    <row r="45" spans="1:10">
      <c r="A45" s="22"/>
      <c r="B45" s="22"/>
      <c r="C45" s="22"/>
      <c r="D45" s="120"/>
      <c r="E45" s="120"/>
      <c r="F45" s="38" t="s">
        <v>8</v>
      </c>
      <c r="G45" s="15">
        <f>'1'!D33</f>
        <v>25704</v>
      </c>
      <c r="H45" s="15">
        <f>'1'!E33</f>
        <v>36108</v>
      </c>
      <c r="I45" s="15">
        <f>'1'!F33</f>
        <v>36108</v>
      </c>
      <c r="J45" s="15">
        <f>'1'!G33</f>
        <v>36108</v>
      </c>
    </row>
    <row r="46" spans="1:10" ht="28.5">
      <c r="A46" s="7" t="s">
        <v>108</v>
      </c>
      <c r="B46" s="53"/>
      <c r="C46" s="53"/>
      <c r="D46" s="53"/>
      <c r="E46" s="53"/>
      <c r="F46" s="7" t="s">
        <v>109</v>
      </c>
      <c r="G46" s="104">
        <f>G48</f>
        <v>0</v>
      </c>
      <c r="H46" s="104">
        <f t="shared" ref="H46:J46" si="13">H48</f>
        <v>0</v>
      </c>
      <c r="I46" s="104">
        <f t="shared" si="13"/>
        <v>0</v>
      </c>
      <c r="J46" s="104">
        <f t="shared" si="13"/>
        <v>0</v>
      </c>
    </row>
    <row r="47" spans="1:10">
      <c r="A47" s="53"/>
      <c r="B47" s="53"/>
      <c r="C47" s="53"/>
      <c r="D47" s="53"/>
      <c r="E47" s="53"/>
      <c r="F47" s="24" t="s">
        <v>4</v>
      </c>
      <c r="G47" s="110"/>
      <c r="H47" s="110"/>
      <c r="I47" s="110"/>
      <c r="J47" s="110"/>
    </row>
    <row r="48" spans="1:10" ht="14.25">
      <c r="A48" s="53"/>
      <c r="B48" s="7" t="s">
        <v>110</v>
      </c>
      <c r="C48" s="53"/>
      <c r="D48" s="53"/>
      <c r="E48" s="53"/>
      <c r="F48" s="7" t="s">
        <v>111</v>
      </c>
      <c r="G48" s="104">
        <f>G50</f>
        <v>0</v>
      </c>
      <c r="H48" s="104">
        <f t="shared" ref="H48:J48" si="14">H50</f>
        <v>0</v>
      </c>
      <c r="I48" s="104">
        <f t="shared" si="14"/>
        <v>0</v>
      </c>
      <c r="J48" s="104">
        <f t="shared" si="14"/>
        <v>0</v>
      </c>
    </row>
    <row r="49" spans="1:10">
      <c r="A49" s="53"/>
      <c r="B49" s="53"/>
      <c r="C49" s="53"/>
      <c r="D49" s="53"/>
      <c r="E49" s="53"/>
      <c r="F49" s="24" t="s">
        <v>4</v>
      </c>
      <c r="G49" s="110"/>
      <c r="H49" s="110"/>
      <c r="I49" s="110"/>
      <c r="J49" s="110"/>
    </row>
    <row r="50" spans="1:10" ht="14.25">
      <c r="A50" s="53"/>
      <c r="B50" s="53"/>
      <c r="C50" s="7" t="s">
        <v>110</v>
      </c>
      <c r="D50" s="53"/>
      <c r="E50" s="53"/>
      <c r="F50" s="7" t="s">
        <v>102</v>
      </c>
      <c r="G50" s="104">
        <f>G53+G58</f>
        <v>0</v>
      </c>
      <c r="H50" s="104">
        <f t="shared" ref="H50:J50" si="15">H53+H58</f>
        <v>0</v>
      </c>
      <c r="I50" s="104">
        <f t="shared" si="15"/>
        <v>0</v>
      </c>
      <c r="J50" s="104">
        <f t="shared" si="15"/>
        <v>0</v>
      </c>
    </row>
    <row r="51" spans="1:10">
      <c r="A51" s="53"/>
      <c r="B51" s="53"/>
      <c r="C51" s="53"/>
      <c r="D51" s="53"/>
      <c r="E51" s="53"/>
      <c r="F51" s="24" t="s">
        <v>4</v>
      </c>
      <c r="G51" s="110"/>
      <c r="H51" s="110"/>
      <c r="I51" s="110"/>
      <c r="J51" s="110"/>
    </row>
    <row r="52" spans="1:10">
      <c r="A52" s="53"/>
      <c r="B52" s="53"/>
      <c r="C52" s="53"/>
      <c r="D52" s="24" t="s">
        <v>101</v>
      </c>
      <c r="E52" s="24"/>
      <c r="F52" s="24"/>
      <c r="G52" s="54"/>
      <c r="H52" s="54"/>
      <c r="I52" s="54"/>
      <c r="J52" s="54"/>
    </row>
    <row r="53" spans="1:10">
      <c r="A53" s="92"/>
      <c r="B53" s="92"/>
      <c r="C53" s="92"/>
      <c r="D53" s="53"/>
      <c r="E53" s="24" t="s">
        <v>105</v>
      </c>
      <c r="F53" s="24" t="s">
        <v>102</v>
      </c>
      <c r="G53" s="91">
        <f>G55</f>
        <v>25704</v>
      </c>
      <c r="H53" s="91">
        <f t="shared" ref="H53:J53" si="16">H55</f>
        <v>36108</v>
      </c>
      <c r="I53" s="91">
        <f t="shared" si="16"/>
        <v>36108</v>
      </c>
      <c r="J53" s="91">
        <f t="shared" si="16"/>
        <v>36108</v>
      </c>
    </row>
    <row r="54" spans="1:10">
      <c r="A54" s="92"/>
      <c r="B54" s="92"/>
      <c r="C54" s="92"/>
      <c r="D54" s="53"/>
      <c r="E54" s="53"/>
      <c r="F54" s="24" t="s">
        <v>82</v>
      </c>
      <c r="G54" s="110"/>
      <c r="H54" s="110"/>
      <c r="I54" s="110"/>
      <c r="J54" s="110"/>
    </row>
    <row r="55" spans="1:10">
      <c r="A55" s="92"/>
      <c r="B55" s="92"/>
      <c r="C55" s="92"/>
      <c r="D55" s="53"/>
      <c r="E55" s="53"/>
      <c r="F55" s="47" t="s">
        <v>100</v>
      </c>
      <c r="G55" s="91">
        <f>G57</f>
        <v>25704</v>
      </c>
      <c r="H55" s="91">
        <f t="shared" ref="H55:J55" si="17">H57</f>
        <v>36108</v>
      </c>
      <c r="I55" s="91">
        <f t="shared" si="17"/>
        <v>36108</v>
      </c>
      <c r="J55" s="91">
        <f t="shared" si="17"/>
        <v>36108</v>
      </c>
    </row>
    <row r="56" spans="1:10" ht="27">
      <c r="A56" s="92"/>
      <c r="B56" s="92"/>
      <c r="C56" s="92"/>
      <c r="D56" s="53"/>
      <c r="E56" s="53"/>
      <c r="F56" s="24" t="s">
        <v>5</v>
      </c>
      <c r="G56" s="110"/>
      <c r="H56" s="110"/>
      <c r="I56" s="110"/>
      <c r="J56" s="110"/>
    </row>
    <row r="57" spans="1:10">
      <c r="A57" s="92"/>
      <c r="B57" s="92"/>
      <c r="C57" s="92"/>
      <c r="D57" s="53"/>
      <c r="E57" s="53"/>
      <c r="F57" s="24" t="s">
        <v>112</v>
      </c>
      <c r="G57" s="91">
        <f>'1'!D46</f>
        <v>25704</v>
      </c>
      <c r="H57" s="91">
        <f>'1'!E46</f>
        <v>36108</v>
      </c>
      <c r="I57" s="91">
        <f>'1'!F46</f>
        <v>36108</v>
      </c>
      <c r="J57" s="91">
        <f>'1'!G46</f>
        <v>36108</v>
      </c>
    </row>
    <row r="58" spans="1:10">
      <c r="A58" s="92"/>
      <c r="B58" s="92"/>
      <c r="C58" s="92"/>
      <c r="D58" s="53"/>
      <c r="E58" s="24" t="s">
        <v>105</v>
      </c>
      <c r="F58" s="24" t="s">
        <v>102</v>
      </c>
      <c r="G58" s="54">
        <f>G60</f>
        <v>-25704</v>
      </c>
      <c r="H58" s="54">
        <f t="shared" ref="H58:J58" si="18">H60</f>
        <v>-36108</v>
      </c>
      <c r="I58" s="54">
        <f t="shared" si="18"/>
        <v>-36108</v>
      </c>
      <c r="J58" s="54">
        <f t="shared" si="18"/>
        <v>-36108</v>
      </c>
    </row>
    <row r="59" spans="1:10">
      <c r="A59" s="92"/>
      <c r="B59" s="92"/>
      <c r="C59" s="92"/>
      <c r="D59" s="53"/>
      <c r="E59" s="53"/>
      <c r="F59" s="24" t="s">
        <v>82</v>
      </c>
      <c r="G59" s="110"/>
      <c r="H59" s="110"/>
      <c r="I59" s="110"/>
      <c r="J59" s="110"/>
    </row>
    <row r="60" spans="1:10">
      <c r="A60" s="92"/>
      <c r="B60" s="92"/>
      <c r="C60" s="92"/>
      <c r="D60" s="53"/>
      <c r="E60" s="53"/>
      <c r="F60" s="47" t="s">
        <v>100</v>
      </c>
      <c r="G60" s="54">
        <f>G62</f>
        <v>-25704</v>
      </c>
      <c r="H60" s="54">
        <f t="shared" ref="H60:J60" si="19">H62</f>
        <v>-36108</v>
      </c>
      <c r="I60" s="54">
        <f t="shared" si="19"/>
        <v>-36108</v>
      </c>
      <c r="J60" s="54">
        <f t="shared" si="19"/>
        <v>-36108</v>
      </c>
    </row>
    <row r="61" spans="1:10" ht="27">
      <c r="A61" s="92"/>
      <c r="B61" s="92"/>
      <c r="C61" s="92"/>
      <c r="D61" s="53"/>
      <c r="E61" s="53"/>
      <c r="F61" s="24" t="s">
        <v>5</v>
      </c>
      <c r="G61" s="110"/>
      <c r="H61" s="110"/>
      <c r="I61" s="110"/>
      <c r="J61" s="110"/>
    </row>
    <row r="62" spans="1:10">
      <c r="A62" s="92"/>
      <c r="B62" s="92"/>
      <c r="C62" s="92"/>
      <c r="D62" s="53"/>
      <c r="E62" s="53"/>
      <c r="F62" s="24" t="s">
        <v>112</v>
      </c>
      <c r="G62" s="54">
        <f>'1'!D52</f>
        <v>-25704</v>
      </c>
      <c r="H62" s="54">
        <f>'1'!E52</f>
        <v>-36108</v>
      </c>
      <c r="I62" s="54">
        <f>'1'!F52</f>
        <v>-36108</v>
      </c>
      <c r="J62" s="54">
        <f>'1'!G52</f>
        <v>-36108</v>
      </c>
    </row>
  </sheetData>
  <mergeCells count="6">
    <mergeCell ref="I3:J3"/>
    <mergeCell ref="A9:C9"/>
    <mergeCell ref="D9:E9"/>
    <mergeCell ref="F9:F10"/>
    <mergeCell ref="A6:J6"/>
    <mergeCell ref="G9:J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61" zoomScale="115" zoomScaleNormal="115" workbookViewId="0">
      <selection activeCell="C13" sqref="C13:F13"/>
    </sheetView>
  </sheetViews>
  <sheetFormatPr defaultRowHeight="13.5"/>
  <cols>
    <col min="1" max="1" width="42" style="21" customWidth="1"/>
    <col min="2" max="2" width="69.5703125" style="21" customWidth="1"/>
    <col min="3" max="6" width="15.7109375" style="21" bestFit="1" customWidth="1"/>
    <col min="7" max="16384" width="9.140625" style="21"/>
  </cols>
  <sheetData>
    <row r="1" spans="1:6">
      <c r="E1" s="145" t="s">
        <v>57</v>
      </c>
      <c r="F1" s="145"/>
    </row>
    <row r="2" spans="1:6">
      <c r="E2" s="145" t="s">
        <v>63</v>
      </c>
      <c r="F2" s="145"/>
    </row>
    <row r="3" spans="1:6">
      <c r="E3" s="146" t="s">
        <v>21</v>
      </c>
      <c r="F3" s="146"/>
    </row>
    <row r="5" spans="1:6" ht="46.5" customHeight="1">
      <c r="A5" s="144" t="s">
        <v>122</v>
      </c>
      <c r="B5" s="144"/>
      <c r="C5" s="144"/>
      <c r="D5" s="144"/>
      <c r="E5" s="144"/>
      <c r="F5" s="144"/>
    </row>
    <row r="6" spans="1:6" ht="33.75" customHeight="1">
      <c r="A6" s="144" t="s">
        <v>34</v>
      </c>
      <c r="B6" s="144"/>
      <c r="C6" s="144"/>
      <c r="D6" s="144"/>
      <c r="E6" s="144"/>
      <c r="F6" s="144"/>
    </row>
    <row r="7" spans="1:6" ht="14.25">
      <c r="A7" s="147" t="s">
        <v>35</v>
      </c>
      <c r="B7" s="147"/>
      <c r="C7" s="147"/>
    </row>
    <row r="8" spans="1:6">
      <c r="A8" s="66"/>
      <c r="B8" s="66"/>
      <c r="C8" s="66"/>
    </row>
    <row r="9" spans="1:6" ht="14.25">
      <c r="A9" s="10" t="s">
        <v>36</v>
      </c>
      <c r="B9" s="119" t="s">
        <v>37</v>
      </c>
      <c r="C9" s="66"/>
    </row>
    <row r="10" spans="1:6" ht="14.25">
      <c r="A10" s="10">
        <v>1205</v>
      </c>
      <c r="B10" s="30" t="s">
        <v>48</v>
      </c>
      <c r="C10" s="66"/>
    </row>
    <row r="11" spans="1:6" ht="14.25">
      <c r="A11" s="79" t="s">
        <v>38</v>
      </c>
    </row>
    <row r="12" spans="1:6" ht="14.25" thickBot="1"/>
    <row r="13" spans="1:6" ht="36.75" customHeight="1">
      <c r="A13" s="98" t="s">
        <v>71</v>
      </c>
      <c r="B13" s="46">
        <v>1205</v>
      </c>
      <c r="C13" s="148" t="s">
        <v>125</v>
      </c>
      <c r="D13" s="149"/>
      <c r="E13" s="149"/>
      <c r="F13" s="150"/>
    </row>
    <row r="14" spans="1:6">
      <c r="A14" s="44" t="s">
        <v>39</v>
      </c>
      <c r="B14" s="107">
        <f>'1'!B32</f>
        <v>12017</v>
      </c>
      <c r="C14" s="67" t="s">
        <v>59</v>
      </c>
      <c r="D14" s="67" t="s">
        <v>60</v>
      </c>
      <c r="E14" s="67" t="s">
        <v>61</v>
      </c>
      <c r="F14" s="116" t="s">
        <v>10</v>
      </c>
    </row>
    <row r="15" spans="1:6" ht="67.5">
      <c r="A15" s="44" t="s">
        <v>40</v>
      </c>
      <c r="B15" s="107" t="str">
        <f>'1'!C33</f>
        <v>Ռազմական դրությամբ պայմանավորված՝ ՀՀ Սյունիքի մարզի Շուռնուխ և Որոտան բնակավայրերում գտնվող և Ադրբեջանի վերահսկողության տակ անցած բնակելի անշարժ գույքի հասցեում հաշվառված կամ այդ հասցեում փաստացի բնակված, սակայն նույն բնակավայրի այլ հասցեում հաշվառված քաղաքացիներին դրամական աջակցություն</v>
      </c>
      <c r="C15" s="38"/>
      <c r="D15" s="38"/>
      <c r="E15" s="38"/>
      <c r="F15" s="113"/>
    </row>
    <row r="16" spans="1:6" ht="67.5">
      <c r="A16" s="44" t="s">
        <v>41</v>
      </c>
      <c r="B16" s="107" t="str">
        <f>'1'!C35</f>
        <v>ՀՀ Սյունիքի մարզի Շուռնուխ և Որոտան բնակավայրերում գտնվող և Ադրբեջանի վերահսկողության տակ անցած բնակելի անշարժ գույքի հասցեում հաշվառված կամ այդ հասցեում փաստացի բնակված, սակայն նույն բնակավայրի այլ հասցեում հաշվառված քաղաքացիներին դրամական աջակցություն</v>
      </c>
      <c r="C16" s="38"/>
      <c r="D16" s="38"/>
      <c r="E16" s="38"/>
      <c r="F16" s="113"/>
    </row>
    <row r="17" spans="1:7">
      <c r="A17" s="23" t="s">
        <v>42</v>
      </c>
      <c r="B17" s="107" t="s">
        <v>43</v>
      </c>
      <c r="C17" s="38"/>
      <c r="D17" s="38"/>
      <c r="E17" s="38"/>
      <c r="F17" s="113"/>
    </row>
    <row r="18" spans="1:7" ht="27">
      <c r="A18" s="109" t="s">
        <v>44</v>
      </c>
      <c r="B18" s="107" t="s">
        <v>73</v>
      </c>
      <c r="C18" s="38"/>
      <c r="D18" s="38"/>
      <c r="E18" s="38"/>
      <c r="F18" s="113"/>
    </row>
    <row r="19" spans="1:7">
      <c r="A19" s="151" t="s">
        <v>9</v>
      </c>
      <c r="B19" s="152"/>
      <c r="C19" s="38"/>
      <c r="D19" s="38"/>
      <c r="E19" s="38"/>
      <c r="F19" s="113"/>
    </row>
    <row r="20" spans="1:7">
      <c r="A20" s="153" t="s">
        <v>58</v>
      </c>
      <c r="B20" s="154"/>
      <c r="C20" s="25">
        <v>51</v>
      </c>
      <c r="D20" s="25">
        <f>+C20</f>
        <v>51</v>
      </c>
      <c r="E20" s="25">
        <f t="shared" ref="E20:F20" si="0">+D20</f>
        <v>51</v>
      </c>
      <c r="F20" s="68">
        <f t="shared" si="0"/>
        <v>51</v>
      </c>
    </row>
    <row r="21" spans="1:7" ht="14.25" thickBot="1">
      <c r="A21" s="155" t="s">
        <v>45</v>
      </c>
      <c r="B21" s="156"/>
      <c r="C21" s="3">
        <f>'1'!D33</f>
        <v>25704</v>
      </c>
      <c r="D21" s="3">
        <f>'1'!E33</f>
        <v>36108</v>
      </c>
      <c r="E21" s="3">
        <f>'1'!F33</f>
        <v>36108</v>
      </c>
      <c r="F21" s="3">
        <f>'1'!G33</f>
        <v>36108</v>
      </c>
      <c r="G21" s="76"/>
    </row>
    <row r="23" spans="1:7">
      <c r="A23" s="121"/>
      <c r="B23" s="121"/>
      <c r="C23" s="33"/>
      <c r="D23" s="33"/>
      <c r="E23" s="33"/>
      <c r="F23" s="33"/>
    </row>
    <row r="24" spans="1:7" ht="14.25">
      <c r="A24" s="10" t="s">
        <v>36</v>
      </c>
      <c r="B24" s="119" t="s">
        <v>37</v>
      </c>
    </row>
    <row r="25" spans="1:7" ht="14.25">
      <c r="A25" s="10">
        <v>1011</v>
      </c>
      <c r="B25" s="30" t="s">
        <v>85</v>
      </c>
    </row>
    <row r="26" spans="1:7" ht="14.25">
      <c r="A26" s="79" t="s">
        <v>38</v>
      </c>
      <c r="B26" s="79"/>
    </row>
    <row r="28" spans="1:7" ht="33.75" customHeight="1">
      <c r="A28" s="84" t="s">
        <v>71</v>
      </c>
      <c r="B28" s="16" t="s">
        <v>86</v>
      </c>
      <c r="C28" s="142" t="s">
        <v>87</v>
      </c>
      <c r="D28" s="142"/>
      <c r="E28" s="142"/>
      <c r="F28" s="142"/>
    </row>
    <row r="29" spans="1:7" ht="27">
      <c r="A29" s="84" t="s">
        <v>39</v>
      </c>
      <c r="B29" s="16" t="s">
        <v>88</v>
      </c>
      <c r="C29" s="55" t="s">
        <v>89</v>
      </c>
      <c r="D29" s="55" t="s">
        <v>90</v>
      </c>
      <c r="E29" s="55" t="s">
        <v>91</v>
      </c>
      <c r="F29" s="55" t="s">
        <v>92</v>
      </c>
    </row>
    <row r="30" spans="1:7">
      <c r="A30" s="84" t="s">
        <v>40</v>
      </c>
      <c r="B30" s="16" t="s">
        <v>93</v>
      </c>
      <c r="C30" s="143"/>
      <c r="D30" s="143"/>
      <c r="E30" s="143"/>
      <c r="F30" s="143"/>
    </row>
    <row r="31" spans="1:7" ht="40.5">
      <c r="A31" s="84" t="s">
        <v>41</v>
      </c>
      <c r="B31" s="16" t="s">
        <v>94</v>
      </c>
      <c r="C31" s="143"/>
      <c r="D31" s="143"/>
      <c r="E31" s="143"/>
      <c r="F31" s="143"/>
    </row>
    <row r="32" spans="1:7">
      <c r="A32" s="84" t="s">
        <v>42</v>
      </c>
      <c r="B32" s="16" t="s">
        <v>43</v>
      </c>
      <c r="C32" s="143"/>
      <c r="D32" s="143"/>
      <c r="E32" s="143"/>
      <c r="F32" s="143"/>
    </row>
    <row r="33" spans="1:6" ht="27">
      <c r="A33" s="84" t="s">
        <v>44</v>
      </c>
      <c r="B33" s="16" t="s">
        <v>95</v>
      </c>
      <c r="C33" s="143"/>
      <c r="D33" s="143"/>
      <c r="E33" s="143"/>
      <c r="F33" s="143"/>
    </row>
    <row r="34" spans="1:6">
      <c r="A34" s="137" t="s">
        <v>9</v>
      </c>
      <c r="B34" s="137"/>
      <c r="C34" s="143"/>
      <c r="D34" s="143"/>
      <c r="E34" s="143"/>
      <c r="F34" s="143"/>
    </row>
    <row r="35" spans="1:6">
      <c r="A35" s="138" t="s">
        <v>96</v>
      </c>
      <c r="B35" s="138"/>
      <c r="C35" s="118">
        <f>C36</f>
        <v>-96</v>
      </c>
      <c r="D35" s="118">
        <f t="shared" ref="D35:F36" si="1">C35</f>
        <v>-96</v>
      </c>
      <c r="E35" s="118">
        <f t="shared" si="1"/>
        <v>-96</v>
      </c>
      <c r="F35" s="118">
        <f t="shared" si="1"/>
        <v>-96</v>
      </c>
    </row>
    <row r="36" spans="1:6">
      <c r="A36" s="139" t="s">
        <v>97</v>
      </c>
      <c r="B36" s="139"/>
      <c r="C36" s="118">
        <v>-96</v>
      </c>
      <c r="D36" s="118">
        <f t="shared" si="1"/>
        <v>-96</v>
      </c>
      <c r="E36" s="118">
        <f t="shared" si="1"/>
        <v>-96</v>
      </c>
      <c r="F36" s="118">
        <f t="shared" si="1"/>
        <v>-96</v>
      </c>
    </row>
    <row r="37" spans="1:6">
      <c r="A37" s="140" t="s">
        <v>45</v>
      </c>
      <c r="B37" s="141"/>
      <c r="C37" s="118">
        <f>'1'!D24</f>
        <v>-25704</v>
      </c>
      <c r="D37" s="118">
        <f>'1'!E24</f>
        <v>-36108</v>
      </c>
      <c r="E37" s="118">
        <f>'1'!F24</f>
        <v>-36108</v>
      </c>
      <c r="F37" s="118">
        <f>'1'!G24</f>
        <v>-36108</v>
      </c>
    </row>
    <row r="39" spans="1:6" ht="14.25">
      <c r="A39" s="135" t="s">
        <v>114</v>
      </c>
      <c r="B39" s="135"/>
      <c r="C39" s="135"/>
      <c r="D39" s="135"/>
      <c r="E39" s="135"/>
      <c r="F39" s="135"/>
    </row>
    <row r="40" spans="1:6" ht="14.25">
      <c r="A40" s="136" t="s">
        <v>115</v>
      </c>
      <c r="B40" s="136"/>
      <c r="C40" s="136"/>
      <c r="D40" s="136"/>
      <c r="E40" s="136"/>
      <c r="F40" s="136"/>
    </row>
    <row r="41" spans="1:6">
      <c r="A41" s="80"/>
      <c r="B41" s="80"/>
    </row>
    <row r="42" spans="1:6" ht="14.25">
      <c r="A42" s="10" t="s">
        <v>36</v>
      </c>
      <c r="B42" s="119" t="s">
        <v>37</v>
      </c>
    </row>
    <row r="43" spans="1:6" ht="14.25">
      <c r="A43" s="10" t="s">
        <v>116</v>
      </c>
      <c r="B43" s="30" t="s">
        <v>117</v>
      </c>
    </row>
    <row r="44" spans="1:6">
      <c r="A44" s="80"/>
      <c r="B44" s="80"/>
    </row>
    <row r="45" spans="1:6" ht="14.25">
      <c r="A45" s="136" t="s">
        <v>38</v>
      </c>
      <c r="B45" s="136"/>
      <c r="C45" s="136"/>
      <c r="D45" s="136"/>
      <c r="E45" s="136"/>
      <c r="F45" s="136"/>
    </row>
    <row r="46" spans="1:6">
      <c r="A46" s="80"/>
      <c r="B46" s="80"/>
      <c r="C46" s="80"/>
      <c r="D46" s="80"/>
      <c r="E46" s="80"/>
      <c r="F46" s="80"/>
    </row>
    <row r="47" spans="1:6" ht="47.25" customHeight="1">
      <c r="A47" s="83" t="s">
        <v>71</v>
      </c>
      <c r="B47" s="100" t="s">
        <v>116</v>
      </c>
      <c r="C47" s="123" t="s">
        <v>124</v>
      </c>
      <c r="D47" s="123"/>
      <c r="E47" s="123"/>
      <c r="F47" s="123"/>
    </row>
    <row r="48" spans="1:6" ht="27">
      <c r="A48" s="83" t="s">
        <v>39</v>
      </c>
      <c r="B48" s="100" t="s">
        <v>118</v>
      </c>
      <c r="C48" s="103" t="s">
        <v>89</v>
      </c>
      <c r="D48" s="103" t="s">
        <v>90</v>
      </c>
      <c r="E48" s="103" t="s">
        <v>91</v>
      </c>
      <c r="F48" s="103" t="s">
        <v>92</v>
      </c>
    </row>
    <row r="49" spans="1:6">
      <c r="A49" s="83" t="s">
        <v>40</v>
      </c>
      <c r="B49" s="100" t="s">
        <v>117</v>
      </c>
      <c r="C49" s="94"/>
      <c r="D49" s="94"/>
      <c r="E49" s="94"/>
      <c r="F49" s="94"/>
    </row>
    <row r="50" spans="1:6" ht="40.5">
      <c r="A50" s="83" t="s">
        <v>41</v>
      </c>
      <c r="B50" s="100" t="s">
        <v>119</v>
      </c>
      <c r="C50" s="94"/>
      <c r="D50" s="94"/>
      <c r="E50" s="94"/>
      <c r="F50" s="94"/>
    </row>
    <row r="51" spans="1:6">
      <c r="A51" s="83" t="s">
        <v>42</v>
      </c>
      <c r="B51" s="100" t="s">
        <v>120</v>
      </c>
      <c r="C51" s="94"/>
      <c r="D51" s="94"/>
      <c r="E51" s="94"/>
      <c r="F51" s="94"/>
    </row>
    <row r="52" spans="1:6">
      <c r="A52" s="83" t="s">
        <v>121</v>
      </c>
      <c r="B52" s="100" t="s">
        <v>9</v>
      </c>
      <c r="C52" s="94"/>
      <c r="D52" s="94"/>
      <c r="E52" s="94"/>
      <c r="F52" s="94"/>
    </row>
    <row r="53" spans="1:6">
      <c r="A53" s="123" t="s">
        <v>9</v>
      </c>
      <c r="B53" s="123"/>
      <c r="C53" s="94"/>
      <c r="D53" s="94"/>
      <c r="E53" s="94"/>
      <c r="F53" s="94"/>
    </row>
    <row r="54" spans="1:6">
      <c r="A54" s="134" t="s">
        <v>45</v>
      </c>
      <c r="B54" s="134"/>
      <c r="C54" s="32">
        <f>'1'!D46</f>
        <v>25704</v>
      </c>
      <c r="D54" s="32">
        <f>'1'!E46</f>
        <v>36108</v>
      </c>
      <c r="E54" s="32">
        <f>'1'!F46</f>
        <v>36108</v>
      </c>
      <c r="F54" s="32">
        <f>'1'!G46</f>
        <v>36108</v>
      </c>
    </row>
    <row r="55" spans="1:6" ht="27">
      <c r="A55" s="83" t="s">
        <v>39</v>
      </c>
      <c r="B55" s="100" t="s">
        <v>118</v>
      </c>
      <c r="C55" s="103" t="s">
        <v>89</v>
      </c>
      <c r="D55" s="103" t="s">
        <v>90</v>
      </c>
      <c r="E55" s="103" t="s">
        <v>91</v>
      </c>
      <c r="F55" s="103" t="s">
        <v>92</v>
      </c>
    </row>
    <row r="56" spans="1:6">
      <c r="A56" s="83" t="s">
        <v>40</v>
      </c>
      <c r="B56" s="100" t="s">
        <v>117</v>
      </c>
      <c r="C56" s="94"/>
      <c r="D56" s="94"/>
      <c r="E56" s="94"/>
      <c r="F56" s="94"/>
    </row>
    <row r="57" spans="1:6" ht="40.5">
      <c r="A57" s="83" t="s">
        <v>41</v>
      </c>
      <c r="B57" s="100" t="s">
        <v>119</v>
      </c>
      <c r="C57" s="94"/>
      <c r="D57" s="94"/>
      <c r="E57" s="94"/>
      <c r="F57" s="94"/>
    </row>
    <row r="58" spans="1:6">
      <c r="A58" s="83" t="s">
        <v>42</v>
      </c>
      <c r="B58" s="100" t="s">
        <v>120</v>
      </c>
      <c r="C58" s="94"/>
      <c r="D58" s="94"/>
      <c r="E58" s="94"/>
      <c r="F58" s="94"/>
    </row>
    <row r="59" spans="1:6">
      <c r="A59" s="83" t="s">
        <v>121</v>
      </c>
      <c r="B59" s="100" t="s">
        <v>9</v>
      </c>
      <c r="C59" s="94"/>
      <c r="D59" s="94"/>
      <c r="E59" s="94"/>
      <c r="F59" s="94"/>
    </row>
    <row r="60" spans="1:6">
      <c r="A60" s="123" t="s">
        <v>9</v>
      </c>
      <c r="B60" s="123"/>
      <c r="C60" s="94"/>
      <c r="D60" s="94"/>
      <c r="E60" s="94"/>
      <c r="F60" s="94"/>
    </row>
    <row r="61" spans="1:6">
      <c r="A61" s="134" t="s">
        <v>45</v>
      </c>
      <c r="B61" s="134"/>
      <c r="C61" s="32">
        <f>'1'!D52</f>
        <v>-25704</v>
      </c>
      <c r="D61" s="32">
        <f>'1'!E52</f>
        <v>-36108</v>
      </c>
      <c r="E61" s="32">
        <f>'1'!F52</f>
        <v>-36108</v>
      </c>
      <c r="F61" s="32">
        <f>'1'!G52</f>
        <v>-36108</v>
      </c>
    </row>
  </sheetData>
  <mergeCells count="27">
    <mergeCell ref="A7:C7"/>
    <mergeCell ref="C13:F13"/>
    <mergeCell ref="A19:B19"/>
    <mergeCell ref="A20:B20"/>
    <mergeCell ref="A21:B21"/>
    <mergeCell ref="A5:F5"/>
    <mergeCell ref="A6:F6"/>
    <mergeCell ref="E1:F1"/>
    <mergeCell ref="E2:F2"/>
    <mergeCell ref="E3:F3"/>
    <mergeCell ref="A34:B34"/>
    <mergeCell ref="A35:B35"/>
    <mergeCell ref="A36:B36"/>
    <mergeCell ref="A37:B37"/>
    <mergeCell ref="C28:F28"/>
    <mergeCell ref="C30:C34"/>
    <mergeCell ref="D30:D34"/>
    <mergeCell ref="E30:E34"/>
    <mergeCell ref="F30:F34"/>
    <mergeCell ref="A60:B60"/>
    <mergeCell ref="A61:B61"/>
    <mergeCell ref="A39:F39"/>
    <mergeCell ref="A40:F40"/>
    <mergeCell ref="A45:F45"/>
    <mergeCell ref="C47:F47"/>
    <mergeCell ref="A53:B53"/>
    <mergeCell ref="A54:B5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49" zoomScale="115" zoomScaleNormal="115" workbookViewId="0">
      <selection activeCell="C16" sqref="C16:F16"/>
    </sheetView>
  </sheetViews>
  <sheetFormatPr defaultRowHeight="13.5"/>
  <cols>
    <col min="1" max="1" width="43.28515625" style="21" customWidth="1"/>
    <col min="2" max="2" width="65.85546875" style="21" customWidth="1"/>
    <col min="3" max="6" width="15.7109375" style="21" bestFit="1" customWidth="1"/>
    <col min="7" max="7" width="23" style="21" customWidth="1"/>
    <col min="8" max="16384" width="9.140625" style="21"/>
  </cols>
  <sheetData>
    <row r="1" spans="1:6">
      <c r="E1" s="145" t="s">
        <v>56</v>
      </c>
      <c r="F1" s="145"/>
    </row>
    <row r="2" spans="1:6">
      <c r="E2" s="145" t="s">
        <v>63</v>
      </c>
      <c r="F2" s="145"/>
    </row>
    <row r="3" spans="1:6">
      <c r="E3" s="146" t="s">
        <v>21</v>
      </c>
      <c r="F3" s="146"/>
    </row>
    <row r="5" spans="1:6" ht="38.25" customHeight="1">
      <c r="A5" s="144" t="s">
        <v>123</v>
      </c>
      <c r="B5" s="144"/>
      <c r="C5" s="144"/>
      <c r="D5" s="144"/>
      <c r="E5" s="144"/>
      <c r="F5" s="144"/>
    </row>
    <row r="7" spans="1:6" ht="17.25" customHeight="1"/>
    <row r="8" spans="1:6" ht="14.25">
      <c r="A8" s="159" t="s">
        <v>70</v>
      </c>
      <c r="B8" s="159"/>
      <c r="C8" s="159"/>
      <c r="D8" s="159"/>
      <c r="E8" s="159"/>
      <c r="F8" s="159"/>
    </row>
    <row r="9" spans="1:6" ht="14.25">
      <c r="A9" s="160" t="s">
        <v>67</v>
      </c>
      <c r="B9" s="160"/>
      <c r="C9" s="160"/>
      <c r="D9" s="160"/>
      <c r="E9" s="160"/>
      <c r="F9" s="160"/>
    </row>
    <row r="10" spans="1:6">
      <c r="A10" s="1"/>
      <c r="B10" s="1"/>
      <c r="C10" s="1"/>
      <c r="D10" s="1"/>
      <c r="E10" s="1"/>
      <c r="F10" s="1"/>
    </row>
    <row r="11" spans="1:6" ht="14.25">
      <c r="A11" s="93" t="s">
        <v>36</v>
      </c>
      <c r="B11" s="161" t="s">
        <v>37</v>
      </c>
      <c r="C11" s="161"/>
      <c r="D11" s="161"/>
      <c r="E11" s="161"/>
      <c r="F11" s="161"/>
    </row>
    <row r="12" spans="1:6" ht="14.25">
      <c r="A12" s="93">
        <v>1205</v>
      </c>
      <c r="B12" s="162" t="s">
        <v>68</v>
      </c>
      <c r="C12" s="162"/>
      <c r="D12" s="162"/>
      <c r="E12" s="162"/>
      <c r="F12" s="162"/>
    </row>
    <row r="13" spans="1:6">
      <c r="A13" s="88"/>
      <c r="B13" s="163"/>
      <c r="C13" s="163"/>
      <c r="D13" s="163"/>
      <c r="E13" s="163"/>
      <c r="F13" s="164"/>
    </row>
    <row r="14" spans="1:6" ht="15" thickBot="1">
      <c r="A14" s="102" t="s">
        <v>69</v>
      </c>
      <c r="B14" s="165"/>
      <c r="C14" s="165"/>
      <c r="D14" s="166"/>
      <c r="E14" s="166"/>
      <c r="F14" s="167"/>
    </row>
    <row r="15" spans="1:6" ht="14.25" thickBot="1"/>
    <row r="16" spans="1:6" ht="36.75" customHeight="1">
      <c r="A16" s="98" t="s">
        <v>71</v>
      </c>
      <c r="B16" s="46">
        <v>1205</v>
      </c>
      <c r="C16" s="148" t="s">
        <v>125</v>
      </c>
      <c r="D16" s="149"/>
      <c r="E16" s="149"/>
      <c r="F16" s="150"/>
    </row>
    <row r="17" spans="1:6">
      <c r="A17" s="44" t="s">
        <v>39</v>
      </c>
      <c r="B17" s="107">
        <f>'1'!B32</f>
        <v>12017</v>
      </c>
      <c r="C17" s="67" t="s">
        <v>59</v>
      </c>
      <c r="D17" s="67" t="s">
        <v>60</v>
      </c>
      <c r="E17" s="67" t="s">
        <v>61</v>
      </c>
      <c r="F17" s="116" t="s">
        <v>10</v>
      </c>
    </row>
    <row r="18" spans="1:6" ht="67.5">
      <c r="A18" s="44" t="s">
        <v>40</v>
      </c>
      <c r="B18" s="107" t="str">
        <f>'1'!C33</f>
        <v>Ռազմական դրությամբ պայմանավորված՝ ՀՀ Սյունիքի մարզի Շուռնուխ և Որոտան բնակավայրերում գտնվող և Ադրբեջանի վերահսկողության տակ անցած բնակելի անշարժ գույքի հասցեում հաշվառված կամ այդ հասցեում փաստացի բնակված, սակայն նույն բնակավայրի այլ հասցեում հաշվառված քաղաքացիներին դրամական աջակցություն</v>
      </c>
      <c r="C18" s="38"/>
      <c r="D18" s="38"/>
      <c r="E18" s="38"/>
      <c r="F18" s="113"/>
    </row>
    <row r="19" spans="1:6" ht="67.5">
      <c r="A19" s="44" t="s">
        <v>41</v>
      </c>
      <c r="B19" s="107" t="str">
        <f>'1'!C35</f>
        <v>ՀՀ Սյունիքի մարզի Շուռնուխ և Որոտան բնակավայրերում գտնվող և Ադրբեջանի վերահսկողության տակ անցած բնակելի անշարժ գույքի հասցեում հաշվառված կամ այդ հասցեում փաստացի բնակված, սակայն նույն բնակավայրի այլ հասցեում հաշվառված քաղաքացիներին դրամական աջակցություն</v>
      </c>
      <c r="C19" s="38"/>
      <c r="D19" s="38"/>
      <c r="E19" s="38"/>
      <c r="F19" s="113"/>
    </row>
    <row r="20" spans="1:6">
      <c r="A20" s="23" t="s">
        <v>42</v>
      </c>
      <c r="B20" s="107" t="s">
        <v>43</v>
      </c>
      <c r="C20" s="38"/>
      <c r="D20" s="38"/>
      <c r="E20" s="38"/>
      <c r="F20" s="113"/>
    </row>
    <row r="21" spans="1:6" ht="27">
      <c r="A21" s="109" t="s">
        <v>44</v>
      </c>
      <c r="B21" s="107" t="s">
        <v>73</v>
      </c>
      <c r="C21" s="38"/>
      <c r="D21" s="38"/>
      <c r="E21" s="38"/>
      <c r="F21" s="113"/>
    </row>
    <row r="22" spans="1:6">
      <c r="A22" s="151" t="s">
        <v>9</v>
      </c>
      <c r="B22" s="152"/>
      <c r="C22" s="38"/>
      <c r="D22" s="38"/>
      <c r="E22" s="38"/>
      <c r="F22" s="113"/>
    </row>
    <row r="23" spans="1:6">
      <c r="A23" s="153" t="s">
        <v>58</v>
      </c>
      <c r="B23" s="154"/>
      <c r="C23" s="25">
        <v>51</v>
      </c>
      <c r="D23" s="25">
        <f>+C23</f>
        <v>51</v>
      </c>
      <c r="E23" s="25">
        <f t="shared" ref="E23:F23" si="0">+D23</f>
        <v>51</v>
      </c>
      <c r="F23" s="68">
        <f t="shared" si="0"/>
        <v>51</v>
      </c>
    </row>
    <row r="24" spans="1:6" ht="14.25" thickBot="1">
      <c r="A24" s="155" t="s">
        <v>45</v>
      </c>
      <c r="B24" s="156"/>
      <c r="C24" s="3">
        <f>'1'!D33</f>
        <v>25704</v>
      </c>
      <c r="D24" s="3">
        <f>'1'!E33</f>
        <v>36108</v>
      </c>
      <c r="E24" s="3">
        <f>'1'!F33</f>
        <v>36108</v>
      </c>
      <c r="F24" s="3">
        <f>'1'!G33</f>
        <v>36108</v>
      </c>
    </row>
    <row r="27" spans="1:6" ht="30.75" customHeight="1">
      <c r="A27" s="144" t="s">
        <v>46</v>
      </c>
      <c r="B27" s="144"/>
      <c r="C27" s="144"/>
      <c r="D27" s="144"/>
      <c r="E27" s="144"/>
      <c r="F27" s="144"/>
    </row>
    <row r="28" spans="1:6" ht="14.25">
      <c r="A28" s="77" t="s">
        <v>47</v>
      </c>
      <c r="B28" s="112"/>
      <c r="C28" s="112"/>
    </row>
    <row r="29" spans="1:6">
      <c r="A29" s="111"/>
      <c r="B29" s="111"/>
      <c r="C29" s="59"/>
    </row>
    <row r="30" spans="1:6" ht="14.25">
      <c r="A30" s="36" t="s">
        <v>36</v>
      </c>
      <c r="B30" s="79" t="s">
        <v>37</v>
      </c>
      <c r="C30" s="66"/>
    </row>
    <row r="31" spans="1:6">
      <c r="A31" s="20">
        <v>1011</v>
      </c>
      <c r="B31" s="42" t="s">
        <v>85</v>
      </c>
      <c r="C31" s="66"/>
    </row>
    <row r="32" spans="1:6" ht="14.25">
      <c r="A32" s="37" t="s">
        <v>38</v>
      </c>
    </row>
    <row r="33" spans="1:6" ht="14.25">
      <c r="A33" s="4"/>
    </row>
    <row r="34" spans="1:6" ht="30.75" customHeight="1">
      <c r="A34" s="84" t="s">
        <v>71</v>
      </c>
      <c r="B34" s="16" t="s">
        <v>86</v>
      </c>
      <c r="C34" s="142" t="s">
        <v>87</v>
      </c>
      <c r="D34" s="142"/>
      <c r="E34" s="142"/>
      <c r="F34" s="142"/>
    </row>
    <row r="35" spans="1:6" ht="27">
      <c r="A35" s="84" t="s">
        <v>39</v>
      </c>
      <c r="B35" s="16" t="s">
        <v>88</v>
      </c>
      <c r="C35" s="55" t="s">
        <v>89</v>
      </c>
      <c r="D35" s="55" t="s">
        <v>90</v>
      </c>
      <c r="E35" s="55" t="s">
        <v>91</v>
      </c>
      <c r="F35" s="55" t="s">
        <v>92</v>
      </c>
    </row>
    <row r="36" spans="1:6">
      <c r="A36" s="84" t="s">
        <v>40</v>
      </c>
      <c r="B36" s="16" t="s">
        <v>93</v>
      </c>
      <c r="C36" s="143"/>
      <c r="D36" s="143"/>
      <c r="E36" s="143"/>
      <c r="F36" s="143"/>
    </row>
    <row r="37" spans="1:6" ht="40.5">
      <c r="A37" s="84" t="s">
        <v>41</v>
      </c>
      <c r="B37" s="16" t="s">
        <v>94</v>
      </c>
      <c r="C37" s="143"/>
      <c r="D37" s="143"/>
      <c r="E37" s="143"/>
      <c r="F37" s="143"/>
    </row>
    <row r="38" spans="1:6">
      <c r="A38" s="84" t="s">
        <v>42</v>
      </c>
      <c r="B38" s="16" t="s">
        <v>43</v>
      </c>
      <c r="C38" s="143"/>
      <c r="D38" s="143"/>
      <c r="E38" s="143"/>
      <c r="F38" s="143"/>
    </row>
    <row r="39" spans="1:6" ht="40.5">
      <c r="A39" s="84" t="s">
        <v>44</v>
      </c>
      <c r="B39" s="16" t="s">
        <v>95</v>
      </c>
      <c r="C39" s="143"/>
      <c r="D39" s="143"/>
      <c r="E39" s="143"/>
      <c r="F39" s="143"/>
    </row>
    <row r="40" spans="1:6">
      <c r="A40" s="137" t="s">
        <v>9</v>
      </c>
      <c r="B40" s="137"/>
      <c r="C40" s="143"/>
      <c r="D40" s="143"/>
      <c r="E40" s="143"/>
      <c r="F40" s="143"/>
    </row>
    <row r="41" spans="1:6">
      <c r="A41" s="138" t="s">
        <v>96</v>
      </c>
      <c r="B41" s="138"/>
      <c r="C41" s="118">
        <f>C42</f>
        <v>-24</v>
      </c>
      <c r="D41" s="118">
        <f t="shared" ref="D41:F42" si="1">C41</f>
        <v>-24</v>
      </c>
      <c r="E41" s="118">
        <f t="shared" si="1"/>
        <v>-24</v>
      </c>
      <c r="F41" s="118">
        <f t="shared" si="1"/>
        <v>-24</v>
      </c>
    </row>
    <row r="42" spans="1:6" ht="17.25" customHeight="1">
      <c r="A42" s="139" t="s">
        <v>97</v>
      </c>
      <c r="B42" s="139"/>
      <c r="C42" s="118">
        <v>-24</v>
      </c>
      <c r="D42" s="118">
        <f t="shared" si="1"/>
        <v>-24</v>
      </c>
      <c r="E42" s="118">
        <f t="shared" si="1"/>
        <v>-24</v>
      </c>
      <c r="F42" s="118">
        <f t="shared" si="1"/>
        <v>-24</v>
      </c>
    </row>
    <row r="43" spans="1:6">
      <c r="A43" s="140" t="s">
        <v>45</v>
      </c>
      <c r="B43" s="141"/>
      <c r="C43" s="118">
        <f>'1'!D24</f>
        <v>-25704</v>
      </c>
      <c r="D43" s="118">
        <f>'1'!E24</f>
        <v>-36108</v>
      </c>
      <c r="E43" s="118">
        <f>'1'!F24</f>
        <v>-36108</v>
      </c>
      <c r="F43" s="118">
        <f>'1'!G24</f>
        <v>-36108</v>
      </c>
    </row>
    <row r="44" spans="1:6" ht="14.25">
      <c r="A44" s="4"/>
    </row>
    <row r="45" spans="1:6" ht="14.25">
      <c r="A45" s="135" t="s">
        <v>114</v>
      </c>
      <c r="B45" s="135"/>
      <c r="C45" s="135"/>
      <c r="D45" s="135"/>
      <c r="E45" s="135"/>
      <c r="F45" s="135"/>
    </row>
    <row r="46" spans="1:6" ht="14.25">
      <c r="A46" s="136" t="s">
        <v>115</v>
      </c>
      <c r="B46" s="157"/>
      <c r="C46" s="157"/>
      <c r="D46" s="157"/>
      <c r="E46" s="157"/>
      <c r="F46" s="157"/>
    </row>
    <row r="47" spans="1:6">
      <c r="A47" s="61"/>
      <c r="B47" s="63"/>
      <c r="C47" s="117"/>
      <c r="D47" s="117"/>
      <c r="E47" s="117"/>
      <c r="F47" s="117"/>
    </row>
    <row r="48" spans="1:6" ht="14.25">
      <c r="A48" s="36" t="s">
        <v>36</v>
      </c>
      <c r="B48" s="79" t="s">
        <v>37</v>
      </c>
      <c r="C48" s="79"/>
      <c r="D48" s="79"/>
      <c r="E48" s="79"/>
      <c r="F48" s="79"/>
    </row>
    <row r="49" spans="1:6">
      <c r="A49" s="20" t="s">
        <v>116</v>
      </c>
      <c r="B49" s="42" t="s">
        <v>117</v>
      </c>
      <c r="C49" s="42"/>
      <c r="D49" s="42"/>
      <c r="E49" s="42"/>
      <c r="F49" s="42"/>
    </row>
    <row r="50" spans="1:6" ht="14.25">
      <c r="A50" s="136" t="s">
        <v>38</v>
      </c>
      <c r="B50" s="158"/>
      <c r="C50" s="158"/>
      <c r="D50" s="158"/>
      <c r="E50" s="158"/>
      <c r="F50" s="158"/>
    </row>
    <row r="51" spans="1:6">
      <c r="A51" s="80"/>
      <c r="B51" s="80"/>
    </row>
    <row r="52" spans="1:6" ht="33" customHeight="1">
      <c r="A52" s="83" t="s">
        <v>71</v>
      </c>
      <c r="B52" s="100" t="s">
        <v>116</v>
      </c>
      <c r="C52" s="142" t="s">
        <v>124</v>
      </c>
      <c r="D52" s="142"/>
      <c r="E52" s="142"/>
      <c r="F52" s="142"/>
    </row>
    <row r="53" spans="1:6" ht="27">
      <c r="A53" s="83" t="s">
        <v>39</v>
      </c>
      <c r="B53" s="100" t="s">
        <v>118</v>
      </c>
      <c r="C53" s="103" t="s">
        <v>89</v>
      </c>
      <c r="D53" s="103" t="s">
        <v>90</v>
      </c>
      <c r="E53" s="103" t="s">
        <v>91</v>
      </c>
      <c r="F53" s="103" t="s">
        <v>92</v>
      </c>
    </row>
    <row r="54" spans="1:6">
      <c r="A54" s="83" t="s">
        <v>40</v>
      </c>
      <c r="B54" s="100" t="s">
        <v>117</v>
      </c>
      <c r="C54" s="94"/>
      <c r="D54" s="94"/>
      <c r="E54" s="94"/>
      <c r="F54" s="94"/>
    </row>
    <row r="55" spans="1:6" ht="54">
      <c r="A55" s="83" t="s">
        <v>41</v>
      </c>
      <c r="B55" s="100" t="s">
        <v>119</v>
      </c>
      <c r="C55" s="94"/>
      <c r="D55" s="94"/>
      <c r="E55" s="94"/>
      <c r="F55" s="94"/>
    </row>
    <row r="56" spans="1:6">
      <c r="A56" s="83" t="s">
        <v>42</v>
      </c>
      <c r="B56" s="100" t="s">
        <v>120</v>
      </c>
      <c r="C56" s="94"/>
      <c r="D56" s="94"/>
      <c r="E56" s="94"/>
      <c r="F56" s="94"/>
    </row>
    <row r="57" spans="1:6">
      <c r="A57" s="83" t="s">
        <v>121</v>
      </c>
      <c r="B57" s="100" t="s">
        <v>9</v>
      </c>
      <c r="C57" s="94"/>
      <c r="D57" s="94"/>
      <c r="E57" s="94"/>
      <c r="F57" s="94"/>
    </row>
    <row r="58" spans="1:6">
      <c r="A58" s="123" t="s">
        <v>9</v>
      </c>
      <c r="B58" s="123"/>
      <c r="C58" s="94"/>
      <c r="D58" s="94"/>
      <c r="E58" s="94"/>
      <c r="F58" s="94"/>
    </row>
    <row r="59" spans="1:6">
      <c r="A59" s="134" t="s">
        <v>45</v>
      </c>
      <c r="B59" s="134"/>
      <c r="C59" s="32">
        <f>'1'!D46</f>
        <v>25704</v>
      </c>
      <c r="D59" s="32">
        <f>'1'!E46</f>
        <v>36108</v>
      </c>
      <c r="E59" s="32">
        <f>'1'!F46</f>
        <v>36108</v>
      </c>
      <c r="F59" s="32">
        <f>'1'!G46</f>
        <v>36108</v>
      </c>
    </row>
    <row r="60" spans="1:6" ht="27">
      <c r="A60" s="83" t="s">
        <v>39</v>
      </c>
      <c r="B60" s="100" t="s">
        <v>118</v>
      </c>
      <c r="C60" s="103" t="s">
        <v>89</v>
      </c>
      <c r="D60" s="103" t="s">
        <v>90</v>
      </c>
      <c r="E60" s="103" t="s">
        <v>91</v>
      </c>
      <c r="F60" s="103" t="s">
        <v>92</v>
      </c>
    </row>
    <row r="61" spans="1:6">
      <c r="A61" s="83" t="s">
        <v>40</v>
      </c>
      <c r="B61" s="100" t="s">
        <v>117</v>
      </c>
      <c r="C61" s="94"/>
      <c r="D61" s="94"/>
      <c r="E61" s="94"/>
      <c r="F61" s="94"/>
    </row>
    <row r="62" spans="1:6" ht="54">
      <c r="A62" s="83" t="s">
        <v>41</v>
      </c>
      <c r="B62" s="100" t="s">
        <v>119</v>
      </c>
      <c r="C62" s="94"/>
      <c r="D62" s="94"/>
      <c r="E62" s="94"/>
      <c r="F62" s="94"/>
    </row>
    <row r="63" spans="1:6">
      <c r="A63" s="83" t="s">
        <v>42</v>
      </c>
      <c r="B63" s="100" t="s">
        <v>120</v>
      </c>
      <c r="C63" s="94"/>
      <c r="D63" s="94"/>
      <c r="E63" s="94"/>
      <c r="F63" s="94"/>
    </row>
    <row r="64" spans="1:6">
      <c r="A64" s="83" t="s">
        <v>121</v>
      </c>
      <c r="B64" s="100" t="s">
        <v>9</v>
      </c>
      <c r="C64" s="94"/>
      <c r="D64" s="94"/>
      <c r="E64" s="94"/>
      <c r="F64" s="94"/>
    </row>
    <row r="65" spans="1:6">
      <c r="A65" s="123" t="s">
        <v>9</v>
      </c>
      <c r="B65" s="123"/>
      <c r="C65" s="94"/>
      <c r="D65" s="94"/>
      <c r="E65" s="94"/>
      <c r="F65" s="94"/>
    </row>
    <row r="66" spans="1:6">
      <c r="A66" s="134" t="s">
        <v>45</v>
      </c>
      <c r="B66" s="134"/>
      <c r="C66" s="32">
        <f>'1'!D52</f>
        <v>-25704</v>
      </c>
      <c r="D66" s="32">
        <f>'1'!E52</f>
        <v>-36108</v>
      </c>
      <c r="E66" s="32">
        <f>'1'!F52</f>
        <v>-36108</v>
      </c>
      <c r="F66" s="32">
        <f>'1'!G52</f>
        <v>-36108</v>
      </c>
    </row>
  </sheetData>
  <mergeCells count="32">
    <mergeCell ref="C34:F34"/>
    <mergeCell ref="A24:B24"/>
    <mergeCell ref="A27:F27"/>
    <mergeCell ref="A8:F8"/>
    <mergeCell ref="C16:F16"/>
    <mergeCell ref="A22:B22"/>
    <mergeCell ref="A23:B23"/>
    <mergeCell ref="E1:F1"/>
    <mergeCell ref="E2:F2"/>
    <mergeCell ref="E3:F3"/>
    <mergeCell ref="A5:F5"/>
    <mergeCell ref="A9:F9"/>
    <mergeCell ref="B11:F11"/>
    <mergeCell ref="B12:F12"/>
    <mergeCell ref="B13:F13"/>
    <mergeCell ref="B14:F14"/>
    <mergeCell ref="A45:F45"/>
    <mergeCell ref="A46:F46"/>
    <mergeCell ref="A50:F50"/>
    <mergeCell ref="E36:E40"/>
    <mergeCell ref="F36:F40"/>
    <mergeCell ref="A43:B43"/>
    <mergeCell ref="A42:B42"/>
    <mergeCell ref="A40:B40"/>
    <mergeCell ref="A41:B41"/>
    <mergeCell ref="C36:C40"/>
    <mergeCell ref="D36:D40"/>
    <mergeCell ref="C52:F52"/>
    <mergeCell ref="A58:B58"/>
    <mergeCell ref="A59:B59"/>
    <mergeCell ref="A65:B65"/>
    <mergeCell ref="A66:B6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Gohar.Hayrapetyan</dc:creator>
  <cp:keywords>https:/mul2.gov.am/tasks/377349/oneclick/havelvacner-2021  12.01.2021.xlsx?token=6c827b36be1f43b38afccd1b4f3328ee</cp:keywords>
  <cp:lastModifiedBy>Yelena Petrosyan</cp:lastModifiedBy>
  <dcterms:created xsi:type="dcterms:W3CDTF">2020-11-18T04:57:16Z</dcterms:created>
  <dcterms:modified xsi:type="dcterms:W3CDTF">2021-02-10T13:00:42Z</dcterms:modified>
</cp:coreProperties>
</file>