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0" yWindow="0" windowWidth="15360" windowHeight="7650" tabRatio="753" activeTab="4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G23" i="32"/>
  <c r="C18" i="29" l="1"/>
  <c r="C17"/>
  <c r="F23" i="32"/>
  <c r="D15" i="42" s="1"/>
  <c r="E16"/>
  <c r="E15" s="1"/>
  <c r="E14" s="1"/>
  <c r="E12" s="1"/>
  <c r="E10" s="1"/>
  <c r="G65" i="32" l="1"/>
  <c r="G64" s="1"/>
  <c r="G63" s="1"/>
  <c r="G62" s="1"/>
  <c r="G60" s="1"/>
  <c r="D112" i="41" s="1"/>
  <c r="D21" l="1"/>
  <c r="G30" i="32"/>
  <c r="G29" s="1"/>
  <c r="G28" s="1"/>
  <c r="G27" s="1"/>
  <c r="G25" s="1"/>
  <c r="G58" l="1"/>
  <c r="G57" s="1"/>
  <c r="G56" s="1"/>
  <c r="G55" s="1"/>
  <c r="G53" s="1"/>
  <c r="D94" i="41" s="1"/>
  <c r="G51" i="32"/>
  <c r="G50" s="1"/>
  <c r="G49" s="1"/>
  <c r="G48" s="1"/>
  <c r="G46" s="1"/>
  <c r="D76" i="41" s="1"/>
  <c r="G44" i="32"/>
  <c r="G43" s="1"/>
  <c r="G42" s="1"/>
  <c r="G41" s="1"/>
  <c r="G39" s="1"/>
  <c r="D39" i="41" s="1"/>
  <c r="G37" i="32"/>
  <c r="G36" s="1"/>
  <c r="G35" s="1"/>
  <c r="G34" s="1"/>
  <c r="G32" s="1"/>
  <c r="D57" i="41" s="1"/>
  <c r="G79" i="32"/>
  <c r="G78" s="1"/>
  <c r="G77" s="1"/>
  <c r="G76" s="1"/>
  <c r="G74" s="1"/>
  <c r="D148" i="41" s="1"/>
  <c r="G72" i="32"/>
  <c r="G71" s="1"/>
  <c r="G70" s="1"/>
  <c r="G69" s="1"/>
  <c r="G67" s="1"/>
  <c r="D130" i="41" s="1"/>
  <c r="G21" i="32" l="1"/>
  <c r="D21" i="27" s="1"/>
  <c r="D34" l="1"/>
  <c r="D14"/>
  <c r="D12" s="1"/>
  <c r="G19" i="32"/>
  <c r="G17" s="1"/>
  <c r="G15" s="1"/>
  <c r="G13" s="1"/>
  <c r="D28" i="27" l="1"/>
  <c r="D26" s="1"/>
  <c r="D10" s="1"/>
  <c r="G99" i="32"/>
  <c r="G12"/>
  <c r="G98" l="1"/>
  <c r="G97" s="1"/>
  <c r="G96" s="1"/>
  <c r="G94" s="1"/>
  <c r="G92" s="1"/>
  <c r="G86"/>
  <c r="G84" s="1"/>
  <c r="D40" i="29"/>
  <c r="G90" i="32"/>
  <c r="G88" s="1"/>
  <c r="D165" i="41" l="1"/>
  <c r="D22" i="29"/>
  <c r="G82" i="32"/>
  <c r="G81" s="1"/>
  <c r="G10" s="1"/>
</calcChain>
</file>

<file path=xl/sharedStrings.xml><?xml version="1.0" encoding="utf-8"?>
<sst xmlns="http://schemas.openxmlformats.org/spreadsheetml/2006/main" count="416" uniqueCount="145">
  <si>
    <t>Արդյունքի չափորոշիչներ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</si>
  <si>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</si>
  <si>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</si>
  <si>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</si>
  <si>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</si>
  <si>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</si>
  <si>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</si>
  <si>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</si>
  <si>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</si>
  <si>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</si>
  <si>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</si>
  <si>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</si>
  <si>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</si>
  <si>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</si>
  <si>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</si>
  <si>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</si>
  <si>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</si>
  <si>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</si>
  <si>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</si>
  <si>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</si>
  <si>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</si>
  <si>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</si>
  <si>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</si>
  <si>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</si>
  <si>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</si>
  <si>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</si>
  <si>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</si>
  <si>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</si>
  <si>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</si>
  <si>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</si>
  <si>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</si>
  <si>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</si>
  <si>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</si>
  <si>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</si>
  <si>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</si>
  <si>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</si>
  <si>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</si>
  <si>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</si>
  <si>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</si>
  <si>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</si>
  <si>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</si>
  <si>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</si>
  <si>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</si>
  <si>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>Արմավիրի մարզպետարան</t>
  </si>
  <si>
    <t>Արարատի մարզպետարան</t>
  </si>
  <si>
    <t>Լոռու մարզպետարան</t>
  </si>
  <si>
    <t>Կոտայքի մարզպետարան</t>
  </si>
  <si>
    <t>Վայոց ձորի մարզպետարան</t>
  </si>
  <si>
    <t>Տավուշի մարզպետարան</t>
  </si>
  <si>
    <t>ՀՀ կառավարության 2020 թվականի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</si>
  <si>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</si>
  <si>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</si>
  <si>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</si>
  <si>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</si>
  <si>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</si>
  <si>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</si>
  <si>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</si>
  <si>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</si>
  <si>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</si>
  <si>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</si>
  <si>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</si>
  <si>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</si>
  <si>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</si>
  <si>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</si>
  <si>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9.1 ՀԱՎԵԼՎԱԾԻ  N 9.1.49 ԱՂՅՈՒՍԱԿՈՒՄ ԿԱՏԱՐՎՈՂ ՓՈՓՈԽՈՒԹՅՈՒՆՆԵՐԸ</t>
  </si>
  <si>
    <t xml:space="preserve"> ՀՀ Արարատի  մարզպետարան </t>
  </si>
  <si>
    <t>ՀԱՅԱՍՏԱՆԻ ՀԱՆՐԱՊԵՏՈՒԹՅԱՆ ԿԱՌԱՎԱՐՈՒԹՅԱՆ 2019 ԹՎԱԿԱՆԻ ԴԵԿՏԵՄԲԵՐԻ 26-Ի N 1919-Ն ՈՐՈՇՄԱՆ N 9.1 ՀԱՎԵԼՎԱԾԻ  N 9.1.50 ԱՂՅՈՒՍԱԿՈՒՄ ԿԱՏԱՐՎՈՂ ՓՈՓՈԽՈՒԹՅՈՒՆՆԵՐԸ</t>
  </si>
  <si>
    <t xml:space="preserve"> ՀՀ Արմավիրի  մարզպետարան </t>
  </si>
  <si>
    <t>ՀԱՅԱՍՏԱՆԻ ՀԱՆՐԱՊԵՏՈՒԹՅԱՆ ԿԱՌԱՎԱՐՈՒԹՅԱՆ 2019 ԹՎԱԿԱՆԻ ԴԵԿՏԵՄԲԵՐԻ 26-Ի N 1919-Ն ՈՐՈՇՄԱՆ N 9.1 ՀԱՎԵԼՎԱԾԻ  N 9.1.52 ԱՂՅՈՒՍԱԿՈՒՄ ԿԱՏԱՐՎՈՂ ՓՈՓՈԽՈՒԹՅՈՒՆՆԵՐԸ</t>
  </si>
  <si>
    <t xml:space="preserve"> ՀՀ Լոռու  մարզպետարան </t>
  </si>
  <si>
    <t>ՀԱՅԱՍՏԱՆԻ ՀԱՆՐԱՊԵՏՈՒԹՅԱՆ ԿԱՌԱՎԱՐՈՒԹՅԱՆ 2019 ԹՎԱԿԱՆԻ ԴԵԿՏԵՄԲԵՐԻ 26-Ի N 1919-Ն ՈՐՈՇՄԱՆ N 9.1 ՀԱՎԵԼՎԱԾԻ  N 9.1.53 ԱՂՅՈՒՍԱԿՈՒՄ ԿԱՏԱՐՎՈՂ ՓՈՓՈԽՈՒԹՅՈՒՆՆԵՐԸ</t>
  </si>
  <si>
    <t xml:space="preserve"> ՀՀ Կոտայքի  մարզպետարան </t>
  </si>
  <si>
    <t>ՀԱՅԱՍՏԱՆԻ ՀԱՆՐԱՊԵՏՈՒԹՅԱՆ ԿԱՌԱՎԱՐՈՒԹՅԱՆ 2019 ԹՎԱԿԱՆԻ ԴԵԿՏԵՄԲԵՐԻ 26-Ի N 1919-Ն ՈՐՈՇՄԱՆ N 9.1 ՀԱՎԵԼՎԱԾԻ  N 9.1.56 ԱՂՅՈՒՍԱԿՈՒՄ ԿԱՏԱՐՎՈՂ ՓՈՓՈԽՈՒԹՅՈՒՆՆԵՐԸ</t>
  </si>
  <si>
    <t xml:space="preserve"> ՀՀ Վայոց ձորի  մարզպետարան </t>
  </si>
  <si>
    <t>ՀԱՅԱՍՏԱՆԻ ՀԱՆՐԱՊԵՏՈՒԹՅԱՆ ԿԱՌԱՎԱՐՈՒԹՅԱՆ 2019 ԹՎԱԿԱՆԻ ԴԵԿՏԵՄԲԵՐԻ 26-Ի N 1919-Ն ՈՐՈՇՄԱՆ N 9.1 ՀԱՎԵԼՎԱԾԻ  N 9.1.57 ԱՂՅՈՒՍԱԿՈՒՄ ԿԱՏԱՐՎՈՂ ՓՈՓՈԽՈՒԹՅՈՒՆՆԵՐԸ</t>
  </si>
  <si>
    <t xml:space="preserve"> ՀՀ Տավուշի  մարզպետարան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</si>
  <si>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</si>
  <si>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</si>
  <si>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3 ԵՎ N 4 ՀԱՎԵԼՎԱԾՆԵՐՈՒՄ ԿԱՏԱՐՎՈՂ  ՓՈՓՈԽՈՒԹՅՈՒՆՆԵՐԸ ԵՎ ԼՐԱՑՈՒՄՆԵՐԸ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</si>
  <si>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</si>
  <si>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</si>
  <si>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</si>
  <si>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</si>
  <si>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</si>
  <si>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</si>
  <si>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</si>
  <si>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</si>
  <si>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</si>
  <si>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</si>
  <si>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</si>
  <si>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</si>
  <si>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</si>
  <si>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</si>
  <si>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</si>
  <si>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</si>
  <si>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</si>
  <si>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</si>
  <si>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</si>
  <si>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ՀԱՅԱՍՏԱՆԻ ՀԱՆՐԱՊԵՏՈՒԹՅԱՆ ԿԱՌԱՎԱՐՈՒԹՅԱՆ 2019 ԹՎԱԿԱՆԻ ԴԵԿՏԵՄԲԵՐԻ 26-Ի N 1919-Ն ՈՐՈՇՄԱՆ N 9 ՀԱՎԵԼՎԱԾԻ  N 9.47 ԱՂՅՈՒՍԱԿՈՒՄ ԿԱՏԱՐՎՈՂ ՓՈՓՈԽՈՒԹՅՈՒՆՆԵՐԸ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</si>
  <si>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</si>
  <si>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</si>
  <si>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</si>
  <si>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</si>
  <si>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</si>
  <si>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</si>
  <si>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</si>
  <si>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</si>
  <si>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</si>
  <si>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</si>
  <si>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</si>
  <si>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</si>
  <si>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</si>
  <si>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</t>
  </si>
  <si>
    <t>ՄԱՍ 1. ՊԵՏԱԿԱՆ ՄԱՐՄՆԻ ԳԾՈՎ ԱՐԴՅՈՒՆՔԱՅԻՆ (ԿԱՏԱՐՈՂԱԿԱՆ) ՑՈՒՑԱՆԻՇՆԵՐԸ</t>
  </si>
  <si>
    <t>Առաջին կիսամյակ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</si>
  <si>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</si>
  <si>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</si>
  <si>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</si>
  <si>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</si>
  <si>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</si>
  <si>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>ՀԱՅԱՍՏԱՆԻ ՀԱՆՐԱՊԵՏՈՒԹՅԱՆ ԿԱՌԱՎԱՐՈՒԹՅԱՆ 2019 ԹՎԱԿԱՆԻ ԴԵԿՏԵՄԲԵՐԻ 26-Ի N 1919-Ն ՈՐՈՇՄԱՆ N 9.1 ՀԱՎԵԼՎԱԾԻ  N 9.1.8 ԱՂՅՈՒՍԱԿՈՒՄ ԿԱՏԱՐՎՈՂ ՓՈՓՈԽՈՒԹՅՈՒՆՆԵՐԸ</t>
  </si>
  <si>
    <t>ՀԱՅԱՍՏԱՆԻ ՀԱՆՐԱՊԵՏՈՒԹՅԱՆ ԿԱՌԱՎԱՐՈՒԹՅԱՆ 2019 ԹՎԱԿԱՆԻ ԴԵԿՏԵՄԲԵՐԻ 26-Ի N 1919-Ն ՈՐՈՇՄԱՆ N 9 ՀԱՎԵԼՎԱԾԻ N 9.8 ԱՂՅՈՒՍԱԿՈՒՄ ԿԱՏԱՐՎՈՂ ՓՈՓՈԽՈՒԹՅՈՒՆՆԵՐԸ</t>
  </si>
  <si>
    <t>ՀԱՅԱՍՏԱՆԻ ՀԱՆՐԱՊԵՏՈՒԹՅԱՆ ԿԱՌԱՎԱՐՈՒԹՅԱՆ 2019 ԹՎԱԿԱՆԻ ԴԵԿՏԵՄԲԵՐԻ 26-Ի N 1919-Ն ՈՐՈՇՄԱՆ N 9.1 ՀԱՎԵԼՎԱԾԻ  N 9.1.55 ԱՂՅՈՒՍԱԿՈՒՄ ԿԱՏԱՐՎՈՂ ՓՈՓՈԽՈՒԹՅՈՒՆՆԵՐԸ</t>
  </si>
  <si>
    <t xml:space="preserve"> ՀՀ Սյունիքի  մարզպետարան </t>
  </si>
  <si>
    <t>Սյունիքի մարզպետարան</t>
  </si>
  <si>
    <t xml:space="preserve"> - Ընթացիկ սուբվենցիաներ համայնքներին</t>
  </si>
  <si>
    <t xml:space="preserve"> Մասնագիտացված միավոր </t>
  </si>
  <si>
    <t>Հավելված 3</t>
  </si>
  <si>
    <t>հազ. դրամներով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</si>
  <si>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</si>
  <si>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</si>
  <si>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</si>
  <si>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</si>
  <si>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</si>
  <si>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</si>
  <si>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</si>
  <si>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</si>
  <si>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</si>
  <si>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</si>
  <si>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</si>
  <si>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1212</t>
  </si>
  <si>
    <t>12017</t>
  </si>
  <si>
    <t>«ՀԱՅԱՍՏԱՆԻ ՀԱՆՐԱՊԵՏՈՒԹՅԱՆ 2020 ԹՎԱԿԱՆԻ ՊԵՏԱԿԱՆ ԲՅՈՒՋԵԻ ՄԱՍԻՆ» ՀՀ ՕՐԵՆՔԻ N 1 ՀԱՎԵԼՎԱԾԻ N 7 ԱՂՅՈՒՍԱԿՈՒՄ ԵՎ ՀԱՅԱՍՏԱՆԻ ՀԱՆՐԱՊԵՏՈՒԹՅԱՆ ԿԱՌԱՎԱՐՈՒԹՅԱՆ 2019 ԹՎԱԿԱՆԻ ԴԵԿՏԵՄԲԵՐԻ 26-Ի N 1919-Ն ՈՐՈՇՄԱՆ N 5 ՀԱՎԵԼՎԱԾԻ N 6 ԱՂՅՈՒՍԱԿՈՒՄ ԿԱՏԱՐՎՈՂ ՓՈՓՈԽՈՒԹՅՈՒՆԸ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</si>
  <si>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</si>
  <si>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նշանով)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</si>
</sst>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0"/>
      <name val="GHEA Grapalat"/>
      <family val="2"/>
    </font>
    <font>
      <b/>
      <sz val="12"/>
      <name val="GHEA Grapalat"/>
      <family val="3"/>
    </font>
    <font>
      <sz val="11"/>
      <name val="Calibri"/>
      <family val="2"/>
      <charset val="1"/>
      <scheme val="minor"/>
    </font>
    <font>
      <sz val="11"/>
      <name val="GHEA Grapalat"/>
      <family val="3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sz val="9"/>
      <name val="GHEA Grapalat"/>
      <family val="3"/>
    </font>
    <font>
      <sz val="10"/>
      <color indexed="8"/>
      <name val="MS Sans Serif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7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7" fillId="0" borderId="0">
      <alignment horizontal="left" vertical="top" wrapText="1"/>
    </xf>
    <xf numFmtId="0" fontId="21" fillId="0" borderId="0"/>
    <xf numFmtId="164" fontId="21" fillId="0" borderId="0" applyFont="0" applyFill="0" applyBorder="0" applyAlignment="0" applyProtection="0"/>
    <xf numFmtId="0" fontId="22" fillId="0" borderId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2" applyNumberFormat="0" applyAlignment="0" applyProtection="0"/>
    <xf numFmtId="0" fontId="30" fillId="7" borderId="13" applyNumberFormat="0" applyAlignment="0" applyProtection="0"/>
    <xf numFmtId="0" fontId="31" fillId="7" borderId="12" applyNumberFormat="0" applyAlignment="0" applyProtection="0"/>
    <xf numFmtId="0" fontId="32" fillId="0" borderId="14" applyNumberFormat="0" applyFill="0" applyAlignment="0" applyProtection="0"/>
    <xf numFmtId="0" fontId="33" fillId="8" borderId="15" applyNumberFormat="0" applyAlignment="0" applyProtection="0"/>
    <xf numFmtId="0" fontId="34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7" fillId="3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14" borderId="0" applyNumberFormat="0" applyBorder="0" applyAlignment="0" applyProtection="0"/>
    <xf numFmtId="0" fontId="6" fillId="9" borderId="16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39" fillId="10" borderId="0" applyNumberFormat="0" applyBorder="0" applyAlignment="0" applyProtection="0"/>
    <xf numFmtId="0" fontId="39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9" fillId="17" borderId="0" applyNumberFormat="0" applyBorder="0" applyAlignment="0" applyProtection="0"/>
    <xf numFmtId="0" fontId="47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45" fillId="0" borderId="9" applyNumberFormat="0" applyFill="0" applyAlignment="0" applyProtection="0"/>
    <xf numFmtId="0" fontId="39" fillId="25" borderId="0" applyNumberFormat="0" applyBorder="0" applyAlignment="0" applyProtection="0"/>
    <xf numFmtId="0" fontId="47" fillId="0" borderId="11" applyNumberFormat="0" applyFill="0" applyAlignment="0" applyProtection="0"/>
    <xf numFmtId="0" fontId="54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9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9" fillId="29" borderId="0" applyNumberFormat="0" applyBorder="0" applyAlignment="0" applyProtection="0"/>
    <xf numFmtId="0" fontId="43" fillId="0" borderId="0" applyNumberFormat="0" applyFill="0" applyBorder="0" applyAlignment="0" applyProtection="0"/>
    <xf numFmtId="0" fontId="39" fillId="22" borderId="0" applyNumberFormat="0" applyBorder="0" applyAlignment="0" applyProtection="0"/>
    <xf numFmtId="0" fontId="50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1" fillId="7" borderId="12" applyNumberFormat="0" applyAlignment="0" applyProtection="0"/>
    <xf numFmtId="0" fontId="44" fillId="3" borderId="0" applyNumberFormat="0" applyBorder="0" applyAlignment="0" applyProtection="0"/>
    <xf numFmtId="0" fontId="51" fillId="7" borderId="13" applyNumberFormat="0" applyAlignment="0" applyProtection="0"/>
    <xf numFmtId="0" fontId="48" fillId="6" borderId="12" applyNumberFormat="0" applyAlignment="0" applyProtection="0"/>
    <xf numFmtId="0" fontId="46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39" fillId="26" borderId="0" applyNumberFormat="0" applyBorder="0" applyAlignment="0" applyProtection="0"/>
    <xf numFmtId="0" fontId="42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3" fillId="0" borderId="17" applyNumberFormat="0" applyFill="0" applyAlignment="0" applyProtection="0"/>
    <xf numFmtId="0" fontId="39" fillId="18" borderId="0" applyNumberFormat="0" applyBorder="0" applyAlignment="0" applyProtection="0"/>
    <xf numFmtId="0" fontId="11" fillId="27" borderId="0" applyNumberFormat="0" applyBorder="0" applyAlignment="0" applyProtection="0"/>
    <xf numFmtId="0" fontId="40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6" fillId="0" borderId="0"/>
    <xf numFmtId="0" fontId="57" fillId="5" borderId="0" applyNumberFormat="0" applyBorder="0" applyAlignment="0" applyProtection="0"/>
    <xf numFmtId="0" fontId="22" fillId="0" borderId="0"/>
    <xf numFmtId="0" fontId="9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55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7" borderId="0" applyNumberFormat="0" applyBorder="0" applyAlignment="0" applyProtection="0"/>
    <xf numFmtId="0" fontId="55" fillId="43" borderId="0" applyNumberFormat="0" applyBorder="0" applyAlignment="0" applyProtection="0"/>
    <xf numFmtId="0" fontId="55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9" fillId="35" borderId="0" applyNumberFormat="0" applyBorder="0" applyAlignment="0" applyProtection="0"/>
    <xf numFmtId="0" fontId="60" fillId="52" borderId="18" applyNumberFormat="0" applyAlignment="0" applyProtection="0"/>
    <xf numFmtId="0" fontId="61" fillId="53" borderId="19" applyNumberFormat="0" applyAlignment="0" applyProtection="0"/>
    <xf numFmtId="164" fontId="2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6" fillId="0" borderId="22" applyNumberFormat="0" applyFill="0" applyAlignment="0" applyProtection="0"/>
    <xf numFmtId="0" fontId="66" fillId="0" borderId="0" applyNumberFormat="0" applyFill="0" applyBorder="0" applyAlignment="0" applyProtection="0"/>
    <xf numFmtId="0" fontId="67" fillId="42" borderId="18" applyNumberFormat="0" applyAlignment="0" applyProtection="0"/>
    <xf numFmtId="0" fontId="68" fillId="0" borderId="23" applyNumberFormat="0" applyFill="0" applyAlignment="0" applyProtection="0"/>
    <xf numFmtId="0" fontId="69" fillId="54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5" fillId="0" borderId="0"/>
    <xf numFmtId="0" fontId="9" fillId="0" borderId="0"/>
    <xf numFmtId="0" fontId="9" fillId="0" borderId="0"/>
    <xf numFmtId="0" fontId="21" fillId="55" borderId="24" applyNumberFormat="0" applyFont="0" applyAlignment="0" applyProtection="0"/>
    <xf numFmtId="0" fontId="70" fillId="52" borderId="25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6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9" fillId="0" borderId="0"/>
    <xf numFmtId="0" fontId="5" fillId="0" borderId="0"/>
    <xf numFmtId="0" fontId="17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4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2" fillId="0" borderId="0"/>
    <xf numFmtId="43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56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17" fillId="0" borderId="0">
      <alignment horizontal="left" vertical="top" wrapText="1"/>
    </xf>
    <xf numFmtId="0" fontId="22" fillId="0" borderId="0"/>
    <xf numFmtId="0" fontId="17" fillId="0" borderId="0">
      <alignment horizontal="left" vertical="top" wrapText="1"/>
    </xf>
    <xf numFmtId="0" fontId="38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7" fillId="33" borderId="0" applyNumberFormat="0" applyBorder="0" applyAlignment="0" applyProtection="0"/>
    <xf numFmtId="0" fontId="37" fillId="10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29" fillId="6" borderId="12" applyNumberFormat="0" applyAlignment="0" applyProtection="0"/>
    <xf numFmtId="0" fontId="30" fillId="7" borderId="13" applyNumberFormat="0" applyAlignment="0" applyProtection="0"/>
    <xf numFmtId="0" fontId="31" fillId="7" borderId="12" applyNumberFormat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3" fillId="8" borderId="15" applyNumberFormat="0" applyAlignment="0" applyProtection="0"/>
    <xf numFmtId="0" fontId="28" fillId="5" borderId="0" applyNumberFormat="0" applyBorder="0" applyAlignment="0" applyProtection="0"/>
    <xf numFmtId="0" fontId="27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87" fillId="0" borderId="0"/>
    <xf numFmtId="0" fontId="34" fillId="0" borderId="0" applyNumberFormat="0" applyFill="0" applyBorder="0" applyAlignment="0" applyProtection="0"/>
    <xf numFmtId="0" fontId="26" fillId="3" borderId="0" applyNumberFormat="0" applyBorder="0" applyAlignment="0" applyProtection="0"/>
  </cellStyleXfs>
  <cellXfs count="202">
    <xf numFmtId="0" fontId="0" fillId="0" borderId="0" xfId="0"/>
    <xf numFmtId="0" fontId="12" fillId="0" borderId="0" xfId="0" applyFont="1"/>
    <xf numFmtId="0" fontId="15" fillId="0" borderId="27" xfId="0" applyFont="1" applyBorder="1" applyAlignment="1">
      <alignment horizontal="left" vertical="top" wrapText="1"/>
    </xf>
    <xf numFmtId="166" fontId="13" fillId="2" borderId="27" xfId="7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78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/>
    </xf>
    <xf numFmtId="0" fontId="18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165" fontId="18" fillId="0" borderId="27" xfId="6" applyNumberFormat="1" applyFont="1" applyBorder="1" applyAlignment="1">
      <alignment horizontal="center" vertical="center"/>
    </xf>
    <xf numFmtId="169" fontId="13" fillId="2" borderId="27" xfId="7" applyNumberFormat="1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center" wrapText="1"/>
    </xf>
    <xf numFmtId="165" fontId="15" fillId="0" borderId="27" xfId="6" applyNumberFormat="1" applyFont="1" applyBorder="1" applyAlignment="1">
      <alignment horizontal="center" vertical="center"/>
    </xf>
    <xf numFmtId="0" fontId="16" fillId="0" borderId="27" xfId="1" applyFont="1" applyFill="1" applyBorder="1" applyAlignment="1">
      <alignment horizontal="left" vertical="top" wrapText="1"/>
    </xf>
    <xf numFmtId="0" fontId="16" fillId="0" borderId="29" xfId="1" applyFont="1" applyFill="1" applyBorder="1" applyAlignment="1">
      <alignment horizontal="left" vertical="top" wrapText="1"/>
    </xf>
    <xf numFmtId="0" fontId="79" fillId="0" borderId="0" xfId="1" applyFont="1" applyFill="1" applyAlignment="1">
      <alignment vertical="top"/>
    </xf>
    <xf numFmtId="0" fontId="79" fillId="0" borderId="0" xfId="1" applyFont="1" applyFill="1" applyAlignment="1">
      <alignment vertical="top" wrapText="1"/>
    </xf>
    <xf numFmtId="0" fontId="12" fillId="2" borderId="27" xfId="0" applyFont="1" applyFill="1" applyBorder="1" applyAlignment="1">
      <alignment horizontal="left" vertical="top" wrapText="1"/>
    </xf>
    <xf numFmtId="0" fontId="14" fillId="0" borderId="27" xfId="0" applyFont="1" applyBorder="1" applyAlignment="1">
      <alignment horizontal="left" vertical="center" wrapText="1"/>
    </xf>
    <xf numFmtId="166" fontId="13" fillId="0" borderId="27" xfId="7" applyNumberFormat="1" applyFont="1" applyBorder="1" applyAlignment="1">
      <alignment horizontal="center" vertical="center" wrapText="1"/>
    </xf>
    <xf numFmtId="166" fontId="12" fillId="0" borderId="27" xfId="7" applyNumberFormat="1" applyFont="1" applyBorder="1" applyAlignment="1">
      <alignment horizontal="center" vertical="center" wrapText="1"/>
    </xf>
    <xf numFmtId="166" fontId="12" fillId="2" borderId="27" xfId="7" applyNumberFormat="1" applyFont="1" applyFill="1" applyBorder="1" applyAlignment="1">
      <alignment horizontal="center" vertical="center" wrapText="1"/>
    </xf>
    <xf numFmtId="49" fontId="18" fillId="0" borderId="27" xfId="0" applyNumberFormat="1" applyFont="1" applyBorder="1" applyAlignment="1">
      <alignment horizontal="left" vertical="top" wrapText="1"/>
    </xf>
    <xf numFmtId="169" fontId="12" fillId="2" borderId="27" xfId="7" applyNumberFormat="1" applyFont="1" applyFill="1" applyBorder="1" applyAlignment="1">
      <alignment horizontal="center" vertical="center" wrapText="1"/>
    </xf>
    <xf numFmtId="2" fontId="12" fillId="0" borderId="27" xfId="0" applyNumberFormat="1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12" fillId="0" borderId="29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top" wrapText="1"/>
    </xf>
    <xf numFmtId="0" fontId="12" fillId="0" borderId="7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vertical="top" wrapText="1"/>
    </xf>
    <xf numFmtId="0" fontId="77" fillId="0" borderId="4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left" vertical="top" wrapText="1"/>
    </xf>
    <xf numFmtId="167" fontId="12" fillId="0" borderId="27" xfId="0" applyNumberFormat="1" applyFont="1" applyFill="1" applyBorder="1" applyAlignment="1">
      <alignment horizontal="center" vertical="center" wrapText="1"/>
    </xf>
    <xf numFmtId="0" fontId="77" fillId="0" borderId="6" xfId="0" applyFont="1" applyFill="1" applyBorder="1" applyAlignment="1">
      <alignment vertical="top" wrapText="1"/>
    </xf>
    <xf numFmtId="168" fontId="14" fillId="0" borderId="27" xfId="0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left" vertical="top" wrapText="1"/>
    </xf>
    <xf numFmtId="0" fontId="14" fillId="0" borderId="27" xfId="0" applyFont="1" applyFill="1" applyBorder="1" applyAlignment="1">
      <alignment horizontal="left" vertical="top" wrapText="1"/>
    </xf>
    <xf numFmtId="165" fontId="19" fillId="0" borderId="0" xfId="0" applyNumberFormat="1" applyFont="1" applyFill="1" applyAlignment="1">
      <alignment horizontal="left" vertical="top" wrapText="1"/>
    </xf>
    <xf numFmtId="0" fontId="15" fillId="0" borderId="27" xfId="165" applyFont="1" applyFill="1" applyBorder="1">
      <alignment horizontal="left" vertical="top" wrapText="1"/>
    </xf>
    <xf numFmtId="0" fontId="18" fillId="0" borderId="27" xfId="165" applyFont="1" applyFill="1" applyBorder="1" applyAlignment="1">
      <alignment horizontal="left" vertical="top" wrapText="1"/>
    </xf>
    <xf numFmtId="0" fontId="77" fillId="0" borderId="2" xfId="0" applyFont="1" applyFill="1" applyBorder="1" applyAlignment="1">
      <alignment vertical="top" wrapText="1"/>
    </xf>
    <xf numFmtId="0" fontId="12" fillId="0" borderId="27" xfId="0" applyFont="1" applyFill="1" applyBorder="1" applyAlignment="1"/>
    <xf numFmtId="0" fontId="18" fillId="0" borderId="27" xfId="165" applyFont="1" applyFill="1" applyBorder="1" applyAlignment="1">
      <alignment horizontal="center" vertical="top"/>
    </xf>
    <xf numFmtId="0" fontId="7" fillId="0" borderId="27" xfId="165" applyFont="1" applyFill="1" applyBorder="1" applyAlignment="1">
      <alignment horizontal="center" vertical="top"/>
    </xf>
    <xf numFmtId="165" fontId="14" fillId="0" borderId="27" xfId="6" applyNumberFormat="1" applyFont="1" applyFill="1" applyBorder="1" applyAlignment="1">
      <alignment horizontal="center" vertical="top"/>
    </xf>
    <xf numFmtId="39" fontId="19" fillId="0" borderId="0" xfId="0" applyNumberFormat="1" applyFont="1" applyFill="1" applyAlignment="1">
      <alignment horizontal="left" vertical="top" wrapText="1"/>
    </xf>
    <xf numFmtId="0" fontId="19" fillId="0" borderId="27" xfId="0" applyFont="1" applyFill="1" applyBorder="1" applyAlignment="1">
      <alignment horizontal="center"/>
    </xf>
    <xf numFmtId="0" fontId="77" fillId="0" borderId="3" xfId="0" applyFont="1" applyFill="1" applyBorder="1" applyAlignment="1">
      <alignment vertical="top" wrapText="1"/>
    </xf>
    <xf numFmtId="0" fontId="13" fillId="0" borderId="27" xfId="0" applyFont="1" applyBorder="1" applyAlignment="1">
      <alignment horizontal="center" wrapText="1"/>
    </xf>
    <xf numFmtId="0" fontId="12" fillId="0" borderId="28" xfId="0" applyFont="1" applyBorder="1" applyAlignment="1">
      <alignment horizontal="center" wrapText="1"/>
    </xf>
    <xf numFmtId="0" fontId="53" fillId="0" borderId="6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14" fillId="0" borderId="27" xfId="8" applyFont="1" applyBorder="1" applyAlignment="1">
      <alignment horizontal="left" vertical="top" wrapText="1"/>
    </xf>
    <xf numFmtId="0" fontId="80" fillId="0" borderId="27" xfId="8" applyFont="1" applyBorder="1" applyAlignment="1">
      <alignment horizontal="left" vertical="top" wrapText="1"/>
    </xf>
    <xf numFmtId="0" fontId="80" fillId="0" borderId="28" xfId="8" applyFont="1" applyBorder="1" applyAlignment="1">
      <alignment horizontal="left" vertical="top" wrapText="1"/>
    </xf>
    <xf numFmtId="169" fontId="12" fillId="0" borderId="27" xfId="0" applyNumberFormat="1" applyFont="1" applyFill="1" applyBorder="1" applyAlignment="1">
      <alignment vertical="center"/>
    </xf>
    <xf numFmtId="0" fontId="18" fillId="0" borderId="27" xfId="8" applyFont="1" applyBorder="1" applyAlignment="1">
      <alignment horizontal="left" vertical="top" wrapText="1"/>
    </xf>
    <xf numFmtId="165" fontId="20" fillId="0" borderId="27" xfId="0" applyNumberFormat="1" applyFont="1" applyFill="1" applyBorder="1" applyAlignment="1">
      <alignment horizontal="center" vertical="top" wrapText="1"/>
    </xf>
    <xf numFmtId="165" fontId="14" fillId="0" borderId="27" xfId="6" applyNumberFormat="1" applyFont="1" applyBorder="1" applyAlignment="1">
      <alignment horizontal="center" vertical="top"/>
    </xf>
    <xf numFmtId="168" fontId="12" fillId="0" borderId="27" xfId="0" applyNumberFormat="1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/>
    </xf>
    <xf numFmtId="169" fontId="12" fillId="0" borderId="27" xfId="0" applyNumberFormat="1" applyFont="1" applyFill="1" applyBorder="1" applyAlignment="1">
      <alignment horizontal="center" vertical="center"/>
    </xf>
    <xf numFmtId="0" fontId="14" fillId="0" borderId="28" xfId="0" applyFont="1" applyBorder="1" applyAlignment="1">
      <alignment horizontal="left" wrapText="1"/>
    </xf>
    <xf numFmtId="169" fontId="13" fillId="2" borderId="28" xfId="7" applyNumberFormat="1" applyFont="1" applyFill="1" applyBorder="1" applyAlignment="1">
      <alignment horizontal="center" wrapText="1"/>
    </xf>
    <xf numFmtId="0" fontId="19" fillId="0" borderId="0" xfId="0" applyFont="1" applyAlignment="1">
      <alignment horizontal="left" wrapText="1"/>
    </xf>
    <xf numFmtId="168" fontId="13" fillId="0" borderId="27" xfId="0" applyNumberFormat="1" applyFont="1" applyFill="1" applyBorder="1" applyAlignment="1">
      <alignment horizontal="center" vertical="center"/>
    </xf>
    <xf numFmtId="165" fontId="14" fillId="0" borderId="27" xfId="8" applyNumberFormat="1" applyFont="1" applyFill="1" applyBorder="1" applyAlignment="1">
      <alignment horizontal="center" vertical="center" wrapText="1"/>
    </xf>
    <xf numFmtId="165" fontId="18" fillId="0" borderId="27" xfId="8" applyNumberFormat="1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wrapText="1"/>
    </xf>
    <xf numFmtId="165" fontId="18" fillId="0" borderId="27" xfId="6" applyNumberFormat="1" applyFont="1" applyFill="1" applyBorder="1" applyAlignment="1">
      <alignment horizontal="center" vertical="center"/>
    </xf>
    <xf numFmtId="0" fontId="14" fillId="0" borderId="2" xfId="8" applyFont="1" applyFill="1" applyBorder="1" applyAlignment="1">
      <alignment vertical="top" wrapText="1"/>
    </xf>
    <xf numFmtId="0" fontId="14" fillId="0" borderId="3" xfId="8" applyFont="1" applyFill="1" applyBorder="1" applyAlignment="1">
      <alignment vertical="top" wrapText="1"/>
    </xf>
    <xf numFmtId="0" fontId="14" fillId="0" borderId="27" xfId="8" applyFont="1" applyFill="1" applyBorder="1" applyAlignment="1">
      <alignment vertical="top" wrapText="1"/>
    </xf>
    <xf numFmtId="169" fontId="12" fillId="2" borderId="28" xfId="7" applyNumberFormat="1" applyFont="1" applyFill="1" applyBorder="1" applyAlignment="1">
      <alignment horizontal="center" wrapText="1"/>
    </xf>
    <xf numFmtId="169" fontId="12" fillId="2" borderId="27" xfId="7" applyNumberFormat="1" applyFont="1" applyFill="1" applyBorder="1" applyAlignment="1">
      <alignment horizontal="center" wrapText="1"/>
    </xf>
    <xf numFmtId="0" fontId="14" fillId="0" borderId="27" xfId="0" applyFont="1" applyFill="1" applyBorder="1" applyAlignment="1">
      <alignment vertical="top" wrapText="1"/>
    </xf>
    <xf numFmtId="0" fontId="18" fillId="0" borderId="27" xfId="0" applyFont="1" applyFill="1" applyBorder="1" applyAlignment="1">
      <alignment vertical="top" wrapText="1"/>
    </xf>
    <xf numFmtId="0" fontId="18" fillId="0" borderId="27" xfId="0" applyFont="1" applyFill="1" applyBorder="1" applyAlignment="1">
      <alignment horizontal="left" vertical="top" wrapText="1"/>
    </xf>
    <xf numFmtId="0" fontId="18" fillId="0" borderId="27" xfId="0" applyFont="1" applyFill="1" applyBorder="1" applyAlignment="1">
      <alignment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8" fillId="0" borderId="27" xfId="0" applyFont="1" applyFill="1" applyBorder="1" applyAlignment="1">
      <alignment horizontal="left" vertical="center" wrapText="1"/>
    </xf>
    <xf numFmtId="0" fontId="18" fillId="0" borderId="30" xfId="0" applyFont="1" applyFill="1" applyBorder="1" applyAlignment="1">
      <alignment vertical="top" wrapText="1"/>
    </xf>
    <xf numFmtId="0" fontId="18" fillId="0" borderId="29" xfId="0" applyFont="1" applyFill="1" applyBorder="1" applyAlignment="1">
      <alignment vertical="top" wrapText="1"/>
    </xf>
    <xf numFmtId="169" fontId="18" fillId="0" borderId="27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vertical="top" wrapText="1"/>
    </xf>
    <xf numFmtId="0" fontId="82" fillId="0" borderId="0" xfId="1" applyFont="1" applyFill="1" applyAlignment="1">
      <alignment horizontal="left" vertical="top" wrapText="1"/>
    </xf>
    <xf numFmtId="0" fontId="18" fillId="0" borderId="27" xfId="1" applyFont="1" applyFill="1" applyBorder="1" applyAlignment="1">
      <alignment vertical="top" wrapText="1"/>
    </xf>
    <xf numFmtId="0" fontId="18" fillId="0" borderId="0" xfId="1" applyFont="1" applyFill="1" applyAlignment="1">
      <alignment horizontal="right"/>
    </xf>
    <xf numFmtId="0" fontId="18" fillId="0" borderId="0" xfId="1" applyFont="1" applyFill="1"/>
    <xf numFmtId="0" fontId="14" fillId="0" borderId="27" xfId="1" applyFont="1" applyFill="1" applyBorder="1" applyAlignment="1">
      <alignment vertical="top" wrapText="1"/>
    </xf>
    <xf numFmtId="169" fontId="15" fillId="0" borderId="27" xfId="1" applyNumberFormat="1" applyFont="1" applyFill="1" applyBorder="1" applyAlignment="1">
      <alignment horizontal="center" vertical="center" wrapText="1"/>
    </xf>
    <xf numFmtId="169" fontId="18" fillId="0" borderId="0" xfId="1" applyNumberFormat="1" applyFont="1" applyFill="1"/>
    <xf numFmtId="0" fontId="18" fillId="0" borderId="27" xfId="1" applyFont="1" applyFill="1" applyBorder="1" applyAlignment="1">
      <alignment horizontal="center" vertical="top" wrapText="1"/>
    </xf>
    <xf numFmtId="0" fontId="18" fillId="0" borderId="30" xfId="1" applyFont="1" applyFill="1" applyBorder="1" applyAlignment="1">
      <alignment horizontal="left" vertical="top"/>
    </xf>
    <xf numFmtId="0" fontId="18" fillId="0" borderId="27" xfId="1" applyFont="1" applyFill="1" applyBorder="1" applyAlignment="1">
      <alignment wrapText="1"/>
    </xf>
    <xf numFmtId="0" fontId="18" fillId="0" borderId="29" xfId="1" applyFont="1" applyFill="1" applyBorder="1" applyAlignment="1">
      <alignment horizontal="left" vertical="top"/>
    </xf>
    <xf numFmtId="0" fontId="12" fillId="0" borderId="27" xfId="0" applyFont="1" applyFill="1" applyBorder="1" applyAlignment="1">
      <alignment horizontal="center" vertical="center" wrapText="1"/>
    </xf>
    <xf numFmtId="0" fontId="18" fillId="0" borderId="27" xfId="8" applyFont="1" applyFill="1" applyBorder="1" applyAlignment="1">
      <alignment horizontal="center" vertical="top" wrapText="1"/>
    </xf>
    <xf numFmtId="0" fontId="20" fillId="0" borderId="0" xfId="1" applyFont="1" applyFill="1" applyAlignment="1">
      <alignment horizontal="center" wrapText="1"/>
    </xf>
    <xf numFmtId="0" fontId="18" fillId="0" borderId="3" xfId="1" applyFont="1" applyFill="1" applyBorder="1" applyAlignment="1">
      <alignment horizontal="center" vertical="top" wrapText="1"/>
    </xf>
    <xf numFmtId="0" fontId="20" fillId="0" borderId="0" xfId="1" applyFont="1" applyFill="1" applyAlignment="1">
      <alignment wrapText="1"/>
    </xf>
    <xf numFmtId="0" fontId="15" fillId="0" borderId="29" xfId="0" applyFont="1" applyFill="1" applyBorder="1" applyAlignment="1">
      <alignment horizontal="center" vertical="top" wrapText="1"/>
    </xf>
    <xf numFmtId="0" fontId="18" fillId="0" borderId="0" xfId="0" applyFont="1" applyFill="1"/>
    <xf numFmtId="0" fontId="20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/>
    <xf numFmtId="0" fontId="14" fillId="0" borderId="0" xfId="0" applyFont="1" applyFill="1" applyBorder="1" applyAlignment="1"/>
    <xf numFmtId="0" fontId="18" fillId="0" borderId="0" xfId="0" applyFont="1" applyFill="1" applyBorder="1"/>
    <xf numFmtId="0" fontId="20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top" wrapText="1"/>
    </xf>
    <xf numFmtId="0" fontId="83" fillId="0" borderId="0" xfId="0" applyFont="1" applyFill="1" applyBorder="1" applyAlignment="1">
      <alignment vertical="top" wrapText="1"/>
    </xf>
    <xf numFmtId="0" fontId="18" fillId="0" borderId="27" xfId="0" applyFont="1" applyFill="1" applyBorder="1"/>
    <xf numFmtId="0" fontId="16" fillId="0" borderId="27" xfId="0" applyFont="1" applyFill="1" applyBorder="1" applyAlignment="1">
      <alignment horizontal="left" vertical="top" wrapText="1"/>
    </xf>
    <xf numFmtId="0" fontId="84" fillId="0" borderId="0" xfId="0" applyFont="1"/>
    <xf numFmtId="0" fontId="84" fillId="0" borderId="0" xfId="0" applyFont="1" applyAlignment="1">
      <alignment horizontal="right"/>
    </xf>
    <xf numFmtId="0" fontId="84" fillId="0" borderId="0" xfId="0" applyFont="1" applyAlignment="1"/>
    <xf numFmtId="0" fontId="85" fillId="0" borderId="0" xfId="0" applyFont="1" applyAlignment="1">
      <alignment wrapText="1"/>
    </xf>
    <xf numFmtId="0" fontId="12" fillId="0" borderId="27" xfId="0" applyFont="1" applyBorder="1" applyAlignment="1">
      <alignment horizontal="left"/>
    </xf>
    <xf numFmtId="168" fontId="14" fillId="0" borderId="27" xfId="0" applyNumberFormat="1" applyFont="1" applyBorder="1" applyAlignment="1">
      <alignment horizontal="center" vertical="center" wrapText="1"/>
    </xf>
    <xf numFmtId="49" fontId="18" fillId="0" borderId="27" xfId="0" applyNumberFormat="1" applyFont="1" applyBorder="1" applyAlignment="1">
      <alignment horizontal="center" vertical="center" wrapText="1"/>
    </xf>
    <xf numFmtId="168" fontId="18" fillId="2" borderId="27" xfId="0" applyNumberFormat="1" applyFont="1" applyFill="1" applyBorder="1" applyAlignment="1">
      <alignment horizontal="center" vertical="center" wrapText="1"/>
    </xf>
    <xf numFmtId="49" fontId="18" fillId="0" borderId="28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 wrapText="1"/>
    </xf>
    <xf numFmtId="49" fontId="18" fillId="0" borderId="30" xfId="0" applyNumberFormat="1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left" vertical="top" wrapText="1"/>
    </xf>
    <xf numFmtId="0" fontId="13" fillId="0" borderId="28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2" fillId="0" borderId="28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7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top" wrapText="1"/>
    </xf>
    <xf numFmtId="0" fontId="77" fillId="0" borderId="2" xfId="0" applyFont="1" applyFill="1" applyBorder="1" applyAlignment="1">
      <alignment horizontal="center" vertical="top" wrapText="1"/>
    </xf>
    <xf numFmtId="0" fontId="77" fillId="0" borderId="3" xfId="0" applyFont="1" applyFill="1" applyBorder="1" applyAlignment="1">
      <alignment horizontal="center" vertical="top" wrapText="1"/>
    </xf>
    <xf numFmtId="0" fontId="14" fillId="0" borderId="27" xfId="0" applyFont="1" applyFill="1" applyBorder="1" applyAlignment="1">
      <alignment horizontal="left" vertical="top" wrapText="1"/>
    </xf>
    <xf numFmtId="0" fontId="19" fillId="0" borderId="27" xfId="0" applyFont="1" applyFill="1" applyBorder="1" applyAlignment="1">
      <alignment wrapText="1"/>
    </xf>
    <xf numFmtId="0" fontId="20" fillId="0" borderId="0" xfId="0" applyFont="1" applyFill="1" applyAlignment="1">
      <alignment horizont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8" fillId="0" borderId="27" xfId="8" applyFont="1" applyFill="1" applyBorder="1" applyAlignment="1">
      <alignment horizontal="center" vertical="top" wrapText="1"/>
    </xf>
    <xf numFmtId="0" fontId="13" fillId="0" borderId="27" xfId="0" applyFont="1" applyBorder="1" applyAlignment="1">
      <alignment horizontal="left" wrapText="1"/>
    </xf>
    <xf numFmtId="0" fontId="77" fillId="0" borderId="0" xfId="0" applyFont="1" applyAlignment="1">
      <alignment horizont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49" fontId="14" fillId="2" borderId="27" xfId="0" applyNumberFormat="1" applyFont="1" applyFill="1" applyBorder="1" applyAlignment="1">
      <alignment horizontal="center" vertical="top" wrapText="1"/>
    </xf>
    <xf numFmtId="0" fontId="14" fillId="0" borderId="27" xfId="0" applyFont="1" applyBorder="1" applyAlignment="1">
      <alignment horizont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3" fillId="0" borderId="27" xfId="0" applyFont="1" applyBorder="1" applyAlignment="1">
      <alignment horizontal="center" vertical="top" wrapText="1"/>
    </xf>
    <xf numFmtId="0" fontId="12" fillId="2" borderId="27" xfId="0" applyFont="1" applyFill="1" applyBorder="1" applyAlignment="1">
      <alignment horizontal="center" vertical="top" wrapText="1"/>
    </xf>
    <xf numFmtId="0" fontId="86" fillId="0" borderId="30" xfId="0" applyFont="1" applyFill="1" applyBorder="1" applyAlignment="1">
      <alignment horizontal="left" vertical="center" wrapText="1"/>
    </xf>
    <xf numFmtId="0" fontId="86" fillId="0" borderId="31" xfId="0" applyFont="1" applyFill="1" applyBorder="1" applyAlignment="1">
      <alignment horizontal="left" vertical="center" wrapText="1"/>
    </xf>
    <xf numFmtId="0" fontId="86" fillId="0" borderId="29" xfId="0" applyFont="1" applyFill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85" fillId="0" borderId="0" xfId="0" applyFont="1" applyAlignment="1">
      <alignment horizontal="center" wrapText="1"/>
    </xf>
    <xf numFmtId="0" fontId="12" fillId="0" borderId="30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86" fillId="0" borderId="30" xfId="0" applyFont="1" applyBorder="1" applyAlignment="1">
      <alignment horizontal="left" vertical="center" wrapText="1"/>
    </xf>
    <xf numFmtId="0" fontId="86" fillId="0" borderId="31" xfId="0" applyFont="1" applyBorder="1" applyAlignment="1">
      <alignment horizontal="left" vertical="center" wrapText="1"/>
    </xf>
    <xf numFmtId="0" fontId="86" fillId="0" borderId="29" xfId="0" applyFont="1" applyBorder="1" applyAlignment="1">
      <alignment horizontal="left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horizontal="left" vertical="center" wrapText="1"/>
    </xf>
    <xf numFmtId="0" fontId="20" fillId="0" borderId="0" xfId="1" applyFont="1" applyFill="1" applyAlignment="1">
      <alignment horizontal="center" wrapText="1"/>
    </xf>
    <xf numFmtId="0" fontId="81" fillId="0" borderId="0" xfId="1" applyFont="1" applyFill="1" applyAlignment="1">
      <alignment horizontal="center"/>
    </xf>
    <xf numFmtId="0" fontId="18" fillId="0" borderId="28" xfId="1" applyFont="1" applyFill="1" applyBorder="1" applyAlignment="1">
      <alignment horizontal="center" vertical="top" wrapText="1"/>
    </xf>
    <xf numFmtId="0" fontId="18" fillId="0" borderId="2" xfId="1" applyFont="1" applyFill="1" applyBorder="1" applyAlignment="1">
      <alignment horizontal="center" vertical="top" wrapText="1"/>
    </xf>
    <xf numFmtId="0" fontId="18" fillId="0" borderId="3" xfId="1" applyFont="1" applyFill="1" applyBorder="1" applyAlignment="1">
      <alignment horizontal="center" vertical="top" wrapText="1"/>
    </xf>
    <xf numFmtId="0" fontId="18" fillId="0" borderId="30" xfId="1" applyFont="1" applyFill="1" applyBorder="1" applyAlignment="1">
      <alignment horizontal="center" wrapText="1"/>
    </xf>
    <xf numFmtId="0" fontId="18" fillId="0" borderId="29" xfId="1" applyFont="1" applyFill="1" applyBorder="1" applyAlignment="1">
      <alignment horizontal="center" wrapText="1"/>
    </xf>
    <xf numFmtId="0" fontId="18" fillId="0" borderId="27" xfId="0" applyFont="1" applyFill="1" applyBorder="1" applyAlignment="1">
      <alignment horizontal="left" vertical="center"/>
    </xf>
    <xf numFmtId="0" fontId="18" fillId="0" borderId="28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 wrapText="1"/>
    </xf>
    <xf numFmtId="0" fontId="18" fillId="0" borderId="27" xfId="0" applyFont="1" applyFill="1" applyBorder="1" applyAlignment="1">
      <alignment horizontal="center" vertical="top" wrapText="1"/>
    </xf>
    <xf numFmtId="0" fontId="18" fillId="0" borderId="28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</cellXfs>
  <cellStyles count="264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2" xfId="224"/>
    <cellStyle name="20% - Акцент2" xfId="33" builtinId="34" customBuiltin="1"/>
    <cellStyle name="20% - Акцент2 2" xfId="226"/>
    <cellStyle name="20% - Акцент3" xfId="37" builtinId="38" customBuiltin="1"/>
    <cellStyle name="20% - Акцент3 2" xfId="228"/>
    <cellStyle name="20% - Акцент4" xfId="41" builtinId="42" customBuiltin="1"/>
    <cellStyle name="20% - Акцент4 2" xfId="230"/>
    <cellStyle name="20% - Акцент5" xfId="45" builtinId="46" customBuiltin="1"/>
    <cellStyle name="20% - Акцент5 2" xfId="232"/>
    <cellStyle name="20% - Акцент6" xfId="49" builtinId="50" customBuiltin="1"/>
    <cellStyle name="20% - Акцент6 2" xfId="234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2" xfId="225"/>
    <cellStyle name="40% - Акцент2" xfId="34" builtinId="35" customBuiltin="1"/>
    <cellStyle name="40% - Акцент2 2" xfId="227"/>
    <cellStyle name="40% - Акцент3" xfId="38" builtinId="39" customBuiltin="1"/>
    <cellStyle name="40% - Акцент3 2" xfId="229"/>
    <cellStyle name="40% - Акцент4" xfId="42" builtinId="43" customBuiltin="1"/>
    <cellStyle name="40% - Акцент4 2" xfId="231"/>
    <cellStyle name="40% - Акцент5" xfId="46" builtinId="47" customBuiltin="1"/>
    <cellStyle name="40% - Акцент5 2" xfId="233"/>
    <cellStyle name="40% - Акцент6" xfId="50" builtinId="51" customBuiltin="1"/>
    <cellStyle name="40% - Акцент6 2" xfId="235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6"/>
    <cellStyle name="60% - Акцент2" xfId="35" builtinId="36" customBuiltin="1"/>
    <cellStyle name="60% - Акцент2 2" xfId="237"/>
    <cellStyle name="60% - Акцент3" xfId="39" builtinId="40" customBuiltin="1"/>
    <cellStyle name="60% - Акцент3 2" xfId="238"/>
    <cellStyle name="60% - Акцент4" xfId="43" builtinId="44" customBuiltin="1"/>
    <cellStyle name="60% - Акцент4 2" xfId="239"/>
    <cellStyle name="60% - Акцент5" xfId="47" builtinId="48" customBuiltin="1"/>
    <cellStyle name="60% - Акцент5 2" xfId="240"/>
    <cellStyle name="60% - Акцент6" xfId="51" builtinId="52" customBuiltin="1"/>
    <cellStyle name="60% - Акцент6 2" xfId="24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01-05" xfId="220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2"/>
    <cellStyle name="Акцент2" xfId="32" builtinId="33" customBuiltin="1"/>
    <cellStyle name="Акцент2 2" xfId="243"/>
    <cellStyle name="Акцент3" xfId="36" builtinId="37" customBuiltin="1"/>
    <cellStyle name="Акцент3 2" xfId="244"/>
    <cellStyle name="Акцент4" xfId="40" builtinId="41" customBuiltin="1"/>
    <cellStyle name="Акцент4 2" xfId="245"/>
    <cellStyle name="Акцент5" xfId="44" builtinId="45" customBuiltin="1"/>
    <cellStyle name="Акцент5 2" xfId="246"/>
    <cellStyle name="Акцент6" xfId="48" builtinId="49" customBuiltin="1"/>
    <cellStyle name="Акцент6 2" xfId="247"/>
    <cellStyle name="Ввод " xfId="19" builtinId="20" customBuiltin="1"/>
    <cellStyle name="Ввод  2" xfId="248"/>
    <cellStyle name="Вывод" xfId="20" builtinId="21" customBuiltin="1"/>
    <cellStyle name="Вывод 2" xfId="249"/>
    <cellStyle name="Вычисление" xfId="21" builtinId="22" customBuiltin="1"/>
    <cellStyle name="Вычисление 2" xfId="250"/>
    <cellStyle name="Заголовок 1" xfId="12" builtinId="16" customBuiltin="1"/>
    <cellStyle name="Заголовок 1 2" xfId="251"/>
    <cellStyle name="Заголовок 2" xfId="13" builtinId="17" customBuiltin="1"/>
    <cellStyle name="Заголовок 2 2" xfId="252"/>
    <cellStyle name="Заголовок 3" xfId="14" builtinId="18" customBuiltin="1"/>
    <cellStyle name="Заголовок 3 2" xfId="253"/>
    <cellStyle name="Заголовок 4" xfId="15" builtinId="19" customBuiltin="1"/>
    <cellStyle name="Заголовок 4 2" xfId="254"/>
    <cellStyle name="Итог" xfId="27" builtinId="25" customBuiltin="1"/>
    <cellStyle name="Итог 2" xfId="255"/>
    <cellStyle name="Контрольная ячейка" xfId="23" builtinId="23" customBuiltin="1"/>
    <cellStyle name="Контрольная ячейка 2" xfId="256"/>
    <cellStyle name="Название 2" xfId="222"/>
    <cellStyle name="Нейтральный" xfId="18" builtinId="28" customBuiltin="1"/>
    <cellStyle name="Нейтральный 2" xfId="257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1"/>
    <cellStyle name="Плохой" xfId="17" builtinId="27" customBuiltin="1"/>
    <cellStyle name="Плохой 2" xfId="258"/>
    <cellStyle name="Пояснение" xfId="26" builtinId="53" customBuiltin="1"/>
    <cellStyle name="Пояснение 2" xfId="259"/>
    <cellStyle name="Примечание" xfId="25" builtinId="10" customBuiltin="1"/>
    <cellStyle name="Примечание 2" xfId="223"/>
    <cellStyle name="Связанная ячейка" xfId="22" builtinId="24" customBuiltin="1"/>
    <cellStyle name="Связанная ячейка 2" xfId="260"/>
    <cellStyle name="Стиль 1" xfId="261"/>
    <cellStyle name="Текст предупреждения" xfId="24" builtinId="11" customBuiltin="1"/>
    <cellStyle name="Текст предупреждения 2" xfId="262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opLeftCell="A28" zoomScaleSheetLayoutView="100" workbookViewId="0">
      <selection activeCell="C30" sqref="C30"/>
    </sheetView>
  </sheetViews>
  <sheetFormatPr defaultColWidth="9.140625" defaultRowHeight="13.5"/>
  <cols>
    <col min="1" max="1" width="8.7109375" style="29" bestFit="1" customWidth="1"/>
    <col min="2" max="2" width="12" style="29" bestFit="1" customWidth="1"/>
    <col min="3" max="3" width="68.140625" style="29" customWidth="1"/>
    <col min="4" max="4" width="30.28515625" style="29" customWidth="1"/>
    <col min="5" max="5" width="15.85546875" style="29" customWidth="1"/>
    <col min="6" max="6" width="15.7109375" style="29" customWidth="1"/>
    <col min="7" max="7" width="13.85546875" style="29" customWidth="1"/>
    <col min="8" max="9" width="12.42578125" style="29" customWidth="1"/>
    <col min="10" max="16384" width="9.140625" style="29"/>
  </cols>
  <sheetData>
    <row r="1" spans="1:5">
      <c r="D1" s="30" t="s">
        <v>30</v>
      </c>
      <c r="E1" s="30"/>
    </row>
    <row r="2" spans="1:5">
      <c r="D2" s="30" t="s">
        <v>26</v>
      </c>
      <c r="E2" s="30"/>
    </row>
    <row r="3" spans="1:5">
      <c r="D3" s="30" t="s">
        <v>1</v>
      </c>
      <c r="E3" s="30"/>
    </row>
    <row r="5" spans="1:5" ht="84" customHeight="1">
      <c r="A5" s="149" t="s">
        <v>88</v>
      </c>
      <c r="B5" s="149"/>
      <c r="C5" s="149"/>
      <c r="D5" s="149"/>
    </row>
    <row r="7" spans="1:5">
      <c r="D7" s="31" t="s">
        <v>79</v>
      </c>
    </row>
    <row r="8" spans="1:5" s="33" customFormat="1" ht="78.75" customHeight="1">
      <c r="A8" s="150" t="s">
        <v>3</v>
      </c>
      <c r="B8" s="151"/>
      <c r="C8" s="154" t="s">
        <v>4</v>
      </c>
      <c r="D8" s="32" t="s">
        <v>76</v>
      </c>
    </row>
    <row r="9" spans="1:5" s="33" customFormat="1" ht="21" customHeight="1">
      <c r="A9" s="34" t="s">
        <v>6</v>
      </c>
      <c r="B9" s="35" t="s">
        <v>7</v>
      </c>
      <c r="C9" s="155"/>
      <c r="D9" s="36" t="s">
        <v>5</v>
      </c>
    </row>
    <row r="10" spans="1:5" s="33" customFormat="1" ht="17.25" customHeight="1">
      <c r="A10" s="37" t="s">
        <v>28</v>
      </c>
      <c r="B10" s="38"/>
      <c r="C10" s="39" t="s">
        <v>12</v>
      </c>
      <c r="D10" s="44">
        <f>+D12+D26</f>
        <v>0</v>
      </c>
    </row>
    <row r="11" spans="1:5" s="33" customFormat="1" ht="16.5">
      <c r="A11" s="40"/>
      <c r="B11" s="38"/>
      <c r="C11" s="41" t="s">
        <v>23</v>
      </c>
      <c r="D11" s="42"/>
    </row>
    <row r="12" spans="1:5" s="33" customFormat="1" ht="16.5">
      <c r="A12" s="43"/>
      <c r="B12" s="152" t="s">
        <v>42</v>
      </c>
      <c r="C12" s="153"/>
      <c r="D12" s="44">
        <f>+D14</f>
        <v>31727.3</v>
      </c>
    </row>
    <row r="13" spans="1:5" s="33" customFormat="1" ht="16.5">
      <c r="A13" s="144">
        <v>1212</v>
      </c>
      <c r="B13" s="147"/>
      <c r="C13" s="45" t="s">
        <v>17</v>
      </c>
      <c r="D13" s="67"/>
    </row>
    <row r="14" spans="1:5" s="33" customFormat="1" ht="16.5">
      <c r="A14" s="145"/>
      <c r="B14" s="148"/>
      <c r="C14" s="46" t="s">
        <v>38</v>
      </c>
      <c r="D14" s="44">
        <f>+D21</f>
        <v>31727.3</v>
      </c>
      <c r="E14" s="47"/>
    </row>
    <row r="15" spans="1:5" s="33" customFormat="1" ht="16.5">
      <c r="A15" s="145"/>
      <c r="B15" s="148"/>
      <c r="C15" s="48" t="s">
        <v>18</v>
      </c>
      <c r="D15" s="67"/>
    </row>
    <row r="16" spans="1:5" s="33" customFormat="1" ht="16.5">
      <c r="A16" s="145"/>
      <c r="B16" s="148"/>
      <c r="C16" s="49" t="s">
        <v>39</v>
      </c>
      <c r="D16" s="56"/>
    </row>
    <row r="17" spans="1:6" s="33" customFormat="1" ht="16.5">
      <c r="A17" s="145"/>
      <c r="B17" s="148"/>
      <c r="C17" s="48" t="s">
        <v>19</v>
      </c>
      <c r="D17" s="56"/>
    </row>
    <row r="18" spans="1:6" s="33" customFormat="1" ht="32.25" customHeight="1">
      <c r="A18" s="146"/>
      <c r="B18" s="148"/>
      <c r="C18" s="49" t="s">
        <v>40</v>
      </c>
      <c r="D18" s="56"/>
    </row>
    <row r="19" spans="1:6" s="33" customFormat="1" ht="16.5">
      <c r="A19" s="50"/>
      <c r="B19" s="51"/>
      <c r="C19" s="52" t="s">
        <v>27</v>
      </c>
      <c r="D19" s="53"/>
    </row>
    <row r="20" spans="1:6" s="33" customFormat="1" ht="16.5">
      <c r="A20" s="50"/>
      <c r="B20" s="142">
        <v>12017</v>
      </c>
      <c r="C20" s="48" t="s">
        <v>20</v>
      </c>
      <c r="D20" s="56"/>
    </row>
    <row r="21" spans="1:6" s="33" customFormat="1" ht="45" customHeight="1">
      <c r="A21" s="50"/>
      <c r="B21" s="143"/>
      <c r="C21" s="49" t="s">
        <v>138</v>
      </c>
      <c r="D21" s="54">
        <f>+Հ2!G21</f>
        <v>31727.3</v>
      </c>
      <c r="E21" s="55"/>
    </row>
    <row r="22" spans="1:6" s="33" customFormat="1" ht="16.5">
      <c r="A22" s="50"/>
      <c r="B22" s="143"/>
      <c r="C22" s="48" t="s">
        <v>21</v>
      </c>
      <c r="D22" s="56"/>
    </row>
    <row r="23" spans="1:6" s="33" customFormat="1" ht="80.25" customHeight="1">
      <c r="A23" s="50"/>
      <c r="B23" s="143"/>
      <c r="C23" s="49" t="s">
        <v>139</v>
      </c>
      <c r="D23" s="56"/>
    </row>
    <row r="24" spans="1:6" s="33" customFormat="1" ht="16.5">
      <c r="A24" s="50"/>
      <c r="B24" s="143"/>
      <c r="C24" s="48" t="s">
        <v>22</v>
      </c>
      <c r="D24" s="56"/>
    </row>
    <row r="25" spans="1:6" s="33" customFormat="1" ht="16.5">
      <c r="A25" s="57"/>
      <c r="B25" s="143"/>
      <c r="C25" s="49" t="s">
        <v>41</v>
      </c>
      <c r="D25" s="56"/>
    </row>
    <row r="26" spans="1:6" s="61" customFormat="1" ht="16.5">
      <c r="A26" s="60"/>
      <c r="B26" s="134" t="s">
        <v>81</v>
      </c>
      <c r="C26" s="135" t="s">
        <v>81</v>
      </c>
      <c r="D26" s="68">
        <f>+D28</f>
        <v>-31727.3</v>
      </c>
      <c r="E26" s="33"/>
      <c r="F26" s="33"/>
    </row>
    <row r="27" spans="1:6" s="1" customFormat="1" ht="13.5" customHeight="1">
      <c r="A27" s="136">
        <v>1139</v>
      </c>
      <c r="B27" s="139"/>
      <c r="C27" s="2" t="s">
        <v>17</v>
      </c>
      <c r="D27" s="68"/>
      <c r="E27" s="33"/>
      <c r="F27" s="33"/>
    </row>
    <row r="28" spans="1:6" s="1" customFormat="1" ht="16.5">
      <c r="A28" s="137"/>
      <c r="B28" s="140"/>
      <c r="C28" s="62" t="s">
        <v>82</v>
      </c>
      <c r="D28" s="68">
        <f>+D34</f>
        <v>-31727.3</v>
      </c>
      <c r="E28" s="33"/>
      <c r="F28" s="33"/>
    </row>
    <row r="29" spans="1:6" s="1" customFormat="1" ht="13.5" customHeight="1">
      <c r="A29" s="137"/>
      <c r="B29" s="140"/>
      <c r="C29" s="2" t="s">
        <v>18</v>
      </c>
      <c r="D29" s="68"/>
      <c r="E29" s="33"/>
      <c r="F29" s="33"/>
    </row>
    <row r="30" spans="1:6" s="1" customFormat="1" ht="30.75" customHeight="1">
      <c r="A30" s="137"/>
      <c r="B30" s="140"/>
      <c r="C30" s="63" t="s">
        <v>83</v>
      </c>
      <c r="D30" s="69"/>
      <c r="E30" s="33"/>
      <c r="F30" s="33"/>
    </row>
    <row r="31" spans="1:6" s="1" customFormat="1" ht="13.5" customHeight="1">
      <c r="A31" s="137"/>
      <c r="B31" s="140"/>
      <c r="C31" s="2" t="s">
        <v>19</v>
      </c>
      <c r="D31" s="69"/>
      <c r="E31" s="33"/>
      <c r="F31" s="33"/>
    </row>
    <row r="32" spans="1:6" s="1" customFormat="1" ht="30.75" customHeight="1">
      <c r="A32" s="137"/>
      <c r="B32" s="141"/>
      <c r="C32" s="64" t="s">
        <v>84</v>
      </c>
      <c r="D32" s="69"/>
      <c r="E32" s="33"/>
      <c r="F32" s="33"/>
    </row>
    <row r="33" spans="1:6" s="1" customFormat="1" ht="16.5">
      <c r="A33" s="137"/>
      <c r="B33" s="139" t="s">
        <v>85</v>
      </c>
      <c r="C33" s="2" t="s">
        <v>20</v>
      </c>
      <c r="D33" s="70"/>
      <c r="E33" s="33"/>
      <c r="F33" s="33"/>
    </row>
    <row r="34" spans="1:6" s="1" customFormat="1" ht="16.5">
      <c r="A34" s="137"/>
      <c r="B34" s="140"/>
      <c r="C34" s="62" t="s">
        <v>82</v>
      </c>
      <c r="D34" s="68">
        <f>-D21</f>
        <v>-31727.3</v>
      </c>
      <c r="E34" s="33"/>
      <c r="F34" s="33"/>
    </row>
    <row r="35" spans="1:6" s="1" customFormat="1" ht="16.5">
      <c r="A35" s="137"/>
      <c r="B35" s="140"/>
      <c r="C35" s="2" t="s">
        <v>21</v>
      </c>
      <c r="D35" s="71"/>
      <c r="E35" s="33"/>
      <c r="F35" s="33"/>
    </row>
    <row r="36" spans="1:6" s="1" customFormat="1" ht="46.5" customHeight="1">
      <c r="A36" s="137"/>
      <c r="B36" s="140"/>
      <c r="C36" s="66" t="s">
        <v>86</v>
      </c>
      <c r="D36" s="71"/>
      <c r="E36" s="33"/>
      <c r="F36" s="33"/>
    </row>
    <row r="37" spans="1:6" s="1" customFormat="1" ht="16.5">
      <c r="A37" s="137"/>
      <c r="B37" s="140"/>
      <c r="C37" s="2" t="s">
        <v>22</v>
      </c>
      <c r="D37" s="71"/>
      <c r="E37" s="33"/>
      <c r="F37" s="33"/>
    </row>
    <row r="38" spans="1:6" s="1" customFormat="1" ht="16.5">
      <c r="A38" s="138"/>
      <c r="B38" s="141"/>
      <c r="C38" s="66" t="s">
        <v>87</v>
      </c>
      <c r="D38" s="65"/>
      <c r="E38" s="33"/>
      <c r="F38" s="33"/>
    </row>
    <row r="39" spans="1:6" ht="16.5">
      <c r="E39" s="33"/>
      <c r="F39" s="33"/>
    </row>
    <row r="40" spans="1:6" ht="16.5">
      <c r="E40" s="33"/>
      <c r="F40" s="33"/>
    </row>
    <row r="41" spans="1:6" ht="16.5">
      <c r="E41" s="33"/>
      <c r="F41" s="33"/>
    </row>
    <row r="42" spans="1:6" ht="16.5">
      <c r="E42" s="33"/>
      <c r="F42" s="33"/>
    </row>
    <row r="43" spans="1:6" ht="16.5">
      <c r="E43" s="33"/>
      <c r="F43" s="33"/>
    </row>
    <row r="44" spans="1:6" ht="16.5">
      <c r="E44" s="33"/>
      <c r="F44" s="33"/>
    </row>
  </sheetData>
  <mergeCells count="11">
    <mergeCell ref="A13:A18"/>
    <mergeCell ref="B13:B18"/>
    <mergeCell ref="A5:D5"/>
    <mergeCell ref="A8:B8"/>
    <mergeCell ref="B12:C12"/>
    <mergeCell ref="C8:C9"/>
    <mergeCell ref="B26:C26"/>
    <mergeCell ref="A27:A38"/>
    <mergeCell ref="B27:B32"/>
    <mergeCell ref="B33:B38"/>
    <mergeCell ref="B20:B25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9"/>
  <sheetViews>
    <sheetView topLeftCell="A52" zoomScaleSheetLayoutView="100" workbookViewId="0">
      <selection activeCell="G26" sqref="G26"/>
    </sheetView>
  </sheetViews>
  <sheetFormatPr defaultRowHeight="13.5"/>
  <cols>
    <col min="1" max="1" width="7.28515625" style="1" customWidth="1"/>
    <col min="2" max="3" width="7.140625" style="1" customWidth="1"/>
    <col min="4" max="4" width="8" style="1" customWidth="1"/>
    <col min="5" max="5" width="7.7109375" style="1" customWidth="1"/>
    <col min="6" max="6" width="55.140625" style="1" customWidth="1"/>
    <col min="7" max="7" width="31" style="1" customWidth="1"/>
    <col min="8" max="8" width="9.140625" style="1"/>
    <col min="9" max="9" width="9.42578125" style="1" customWidth="1"/>
    <col min="10" max="16384" width="9.140625" style="1"/>
  </cols>
  <sheetData>
    <row r="1" spans="1:7" ht="21" customHeight="1">
      <c r="G1" s="6" t="s">
        <v>31</v>
      </c>
    </row>
    <row r="2" spans="1:7" ht="13.5" customHeight="1">
      <c r="G2" s="6" t="s">
        <v>26</v>
      </c>
    </row>
    <row r="3" spans="1:7" ht="13.5" customHeight="1">
      <c r="G3" s="6" t="s">
        <v>1</v>
      </c>
    </row>
    <row r="4" spans="1:7" ht="13.5" customHeight="1"/>
    <row r="5" spans="1:7" ht="39" customHeight="1">
      <c r="A5" s="158" t="s">
        <v>78</v>
      </c>
      <c r="B5" s="158"/>
      <c r="C5" s="158"/>
      <c r="D5" s="158"/>
      <c r="E5" s="158"/>
      <c r="F5" s="158"/>
      <c r="G5" s="158"/>
    </row>
    <row r="7" spans="1:7">
      <c r="G7" s="28" t="s">
        <v>79</v>
      </c>
    </row>
    <row r="8" spans="1:7" s="4" customFormat="1" ht="57.75" customHeight="1">
      <c r="A8" s="159" t="s">
        <v>13</v>
      </c>
      <c r="B8" s="159"/>
      <c r="C8" s="159"/>
      <c r="D8" s="159" t="s">
        <v>3</v>
      </c>
      <c r="E8" s="159"/>
      <c r="F8" s="159" t="s">
        <v>8</v>
      </c>
      <c r="G8" s="26" t="s">
        <v>76</v>
      </c>
    </row>
    <row r="9" spans="1:7" s="4" customFormat="1" ht="42" customHeight="1">
      <c r="A9" s="9" t="s">
        <v>14</v>
      </c>
      <c r="B9" s="9" t="s">
        <v>15</v>
      </c>
      <c r="C9" s="9" t="s">
        <v>16</v>
      </c>
      <c r="D9" s="9" t="s">
        <v>6</v>
      </c>
      <c r="E9" s="9" t="s">
        <v>7</v>
      </c>
      <c r="F9" s="159"/>
      <c r="G9" s="13" t="s">
        <v>5</v>
      </c>
    </row>
    <row r="10" spans="1:7" s="4" customFormat="1" ht="16.5">
      <c r="A10" s="8"/>
      <c r="B10" s="8"/>
      <c r="C10" s="8"/>
      <c r="D10" s="13"/>
      <c r="E10" s="13"/>
      <c r="F10" s="12" t="s">
        <v>12</v>
      </c>
      <c r="G10" s="11">
        <f>+G12+G81</f>
        <v>0</v>
      </c>
    </row>
    <row r="11" spans="1:7" s="4" customFormat="1" ht="16.5">
      <c r="A11" s="8"/>
      <c r="B11" s="8"/>
      <c r="C11" s="8"/>
      <c r="D11" s="13"/>
      <c r="E11" s="13"/>
      <c r="F11" s="7" t="s">
        <v>23</v>
      </c>
      <c r="G11" s="11"/>
    </row>
    <row r="12" spans="1:7" s="4" customFormat="1" ht="30.75" customHeight="1">
      <c r="A12" s="8"/>
      <c r="B12" s="8"/>
      <c r="C12" s="8"/>
      <c r="D12" s="13"/>
      <c r="E12" s="13"/>
      <c r="F12" s="12" t="s">
        <v>42</v>
      </c>
      <c r="G12" s="11">
        <f t="shared" ref="G12" si="0">+G13</f>
        <v>31727.3</v>
      </c>
    </row>
    <row r="13" spans="1:7" s="4" customFormat="1" ht="28.5">
      <c r="A13" s="161" t="s">
        <v>35</v>
      </c>
      <c r="B13" s="170"/>
      <c r="C13" s="170"/>
      <c r="D13" s="163"/>
      <c r="E13" s="160"/>
      <c r="F13" s="20" t="s">
        <v>34</v>
      </c>
      <c r="G13" s="11">
        <f t="shared" ref="G13" si="1">G15</f>
        <v>31727.3</v>
      </c>
    </row>
    <row r="14" spans="1:7" s="4" customFormat="1" ht="16.5">
      <c r="A14" s="161"/>
      <c r="B14" s="170"/>
      <c r="C14" s="170"/>
      <c r="D14" s="164"/>
      <c r="E14" s="160"/>
      <c r="F14" s="7" t="s">
        <v>9</v>
      </c>
      <c r="G14" s="21"/>
    </row>
    <row r="15" spans="1:7" s="4" customFormat="1" ht="30" customHeight="1">
      <c r="A15" s="161"/>
      <c r="B15" s="161" t="s">
        <v>24</v>
      </c>
      <c r="C15" s="170"/>
      <c r="D15" s="164"/>
      <c r="E15" s="160"/>
      <c r="F15" s="20" t="s">
        <v>36</v>
      </c>
      <c r="G15" s="11">
        <f t="shared" ref="G15" si="2">G17</f>
        <v>31727.3</v>
      </c>
    </row>
    <row r="16" spans="1:7" s="4" customFormat="1" ht="16.5">
      <c r="A16" s="161"/>
      <c r="B16" s="161"/>
      <c r="C16" s="170"/>
      <c r="D16" s="165"/>
      <c r="E16" s="160"/>
      <c r="F16" s="7" t="s">
        <v>9</v>
      </c>
      <c r="G16" s="11"/>
    </row>
    <row r="17" spans="1:7" s="4" customFormat="1" ht="28.5">
      <c r="A17" s="161"/>
      <c r="B17" s="161"/>
      <c r="C17" s="161" t="s">
        <v>35</v>
      </c>
      <c r="D17" s="166"/>
      <c r="E17" s="160"/>
      <c r="F17" s="12" t="s">
        <v>36</v>
      </c>
      <c r="G17" s="11">
        <f>+G19</f>
        <v>31727.3</v>
      </c>
    </row>
    <row r="18" spans="1:7" s="4" customFormat="1" ht="16.5">
      <c r="A18" s="161"/>
      <c r="B18" s="161"/>
      <c r="C18" s="161"/>
      <c r="D18" s="167"/>
      <c r="E18" s="160"/>
      <c r="F18" s="7" t="s">
        <v>9</v>
      </c>
      <c r="G18" s="22"/>
    </row>
    <row r="19" spans="1:7" s="4" customFormat="1" ht="29.25" customHeight="1">
      <c r="A19" s="161"/>
      <c r="B19" s="161"/>
      <c r="C19" s="161"/>
      <c r="D19" s="167"/>
      <c r="E19" s="160"/>
      <c r="F19" s="7" t="s">
        <v>37</v>
      </c>
      <c r="G19" s="25">
        <f>+G21</f>
        <v>31727.3</v>
      </c>
    </row>
    <row r="20" spans="1:7" s="4" customFormat="1" ht="16.5">
      <c r="A20" s="161"/>
      <c r="B20" s="161"/>
      <c r="C20" s="161"/>
      <c r="D20" s="168"/>
      <c r="E20" s="160"/>
      <c r="F20" s="7" t="s">
        <v>9</v>
      </c>
      <c r="G20" s="3"/>
    </row>
    <row r="21" spans="1:7" s="4" customFormat="1" ht="16.5">
      <c r="A21" s="161"/>
      <c r="B21" s="161"/>
      <c r="C21" s="161"/>
      <c r="D21" s="169">
        <v>1212</v>
      </c>
      <c r="E21" s="157" t="s">
        <v>33</v>
      </c>
      <c r="F21" s="157"/>
      <c r="G21" s="11">
        <f>+G23</f>
        <v>31727.3</v>
      </c>
    </row>
    <row r="22" spans="1:7" s="4" customFormat="1" ht="16.5">
      <c r="A22" s="161"/>
      <c r="B22" s="161"/>
      <c r="C22" s="161"/>
      <c r="D22" s="169"/>
      <c r="E22" s="162">
        <v>12017</v>
      </c>
      <c r="F22" s="7" t="s">
        <v>9</v>
      </c>
      <c r="G22" s="27"/>
    </row>
    <row r="23" spans="1:7" s="4" customFormat="1" ht="45.75" customHeight="1">
      <c r="A23" s="161"/>
      <c r="B23" s="161"/>
      <c r="C23" s="161"/>
      <c r="D23" s="169"/>
      <c r="E23" s="162"/>
      <c r="F23" s="49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G23" s="11">
        <f>G32+G39+G46+G53+G60+G67+G74+G25</f>
        <v>31727.3</v>
      </c>
    </row>
    <row r="24" spans="1:7" ht="19.5" customHeight="1">
      <c r="A24" s="161"/>
      <c r="B24" s="161"/>
      <c r="C24" s="161"/>
      <c r="D24" s="169"/>
      <c r="E24" s="160"/>
      <c r="F24" s="8" t="s">
        <v>29</v>
      </c>
      <c r="G24" s="23"/>
    </row>
    <row r="25" spans="1:7" s="5" customFormat="1" ht="33.75" customHeight="1">
      <c r="A25" s="161"/>
      <c r="B25" s="161"/>
      <c r="C25" s="161"/>
      <c r="D25" s="169"/>
      <c r="E25" s="160"/>
      <c r="F25" s="2" t="s">
        <v>42</v>
      </c>
      <c r="G25" s="14">
        <f t="shared" ref="G25" si="3">G27</f>
        <v>26100</v>
      </c>
    </row>
    <row r="26" spans="1:7" ht="29.25" customHeight="1">
      <c r="A26" s="161"/>
      <c r="B26" s="161"/>
      <c r="C26" s="161"/>
      <c r="D26" s="169"/>
      <c r="E26" s="160"/>
      <c r="F26" s="8" t="s">
        <v>32</v>
      </c>
      <c r="G26" s="10"/>
    </row>
    <row r="27" spans="1:7">
      <c r="A27" s="161"/>
      <c r="B27" s="161"/>
      <c r="C27" s="161"/>
      <c r="D27" s="169"/>
      <c r="E27" s="160"/>
      <c r="F27" s="7" t="s">
        <v>10</v>
      </c>
      <c r="G27" s="10">
        <f>+G28</f>
        <v>26100</v>
      </c>
    </row>
    <row r="28" spans="1:7">
      <c r="A28" s="161"/>
      <c r="B28" s="161"/>
      <c r="C28" s="161"/>
      <c r="D28" s="169"/>
      <c r="E28" s="160"/>
      <c r="F28" s="7" t="s">
        <v>11</v>
      </c>
      <c r="G28" s="10">
        <f t="shared" ref="G28:G30" si="4">G29</f>
        <v>26100</v>
      </c>
    </row>
    <row r="29" spans="1:7">
      <c r="A29" s="161"/>
      <c r="B29" s="161"/>
      <c r="C29" s="161"/>
      <c r="D29" s="169"/>
      <c r="E29" s="160"/>
      <c r="F29" s="7" t="s">
        <v>118</v>
      </c>
      <c r="G29" s="10">
        <f t="shared" si="4"/>
        <v>26100</v>
      </c>
    </row>
    <row r="30" spans="1:7" ht="27">
      <c r="A30" s="161"/>
      <c r="B30" s="161"/>
      <c r="C30" s="161"/>
      <c r="D30" s="169"/>
      <c r="E30" s="160"/>
      <c r="F30" s="7" t="s">
        <v>119</v>
      </c>
      <c r="G30" s="10">
        <f t="shared" si="4"/>
        <v>26100</v>
      </c>
    </row>
    <row r="31" spans="1:7">
      <c r="A31" s="161"/>
      <c r="B31" s="161"/>
      <c r="C31" s="161"/>
      <c r="D31" s="169"/>
      <c r="E31" s="160"/>
      <c r="F31" s="7" t="s">
        <v>125</v>
      </c>
      <c r="G31" s="10">
        <v>26100</v>
      </c>
    </row>
    <row r="32" spans="1:7" s="5" customFormat="1" ht="16.5">
      <c r="A32" s="161"/>
      <c r="B32" s="161"/>
      <c r="C32" s="161"/>
      <c r="D32" s="169"/>
      <c r="E32" s="160"/>
      <c r="F32" s="2" t="s">
        <v>43</v>
      </c>
      <c r="G32" s="14">
        <f t="shared" ref="G32" si="5">G34</f>
        <v>320</v>
      </c>
    </row>
    <row r="33" spans="1:7" ht="29.25" customHeight="1">
      <c r="A33" s="161"/>
      <c r="B33" s="161"/>
      <c r="C33" s="161"/>
      <c r="D33" s="169"/>
      <c r="E33" s="160"/>
      <c r="F33" s="8" t="s">
        <v>32</v>
      </c>
      <c r="G33" s="10"/>
    </row>
    <row r="34" spans="1:7">
      <c r="A34" s="161"/>
      <c r="B34" s="161"/>
      <c r="C34" s="161"/>
      <c r="D34" s="169"/>
      <c r="E34" s="160"/>
      <c r="F34" s="7" t="s">
        <v>10</v>
      </c>
      <c r="G34" s="10">
        <f>+G35</f>
        <v>320</v>
      </c>
    </row>
    <row r="35" spans="1:7">
      <c r="A35" s="161"/>
      <c r="B35" s="161"/>
      <c r="C35" s="161"/>
      <c r="D35" s="169"/>
      <c r="E35" s="160"/>
      <c r="F35" s="7" t="s">
        <v>11</v>
      </c>
      <c r="G35" s="10">
        <f t="shared" ref="G35:G37" si="6">G36</f>
        <v>320</v>
      </c>
    </row>
    <row r="36" spans="1:7" ht="27">
      <c r="A36" s="161"/>
      <c r="B36" s="161"/>
      <c r="C36" s="161"/>
      <c r="D36" s="169"/>
      <c r="E36" s="160"/>
      <c r="F36" s="7" t="s">
        <v>115</v>
      </c>
      <c r="G36" s="10">
        <f t="shared" si="6"/>
        <v>320</v>
      </c>
    </row>
    <row r="37" spans="1:7">
      <c r="A37" s="161"/>
      <c r="B37" s="161"/>
      <c r="C37" s="161"/>
      <c r="D37" s="169"/>
      <c r="E37" s="160"/>
      <c r="F37" s="7" t="s">
        <v>116</v>
      </c>
      <c r="G37" s="10">
        <f t="shared" si="6"/>
        <v>320</v>
      </c>
    </row>
    <row r="38" spans="1:7">
      <c r="A38" s="161"/>
      <c r="B38" s="161"/>
      <c r="C38" s="161"/>
      <c r="D38" s="169"/>
      <c r="E38" s="160"/>
      <c r="F38" s="24" t="s">
        <v>117</v>
      </c>
      <c r="G38" s="10">
        <v>320</v>
      </c>
    </row>
    <row r="39" spans="1:7" s="5" customFormat="1" ht="16.5">
      <c r="A39" s="161"/>
      <c r="B39" s="161"/>
      <c r="C39" s="161"/>
      <c r="D39" s="169"/>
      <c r="E39" s="160"/>
      <c r="F39" s="2" t="s">
        <v>44</v>
      </c>
      <c r="G39" s="14">
        <f t="shared" ref="G39" si="7">G41</f>
        <v>280</v>
      </c>
    </row>
    <row r="40" spans="1:7" ht="30" customHeight="1">
      <c r="A40" s="161"/>
      <c r="B40" s="161"/>
      <c r="C40" s="161"/>
      <c r="D40" s="169"/>
      <c r="E40" s="160"/>
      <c r="F40" s="8" t="s">
        <v>32</v>
      </c>
      <c r="G40" s="10"/>
    </row>
    <row r="41" spans="1:7">
      <c r="A41" s="161"/>
      <c r="B41" s="161"/>
      <c r="C41" s="161"/>
      <c r="D41" s="169"/>
      <c r="E41" s="160"/>
      <c r="F41" s="7" t="s">
        <v>10</v>
      </c>
      <c r="G41" s="10">
        <f>+G42</f>
        <v>280</v>
      </c>
    </row>
    <row r="42" spans="1:7">
      <c r="A42" s="161"/>
      <c r="B42" s="161"/>
      <c r="C42" s="161"/>
      <c r="D42" s="169"/>
      <c r="E42" s="160"/>
      <c r="F42" s="7" t="s">
        <v>11</v>
      </c>
      <c r="G42" s="10">
        <f t="shared" ref="G42:G44" si="8">G43</f>
        <v>280</v>
      </c>
    </row>
    <row r="43" spans="1:7" ht="27">
      <c r="A43" s="161"/>
      <c r="B43" s="161"/>
      <c r="C43" s="161"/>
      <c r="D43" s="169"/>
      <c r="E43" s="160"/>
      <c r="F43" s="7" t="s">
        <v>115</v>
      </c>
      <c r="G43" s="10">
        <f t="shared" si="8"/>
        <v>280</v>
      </c>
    </row>
    <row r="44" spans="1:7">
      <c r="A44" s="161"/>
      <c r="B44" s="161"/>
      <c r="C44" s="161"/>
      <c r="D44" s="169"/>
      <c r="E44" s="160"/>
      <c r="F44" s="7" t="s">
        <v>116</v>
      </c>
      <c r="G44" s="10">
        <f t="shared" si="8"/>
        <v>280</v>
      </c>
    </row>
    <row r="45" spans="1:7">
      <c r="A45" s="161"/>
      <c r="B45" s="161"/>
      <c r="C45" s="161"/>
      <c r="D45" s="169"/>
      <c r="E45" s="160"/>
      <c r="F45" s="24" t="s">
        <v>117</v>
      </c>
      <c r="G45" s="10">
        <v>280</v>
      </c>
    </row>
    <row r="46" spans="1:7" s="5" customFormat="1" ht="16.5">
      <c r="A46" s="161"/>
      <c r="B46" s="161"/>
      <c r="C46" s="161"/>
      <c r="D46" s="169"/>
      <c r="E46" s="160"/>
      <c r="F46" s="2" t="s">
        <v>45</v>
      </c>
      <c r="G46" s="14">
        <f t="shared" ref="G46" si="9">G48</f>
        <v>330</v>
      </c>
    </row>
    <row r="47" spans="1:7" ht="30" customHeight="1">
      <c r="A47" s="161"/>
      <c r="B47" s="161"/>
      <c r="C47" s="161"/>
      <c r="D47" s="169"/>
      <c r="E47" s="160"/>
      <c r="F47" s="8" t="s">
        <v>32</v>
      </c>
      <c r="G47" s="10"/>
    </row>
    <row r="48" spans="1:7">
      <c r="A48" s="161"/>
      <c r="B48" s="161"/>
      <c r="C48" s="161"/>
      <c r="D48" s="169"/>
      <c r="E48" s="160"/>
      <c r="F48" s="7" t="s">
        <v>10</v>
      </c>
      <c r="G48" s="10">
        <f>+G49</f>
        <v>330</v>
      </c>
    </row>
    <row r="49" spans="1:7">
      <c r="A49" s="161"/>
      <c r="B49" s="161"/>
      <c r="C49" s="161"/>
      <c r="D49" s="169"/>
      <c r="E49" s="160"/>
      <c r="F49" s="7" t="s">
        <v>11</v>
      </c>
      <c r="G49" s="10">
        <f t="shared" ref="G49:G51" si="10">G50</f>
        <v>330</v>
      </c>
    </row>
    <row r="50" spans="1:7" ht="27">
      <c r="A50" s="161"/>
      <c r="B50" s="161"/>
      <c r="C50" s="161"/>
      <c r="D50" s="169"/>
      <c r="E50" s="160"/>
      <c r="F50" s="7" t="s">
        <v>115</v>
      </c>
      <c r="G50" s="10">
        <f t="shared" si="10"/>
        <v>330</v>
      </c>
    </row>
    <row r="51" spans="1:7">
      <c r="A51" s="161"/>
      <c r="B51" s="161"/>
      <c r="C51" s="161"/>
      <c r="D51" s="169"/>
      <c r="E51" s="160"/>
      <c r="F51" s="7" t="s">
        <v>116</v>
      </c>
      <c r="G51" s="10">
        <f t="shared" si="10"/>
        <v>330</v>
      </c>
    </row>
    <row r="52" spans="1:7">
      <c r="A52" s="161"/>
      <c r="B52" s="161"/>
      <c r="C52" s="161"/>
      <c r="D52" s="169"/>
      <c r="E52" s="160"/>
      <c r="F52" s="24" t="s">
        <v>117</v>
      </c>
      <c r="G52" s="10">
        <v>330</v>
      </c>
    </row>
    <row r="53" spans="1:7" s="5" customFormat="1" ht="16.5">
      <c r="A53" s="161"/>
      <c r="B53" s="161"/>
      <c r="C53" s="161"/>
      <c r="D53" s="169"/>
      <c r="E53" s="160"/>
      <c r="F53" s="2" t="s">
        <v>46</v>
      </c>
      <c r="G53" s="14">
        <f t="shared" ref="G53" si="11">G55</f>
        <v>2600</v>
      </c>
    </row>
    <row r="54" spans="1:7" ht="30" customHeight="1">
      <c r="A54" s="161"/>
      <c r="B54" s="161"/>
      <c r="C54" s="161"/>
      <c r="D54" s="169"/>
      <c r="E54" s="160"/>
      <c r="F54" s="8" t="s">
        <v>32</v>
      </c>
      <c r="G54" s="10"/>
    </row>
    <row r="55" spans="1:7">
      <c r="A55" s="161"/>
      <c r="B55" s="161"/>
      <c r="C55" s="161"/>
      <c r="D55" s="169"/>
      <c r="E55" s="160"/>
      <c r="F55" s="7" t="s">
        <v>10</v>
      </c>
      <c r="G55" s="10">
        <f>+G56</f>
        <v>2600</v>
      </c>
    </row>
    <row r="56" spans="1:7">
      <c r="A56" s="161"/>
      <c r="B56" s="161"/>
      <c r="C56" s="161"/>
      <c r="D56" s="169"/>
      <c r="E56" s="160"/>
      <c r="F56" s="7" t="s">
        <v>11</v>
      </c>
      <c r="G56" s="10">
        <f t="shared" ref="G56:G58" si="12">G57</f>
        <v>2600</v>
      </c>
    </row>
    <row r="57" spans="1:7" ht="27">
      <c r="A57" s="161"/>
      <c r="B57" s="161"/>
      <c r="C57" s="161"/>
      <c r="D57" s="169"/>
      <c r="E57" s="160"/>
      <c r="F57" s="7" t="s">
        <v>115</v>
      </c>
      <c r="G57" s="10">
        <f t="shared" si="12"/>
        <v>2600</v>
      </c>
    </row>
    <row r="58" spans="1:7">
      <c r="A58" s="161"/>
      <c r="B58" s="161"/>
      <c r="C58" s="161"/>
      <c r="D58" s="169"/>
      <c r="E58" s="160"/>
      <c r="F58" s="7" t="s">
        <v>116</v>
      </c>
      <c r="G58" s="10">
        <f t="shared" si="12"/>
        <v>2600</v>
      </c>
    </row>
    <row r="59" spans="1:7">
      <c r="A59" s="161"/>
      <c r="B59" s="161"/>
      <c r="C59" s="161"/>
      <c r="D59" s="169"/>
      <c r="E59" s="160"/>
      <c r="F59" s="24" t="s">
        <v>117</v>
      </c>
      <c r="G59" s="10">
        <v>2600</v>
      </c>
    </row>
    <row r="60" spans="1:7" s="5" customFormat="1" ht="16.5">
      <c r="A60" s="161"/>
      <c r="B60" s="161"/>
      <c r="C60" s="161"/>
      <c r="D60" s="169"/>
      <c r="E60" s="160"/>
      <c r="F60" s="2" t="s">
        <v>124</v>
      </c>
      <c r="G60" s="14">
        <f t="shared" ref="G60" si="13">G62</f>
        <v>837.3</v>
      </c>
    </row>
    <row r="61" spans="1:7" ht="27">
      <c r="A61" s="161"/>
      <c r="B61" s="161"/>
      <c r="C61" s="161"/>
      <c r="D61" s="169"/>
      <c r="E61" s="160"/>
      <c r="F61" s="8" t="s">
        <v>25</v>
      </c>
      <c r="G61" s="10"/>
    </row>
    <row r="62" spans="1:7">
      <c r="A62" s="161"/>
      <c r="B62" s="161"/>
      <c r="C62" s="161"/>
      <c r="D62" s="169"/>
      <c r="E62" s="160"/>
      <c r="F62" s="7" t="s">
        <v>10</v>
      </c>
      <c r="G62" s="10">
        <f>+G63</f>
        <v>837.3</v>
      </c>
    </row>
    <row r="63" spans="1:7">
      <c r="A63" s="161"/>
      <c r="B63" s="161"/>
      <c r="C63" s="161"/>
      <c r="D63" s="169"/>
      <c r="E63" s="160"/>
      <c r="F63" s="7" t="s">
        <v>11</v>
      </c>
      <c r="G63" s="10">
        <f t="shared" ref="G63:G65" si="14">G64</f>
        <v>837.3</v>
      </c>
    </row>
    <row r="64" spans="1:7" ht="27">
      <c r="A64" s="161"/>
      <c r="B64" s="161"/>
      <c r="C64" s="161"/>
      <c r="D64" s="169"/>
      <c r="E64" s="160"/>
      <c r="F64" s="7" t="s">
        <v>115</v>
      </c>
      <c r="G64" s="10">
        <f t="shared" si="14"/>
        <v>837.3</v>
      </c>
    </row>
    <row r="65" spans="1:7">
      <c r="A65" s="161"/>
      <c r="B65" s="161"/>
      <c r="C65" s="161"/>
      <c r="D65" s="169"/>
      <c r="E65" s="160"/>
      <c r="F65" s="7" t="s">
        <v>116</v>
      </c>
      <c r="G65" s="10">
        <f t="shared" si="14"/>
        <v>837.3</v>
      </c>
    </row>
    <row r="66" spans="1:7">
      <c r="A66" s="161"/>
      <c r="B66" s="161"/>
      <c r="C66" s="161"/>
      <c r="D66" s="169"/>
      <c r="E66" s="160"/>
      <c r="F66" s="24" t="s">
        <v>117</v>
      </c>
      <c r="G66" s="10">
        <v>837.3</v>
      </c>
    </row>
    <row r="67" spans="1:7" s="5" customFormat="1" ht="16.5">
      <c r="A67" s="161"/>
      <c r="B67" s="161"/>
      <c r="C67" s="161"/>
      <c r="D67" s="169"/>
      <c r="E67" s="160"/>
      <c r="F67" s="2" t="s">
        <v>47</v>
      </c>
      <c r="G67" s="14">
        <f t="shared" ref="G67" si="15">G69</f>
        <v>350</v>
      </c>
    </row>
    <row r="68" spans="1:7" ht="27">
      <c r="A68" s="161"/>
      <c r="B68" s="161"/>
      <c r="C68" s="161"/>
      <c r="D68" s="169"/>
      <c r="E68" s="160"/>
      <c r="F68" s="8" t="s">
        <v>25</v>
      </c>
      <c r="G68" s="10"/>
    </row>
    <row r="69" spans="1:7">
      <c r="A69" s="161"/>
      <c r="B69" s="161"/>
      <c r="C69" s="161"/>
      <c r="D69" s="169"/>
      <c r="E69" s="160"/>
      <c r="F69" s="7" t="s">
        <v>10</v>
      </c>
      <c r="G69" s="10">
        <f>+G70</f>
        <v>350</v>
      </c>
    </row>
    <row r="70" spans="1:7">
      <c r="A70" s="161"/>
      <c r="B70" s="161"/>
      <c r="C70" s="161"/>
      <c r="D70" s="169"/>
      <c r="E70" s="160"/>
      <c r="F70" s="7" t="s">
        <v>11</v>
      </c>
      <c r="G70" s="10">
        <f t="shared" ref="G70:G72" si="16">G71</f>
        <v>350</v>
      </c>
    </row>
    <row r="71" spans="1:7" ht="27">
      <c r="A71" s="161"/>
      <c r="B71" s="161"/>
      <c r="C71" s="161"/>
      <c r="D71" s="169"/>
      <c r="E71" s="160"/>
      <c r="F71" s="7" t="s">
        <v>115</v>
      </c>
      <c r="G71" s="10">
        <f t="shared" si="16"/>
        <v>350</v>
      </c>
    </row>
    <row r="72" spans="1:7">
      <c r="A72" s="161"/>
      <c r="B72" s="161"/>
      <c r="C72" s="161"/>
      <c r="D72" s="169"/>
      <c r="E72" s="160"/>
      <c r="F72" s="7" t="s">
        <v>116</v>
      </c>
      <c r="G72" s="10">
        <f t="shared" si="16"/>
        <v>350</v>
      </c>
    </row>
    <row r="73" spans="1:7">
      <c r="A73" s="161"/>
      <c r="B73" s="161"/>
      <c r="C73" s="161"/>
      <c r="D73" s="169"/>
      <c r="E73" s="160"/>
      <c r="F73" s="24" t="s">
        <v>117</v>
      </c>
      <c r="G73" s="10">
        <v>350</v>
      </c>
    </row>
    <row r="74" spans="1:7" s="5" customFormat="1" ht="16.5">
      <c r="A74" s="161"/>
      <c r="B74" s="161"/>
      <c r="C74" s="161"/>
      <c r="D74" s="169"/>
      <c r="E74" s="160"/>
      <c r="F74" s="2" t="s">
        <v>48</v>
      </c>
      <c r="G74" s="14">
        <f t="shared" ref="G74" si="17">G76</f>
        <v>910</v>
      </c>
    </row>
    <row r="75" spans="1:7" ht="27">
      <c r="A75" s="161"/>
      <c r="B75" s="161"/>
      <c r="C75" s="161"/>
      <c r="D75" s="169"/>
      <c r="E75" s="160"/>
      <c r="F75" s="8" t="s">
        <v>25</v>
      </c>
      <c r="G75" s="10"/>
    </row>
    <row r="76" spans="1:7">
      <c r="A76" s="161"/>
      <c r="B76" s="161"/>
      <c r="C76" s="161"/>
      <c r="D76" s="169"/>
      <c r="E76" s="160"/>
      <c r="F76" s="7" t="s">
        <v>10</v>
      </c>
      <c r="G76" s="10">
        <f>+G77</f>
        <v>910</v>
      </c>
    </row>
    <row r="77" spans="1:7">
      <c r="A77" s="161"/>
      <c r="B77" s="161"/>
      <c r="C77" s="161"/>
      <c r="D77" s="169"/>
      <c r="E77" s="160"/>
      <c r="F77" s="7" t="s">
        <v>11</v>
      </c>
      <c r="G77" s="10">
        <f t="shared" ref="G77:G79" si="18">G78</f>
        <v>910</v>
      </c>
    </row>
    <row r="78" spans="1:7" ht="27">
      <c r="A78" s="161"/>
      <c r="B78" s="161"/>
      <c r="C78" s="161"/>
      <c r="D78" s="169"/>
      <c r="E78" s="160"/>
      <c r="F78" s="7" t="s">
        <v>115</v>
      </c>
      <c r="G78" s="10">
        <f t="shared" si="18"/>
        <v>910</v>
      </c>
    </row>
    <row r="79" spans="1:7">
      <c r="A79" s="161"/>
      <c r="B79" s="161"/>
      <c r="C79" s="161"/>
      <c r="D79" s="169"/>
      <c r="E79" s="160"/>
      <c r="F79" s="7" t="s">
        <v>116</v>
      </c>
      <c r="G79" s="10">
        <f t="shared" si="18"/>
        <v>910</v>
      </c>
    </row>
    <row r="80" spans="1:7">
      <c r="A80" s="161"/>
      <c r="B80" s="161"/>
      <c r="C80" s="161"/>
      <c r="D80" s="169"/>
      <c r="E80" s="160"/>
      <c r="F80" s="24" t="s">
        <v>117</v>
      </c>
      <c r="G80" s="10">
        <v>910</v>
      </c>
    </row>
    <row r="81" spans="1:9" s="74" customFormat="1" ht="16.5">
      <c r="A81" s="82" t="s">
        <v>95</v>
      </c>
      <c r="B81" s="82"/>
      <c r="C81" s="82"/>
      <c r="D81" s="82"/>
      <c r="E81" s="59"/>
      <c r="F81" s="72" t="s">
        <v>81</v>
      </c>
      <c r="G81" s="73">
        <f>+G82</f>
        <v>-31727.3</v>
      </c>
      <c r="H81" s="1"/>
      <c r="I81" s="1"/>
    </row>
    <row r="82" spans="1:9" ht="28.5">
      <c r="A82" s="80"/>
      <c r="B82" s="82"/>
      <c r="C82" s="82"/>
      <c r="D82" s="82"/>
      <c r="E82" s="82"/>
      <c r="F82" s="20" t="s">
        <v>89</v>
      </c>
      <c r="G82" s="73">
        <f t="shared" ref="G82" si="19">+G84</f>
        <v>-31727.3</v>
      </c>
    </row>
    <row r="83" spans="1:9" ht="14.25">
      <c r="A83" s="80"/>
      <c r="B83" s="80" t="s">
        <v>96</v>
      </c>
      <c r="C83" s="80"/>
      <c r="D83" s="80"/>
      <c r="E83" s="80"/>
      <c r="F83" s="7" t="s">
        <v>9</v>
      </c>
      <c r="G83" s="76"/>
    </row>
    <row r="84" spans="1:9" ht="18" customHeight="1">
      <c r="A84" s="80"/>
      <c r="B84" s="80"/>
      <c r="C84" s="81"/>
      <c r="D84" s="81"/>
      <c r="E84" s="81"/>
      <c r="F84" s="20" t="s">
        <v>90</v>
      </c>
      <c r="G84" s="73">
        <f t="shared" ref="G84" si="20">+G86</f>
        <v>-31727.3</v>
      </c>
    </row>
    <row r="85" spans="1:9" ht="14.25">
      <c r="A85" s="80"/>
      <c r="B85" s="80"/>
      <c r="C85" s="80" t="s">
        <v>96</v>
      </c>
      <c r="D85" s="80"/>
      <c r="E85" s="80"/>
      <c r="F85" s="7" t="s">
        <v>9</v>
      </c>
      <c r="G85" s="76"/>
    </row>
    <row r="86" spans="1:9" ht="14.25">
      <c r="A86" s="80"/>
      <c r="B86" s="80"/>
      <c r="C86" s="80"/>
      <c r="D86" s="80"/>
      <c r="E86" s="80"/>
      <c r="F86" s="12" t="s">
        <v>82</v>
      </c>
      <c r="G86" s="73">
        <f>+G99+G100</f>
        <v>-31727.3</v>
      </c>
    </row>
    <row r="87" spans="1:9" ht="14.25" customHeight="1">
      <c r="A87" s="80"/>
      <c r="B87" s="80"/>
      <c r="C87" s="80"/>
      <c r="D87" s="80"/>
      <c r="E87" s="80"/>
      <c r="F87" s="7" t="s">
        <v>9</v>
      </c>
      <c r="G87" s="77"/>
    </row>
    <row r="88" spans="1:9" ht="13.5" customHeight="1">
      <c r="A88" s="80"/>
      <c r="B88" s="80"/>
      <c r="C88" s="80"/>
      <c r="D88" s="80"/>
      <c r="E88" s="80"/>
      <c r="F88" s="7" t="s">
        <v>91</v>
      </c>
      <c r="G88" s="83">
        <f t="shared" ref="G88" si="21">+G90</f>
        <v>-31727.3</v>
      </c>
    </row>
    <row r="89" spans="1:9" ht="14.25">
      <c r="A89" s="80"/>
      <c r="B89" s="80"/>
      <c r="C89" s="80"/>
      <c r="D89" s="80"/>
      <c r="E89" s="81"/>
      <c r="F89" s="7" t="s">
        <v>9</v>
      </c>
      <c r="G89" s="75"/>
    </row>
    <row r="90" spans="1:9" ht="14.25">
      <c r="A90" s="80"/>
      <c r="B90" s="80"/>
      <c r="C90" s="80"/>
      <c r="D90" s="82" t="s">
        <v>97</v>
      </c>
      <c r="E90" s="157" t="s">
        <v>92</v>
      </c>
      <c r="F90" s="157" t="s">
        <v>82</v>
      </c>
      <c r="G90" s="73">
        <f>+G99+G100</f>
        <v>-31727.3</v>
      </c>
    </row>
    <row r="91" spans="1:9" ht="15" customHeight="1">
      <c r="A91" s="80"/>
      <c r="B91" s="80"/>
      <c r="C91" s="80"/>
      <c r="D91" s="80"/>
      <c r="E91" s="78"/>
      <c r="F91" s="19" t="s">
        <v>9</v>
      </c>
      <c r="G91" s="79"/>
    </row>
    <row r="92" spans="1:9" ht="14.25" customHeight="1">
      <c r="A92" s="80"/>
      <c r="B92" s="80"/>
      <c r="C92" s="80"/>
      <c r="D92" s="80"/>
      <c r="E92" s="58">
        <v>11001</v>
      </c>
      <c r="F92" s="12" t="s">
        <v>82</v>
      </c>
      <c r="G92" s="73">
        <f>+G94</f>
        <v>-31727.3</v>
      </c>
    </row>
    <row r="93" spans="1:9" ht="13.5" customHeight="1">
      <c r="A93" s="80"/>
      <c r="B93" s="80"/>
      <c r="C93" s="80"/>
      <c r="D93" s="80"/>
      <c r="E93" s="156"/>
      <c r="F93" s="8" t="s">
        <v>29</v>
      </c>
      <c r="G93" s="69"/>
    </row>
    <row r="94" spans="1:9" ht="13.5" customHeight="1">
      <c r="A94" s="80"/>
      <c r="B94" s="80"/>
      <c r="C94" s="80"/>
      <c r="D94" s="80"/>
      <c r="E94" s="156"/>
      <c r="F94" s="2" t="s">
        <v>91</v>
      </c>
      <c r="G94" s="83">
        <f t="shared" ref="G94" si="22">+G96</f>
        <v>-31727.3</v>
      </c>
    </row>
    <row r="95" spans="1:9" ht="27">
      <c r="A95" s="80"/>
      <c r="B95" s="80"/>
      <c r="C95" s="80"/>
      <c r="D95" s="80"/>
      <c r="E95" s="156"/>
      <c r="F95" s="8" t="s">
        <v>32</v>
      </c>
      <c r="G95" s="83"/>
    </row>
    <row r="96" spans="1:9" ht="13.5" customHeight="1">
      <c r="A96" s="80"/>
      <c r="B96" s="80"/>
      <c r="C96" s="80"/>
      <c r="D96" s="80"/>
      <c r="E96" s="156"/>
      <c r="F96" s="8" t="s">
        <v>10</v>
      </c>
      <c r="G96" s="83">
        <f t="shared" ref="G96:G97" si="23">+G97</f>
        <v>-31727.3</v>
      </c>
    </row>
    <row r="97" spans="1:7" ht="13.5" customHeight="1">
      <c r="A97" s="80"/>
      <c r="B97" s="80"/>
      <c r="C97" s="80"/>
      <c r="D97" s="80"/>
      <c r="E97" s="156"/>
      <c r="F97" s="8" t="s">
        <v>11</v>
      </c>
      <c r="G97" s="83">
        <f t="shared" si="23"/>
        <v>-31727.3</v>
      </c>
    </row>
    <row r="98" spans="1:7" ht="13.5" customHeight="1">
      <c r="A98" s="80"/>
      <c r="B98" s="80"/>
      <c r="C98" s="80"/>
      <c r="D98" s="80"/>
      <c r="E98" s="156"/>
      <c r="F98" s="8" t="s">
        <v>93</v>
      </c>
      <c r="G98" s="83">
        <f>+G99</f>
        <v>-31727.3</v>
      </c>
    </row>
    <row r="99" spans="1:7" ht="13.5" customHeight="1">
      <c r="A99" s="81"/>
      <c r="B99" s="81"/>
      <c r="C99" s="81"/>
      <c r="D99" s="81"/>
      <c r="E99" s="156"/>
      <c r="F99" s="7" t="s">
        <v>94</v>
      </c>
      <c r="G99" s="84">
        <f>+Հ1!D34</f>
        <v>-31727.3</v>
      </c>
    </row>
  </sheetData>
  <mergeCells count="18">
    <mergeCell ref="C17:C80"/>
    <mergeCell ref="B15:B80"/>
    <mergeCell ref="E93:E99"/>
    <mergeCell ref="E90:F90"/>
    <mergeCell ref="A5:G5"/>
    <mergeCell ref="A8:C8"/>
    <mergeCell ref="D8:E8"/>
    <mergeCell ref="F8:F9"/>
    <mergeCell ref="E13:E20"/>
    <mergeCell ref="A13:A80"/>
    <mergeCell ref="E21:F21"/>
    <mergeCell ref="E22:E23"/>
    <mergeCell ref="D13:D16"/>
    <mergeCell ref="D17:D20"/>
    <mergeCell ref="D21:D80"/>
    <mergeCell ref="E24:E80"/>
    <mergeCell ref="B13:B14"/>
    <mergeCell ref="C13:C16"/>
  </mergeCells>
  <pageMargins left="0.11811023622047245" right="0.11811023622047245" top="0" bottom="0" header="0.31496062992125984" footer="0.31496062992125984"/>
  <pageSetup paperSize="9" orientation="landscape" r:id="rId1"/>
  <ignoredErrors>
    <ignoredError sqref="A32:F34 A39:F41 A35:E38 A42:E45 A46:F48 A53:F55 A49:E52 A56:E59 A67:F69 A74:F76 A70:E73 A77:E80 A13:F21 A24:F24 A22:D22 F22 A23:E2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F33"/>
  <sheetViews>
    <sheetView workbookViewId="0">
      <selection activeCell="A6" sqref="A6"/>
    </sheetView>
  </sheetViews>
  <sheetFormatPr defaultRowHeight="13.5"/>
  <cols>
    <col min="1" max="1" width="7.28515625" style="122" customWidth="1"/>
    <col min="2" max="2" width="12" style="122" customWidth="1"/>
    <col min="3" max="3" width="11.85546875" style="122" customWidth="1"/>
    <col min="4" max="4" width="64.28515625" style="122" customWidth="1"/>
    <col min="5" max="5" width="16.85546875" style="122" customWidth="1"/>
    <col min="6" max="6" width="17.7109375" style="122" customWidth="1"/>
    <col min="7" max="7" width="12.85546875" style="122" customWidth="1"/>
    <col min="8" max="8" width="14.140625" style="122" customWidth="1"/>
    <col min="9" max="9" width="10.7109375" style="122" customWidth="1"/>
    <col min="10" max="256" width="9.140625" style="122"/>
    <col min="257" max="257" width="7.28515625" style="122" customWidth="1"/>
    <col min="258" max="258" width="12" style="122" customWidth="1"/>
    <col min="259" max="259" width="11.85546875" style="122" customWidth="1"/>
    <col min="260" max="260" width="64.28515625" style="122" customWidth="1"/>
    <col min="261" max="261" width="16.85546875" style="122" customWidth="1"/>
    <col min="262" max="262" width="17.7109375" style="122" customWidth="1"/>
    <col min="263" max="263" width="12.85546875" style="122" customWidth="1"/>
    <col min="264" max="264" width="14.140625" style="122" customWidth="1"/>
    <col min="265" max="265" width="10.7109375" style="122" customWidth="1"/>
    <col min="266" max="512" width="9.140625" style="122"/>
    <col min="513" max="513" width="7.28515625" style="122" customWidth="1"/>
    <col min="514" max="514" width="12" style="122" customWidth="1"/>
    <col min="515" max="515" width="11.85546875" style="122" customWidth="1"/>
    <col min="516" max="516" width="64.28515625" style="122" customWidth="1"/>
    <col min="517" max="517" width="16.85546875" style="122" customWidth="1"/>
    <col min="518" max="518" width="17.7109375" style="122" customWidth="1"/>
    <col min="519" max="519" width="12.85546875" style="122" customWidth="1"/>
    <col min="520" max="520" width="14.140625" style="122" customWidth="1"/>
    <col min="521" max="521" width="10.7109375" style="122" customWidth="1"/>
    <col min="522" max="768" width="9.140625" style="122"/>
    <col min="769" max="769" width="7.28515625" style="122" customWidth="1"/>
    <col min="770" max="770" width="12" style="122" customWidth="1"/>
    <col min="771" max="771" width="11.85546875" style="122" customWidth="1"/>
    <col min="772" max="772" width="64.28515625" style="122" customWidth="1"/>
    <col min="773" max="773" width="16.85546875" style="122" customWidth="1"/>
    <col min="774" max="774" width="17.7109375" style="122" customWidth="1"/>
    <col min="775" max="775" width="12.85546875" style="122" customWidth="1"/>
    <col min="776" max="776" width="14.140625" style="122" customWidth="1"/>
    <col min="777" max="777" width="10.7109375" style="122" customWidth="1"/>
    <col min="778" max="1024" width="9.140625" style="122"/>
    <col min="1025" max="1025" width="7.28515625" style="122" customWidth="1"/>
    <col min="1026" max="1026" width="12" style="122" customWidth="1"/>
    <col min="1027" max="1027" width="11.85546875" style="122" customWidth="1"/>
    <col min="1028" max="1028" width="64.28515625" style="122" customWidth="1"/>
    <col min="1029" max="1029" width="16.85546875" style="122" customWidth="1"/>
    <col min="1030" max="1030" width="17.7109375" style="122" customWidth="1"/>
    <col min="1031" max="1031" width="12.85546875" style="122" customWidth="1"/>
    <col min="1032" max="1032" width="14.140625" style="122" customWidth="1"/>
    <col min="1033" max="1033" width="10.7109375" style="122" customWidth="1"/>
    <col min="1034" max="1280" width="9.140625" style="122"/>
    <col min="1281" max="1281" width="7.28515625" style="122" customWidth="1"/>
    <col min="1282" max="1282" width="12" style="122" customWidth="1"/>
    <col min="1283" max="1283" width="11.85546875" style="122" customWidth="1"/>
    <col min="1284" max="1284" width="64.28515625" style="122" customWidth="1"/>
    <col min="1285" max="1285" width="16.85546875" style="122" customWidth="1"/>
    <col min="1286" max="1286" width="17.7109375" style="122" customWidth="1"/>
    <col min="1287" max="1287" width="12.85546875" style="122" customWidth="1"/>
    <col min="1288" max="1288" width="14.140625" style="122" customWidth="1"/>
    <col min="1289" max="1289" width="10.7109375" style="122" customWidth="1"/>
    <col min="1290" max="1536" width="9.140625" style="122"/>
    <col min="1537" max="1537" width="7.28515625" style="122" customWidth="1"/>
    <col min="1538" max="1538" width="12" style="122" customWidth="1"/>
    <col min="1539" max="1539" width="11.85546875" style="122" customWidth="1"/>
    <col min="1540" max="1540" width="64.28515625" style="122" customWidth="1"/>
    <col min="1541" max="1541" width="16.85546875" style="122" customWidth="1"/>
    <col min="1542" max="1542" width="17.7109375" style="122" customWidth="1"/>
    <col min="1543" max="1543" width="12.85546875" style="122" customWidth="1"/>
    <col min="1544" max="1544" width="14.140625" style="122" customWidth="1"/>
    <col min="1545" max="1545" width="10.7109375" style="122" customWidth="1"/>
    <col min="1546" max="1792" width="9.140625" style="122"/>
    <col min="1793" max="1793" width="7.28515625" style="122" customWidth="1"/>
    <col min="1794" max="1794" width="12" style="122" customWidth="1"/>
    <col min="1795" max="1795" width="11.85546875" style="122" customWidth="1"/>
    <col min="1796" max="1796" width="64.28515625" style="122" customWidth="1"/>
    <col min="1797" max="1797" width="16.85546875" style="122" customWidth="1"/>
    <col min="1798" max="1798" width="17.7109375" style="122" customWidth="1"/>
    <col min="1799" max="1799" width="12.85546875" style="122" customWidth="1"/>
    <col min="1800" max="1800" width="14.140625" style="122" customWidth="1"/>
    <col min="1801" max="1801" width="10.7109375" style="122" customWidth="1"/>
    <col min="1802" max="2048" width="9.140625" style="122"/>
    <col min="2049" max="2049" width="7.28515625" style="122" customWidth="1"/>
    <col min="2050" max="2050" width="12" style="122" customWidth="1"/>
    <col min="2051" max="2051" width="11.85546875" style="122" customWidth="1"/>
    <col min="2052" max="2052" width="64.28515625" style="122" customWidth="1"/>
    <col min="2053" max="2053" width="16.85546875" style="122" customWidth="1"/>
    <col min="2054" max="2054" width="17.7109375" style="122" customWidth="1"/>
    <col min="2055" max="2055" width="12.85546875" style="122" customWidth="1"/>
    <col min="2056" max="2056" width="14.140625" style="122" customWidth="1"/>
    <col min="2057" max="2057" width="10.7109375" style="122" customWidth="1"/>
    <col min="2058" max="2304" width="9.140625" style="122"/>
    <col min="2305" max="2305" width="7.28515625" style="122" customWidth="1"/>
    <col min="2306" max="2306" width="12" style="122" customWidth="1"/>
    <col min="2307" max="2307" width="11.85546875" style="122" customWidth="1"/>
    <col min="2308" max="2308" width="64.28515625" style="122" customWidth="1"/>
    <col min="2309" max="2309" width="16.85546875" style="122" customWidth="1"/>
    <col min="2310" max="2310" width="17.7109375" style="122" customWidth="1"/>
    <col min="2311" max="2311" width="12.85546875" style="122" customWidth="1"/>
    <col min="2312" max="2312" width="14.140625" style="122" customWidth="1"/>
    <col min="2313" max="2313" width="10.7109375" style="122" customWidth="1"/>
    <col min="2314" max="2560" width="9.140625" style="122"/>
    <col min="2561" max="2561" width="7.28515625" style="122" customWidth="1"/>
    <col min="2562" max="2562" width="12" style="122" customWidth="1"/>
    <col min="2563" max="2563" width="11.85546875" style="122" customWidth="1"/>
    <col min="2564" max="2564" width="64.28515625" style="122" customWidth="1"/>
    <col min="2565" max="2565" width="16.85546875" style="122" customWidth="1"/>
    <col min="2566" max="2566" width="17.7109375" style="122" customWidth="1"/>
    <col min="2567" max="2567" width="12.85546875" style="122" customWidth="1"/>
    <col min="2568" max="2568" width="14.140625" style="122" customWidth="1"/>
    <col min="2569" max="2569" width="10.7109375" style="122" customWidth="1"/>
    <col min="2570" max="2816" width="9.140625" style="122"/>
    <col min="2817" max="2817" width="7.28515625" style="122" customWidth="1"/>
    <col min="2818" max="2818" width="12" style="122" customWidth="1"/>
    <col min="2819" max="2819" width="11.85546875" style="122" customWidth="1"/>
    <col min="2820" max="2820" width="64.28515625" style="122" customWidth="1"/>
    <col min="2821" max="2821" width="16.85546875" style="122" customWidth="1"/>
    <col min="2822" max="2822" width="17.7109375" style="122" customWidth="1"/>
    <col min="2823" max="2823" width="12.85546875" style="122" customWidth="1"/>
    <col min="2824" max="2824" width="14.140625" style="122" customWidth="1"/>
    <col min="2825" max="2825" width="10.7109375" style="122" customWidth="1"/>
    <col min="2826" max="3072" width="9.140625" style="122"/>
    <col min="3073" max="3073" width="7.28515625" style="122" customWidth="1"/>
    <col min="3074" max="3074" width="12" style="122" customWidth="1"/>
    <col min="3075" max="3075" width="11.85546875" style="122" customWidth="1"/>
    <col min="3076" max="3076" width="64.28515625" style="122" customWidth="1"/>
    <col min="3077" max="3077" width="16.85546875" style="122" customWidth="1"/>
    <col min="3078" max="3078" width="17.7109375" style="122" customWidth="1"/>
    <col min="3079" max="3079" width="12.85546875" style="122" customWidth="1"/>
    <col min="3080" max="3080" width="14.140625" style="122" customWidth="1"/>
    <col min="3081" max="3081" width="10.7109375" style="122" customWidth="1"/>
    <col min="3082" max="3328" width="9.140625" style="122"/>
    <col min="3329" max="3329" width="7.28515625" style="122" customWidth="1"/>
    <col min="3330" max="3330" width="12" style="122" customWidth="1"/>
    <col min="3331" max="3331" width="11.85546875" style="122" customWidth="1"/>
    <col min="3332" max="3332" width="64.28515625" style="122" customWidth="1"/>
    <col min="3333" max="3333" width="16.85546875" style="122" customWidth="1"/>
    <col min="3334" max="3334" width="17.7109375" style="122" customWidth="1"/>
    <col min="3335" max="3335" width="12.85546875" style="122" customWidth="1"/>
    <col min="3336" max="3336" width="14.140625" style="122" customWidth="1"/>
    <col min="3337" max="3337" width="10.7109375" style="122" customWidth="1"/>
    <col min="3338" max="3584" width="9.140625" style="122"/>
    <col min="3585" max="3585" width="7.28515625" style="122" customWidth="1"/>
    <col min="3586" max="3586" width="12" style="122" customWidth="1"/>
    <col min="3587" max="3587" width="11.85546875" style="122" customWidth="1"/>
    <col min="3588" max="3588" width="64.28515625" style="122" customWidth="1"/>
    <col min="3589" max="3589" width="16.85546875" style="122" customWidth="1"/>
    <col min="3590" max="3590" width="17.7109375" style="122" customWidth="1"/>
    <col min="3591" max="3591" width="12.85546875" style="122" customWidth="1"/>
    <col min="3592" max="3592" width="14.140625" style="122" customWidth="1"/>
    <col min="3593" max="3593" width="10.7109375" style="122" customWidth="1"/>
    <col min="3594" max="3840" width="9.140625" style="122"/>
    <col min="3841" max="3841" width="7.28515625" style="122" customWidth="1"/>
    <col min="3842" max="3842" width="12" style="122" customWidth="1"/>
    <col min="3843" max="3843" width="11.85546875" style="122" customWidth="1"/>
    <col min="3844" max="3844" width="64.28515625" style="122" customWidth="1"/>
    <col min="3845" max="3845" width="16.85546875" style="122" customWidth="1"/>
    <col min="3846" max="3846" width="17.7109375" style="122" customWidth="1"/>
    <col min="3847" max="3847" width="12.85546875" style="122" customWidth="1"/>
    <col min="3848" max="3848" width="14.140625" style="122" customWidth="1"/>
    <col min="3849" max="3849" width="10.7109375" style="122" customWidth="1"/>
    <col min="3850" max="4096" width="9.140625" style="122"/>
    <col min="4097" max="4097" width="7.28515625" style="122" customWidth="1"/>
    <col min="4098" max="4098" width="12" style="122" customWidth="1"/>
    <col min="4099" max="4099" width="11.85546875" style="122" customWidth="1"/>
    <col min="4100" max="4100" width="64.28515625" style="122" customWidth="1"/>
    <col min="4101" max="4101" width="16.85546875" style="122" customWidth="1"/>
    <col min="4102" max="4102" width="17.7109375" style="122" customWidth="1"/>
    <col min="4103" max="4103" width="12.85546875" style="122" customWidth="1"/>
    <col min="4104" max="4104" width="14.140625" style="122" customWidth="1"/>
    <col min="4105" max="4105" width="10.7109375" style="122" customWidth="1"/>
    <col min="4106" max="4352" width="9.140625" style="122"/>
    <col min="4353" max="4353" width="7.28515625" style="122" customWidth="1"/>
    <col min="4354" max="4354" width="12" style="122" customWidth="1"/>
    <col min="4355" max="4355" width="11.85546875" style="122" customWidth="1"/>
    <col min="4356" max="4356" width="64.28515625" style="122" customWidth="1"/>
    <col min="4357" max="4357" width="16.85546875" style="122" customWidth="1"/>
    <col min="4358" max="4358" width="17.7109375" style="122" customWidth="1"/>
    <col min="4359" max="4359" width="12.85546875" style="122" customWidth="1"/>
    <col min="4360" max="4360" width="14.140625" style="122" customWidth="1"/>
    <col min="4361" max="4361" width="10.7109375" style="122" customWidth="1"/>
    <col min="4362" max="4608" width="9.140625" style="122"/>
    <col min="4609" max="4609" width="7.28515625" style="122" customWidth="1"/>
    <col min="4610" max="4610" width="12" style="122" customWidth="1"/>
    <col min="4611" max="4611" width="11.85546875" style="122" customWidth="1"/>
    <col min="4612" max="4612" width="64.28515625" style="122" customWidth="1"/>
    <col min="4613" max="4613" width="16.85546875" style="122" customWidth="1"/>
    <col min="4614" max="4614" width="17.7109375" style="122" customWidth="1"/>
    <col min="4615" max="4615" width="12.85546875" style="122" customWidth="1"/>
    <col min="4616" max="4616" width="14.140625" style="122" customWidth="1"/>
    <col min="4617" max="4617" width="10.7109375" style="122" customWidth="1"/>
    <col min="4618" max="4864" width="9.140625" style="122"/>
    <col min="4865" max="4865" width="7.28515625" style="122" customWidth="1"/>
    <col min="4866" max="4866" width="12" style="122" customWidth="1"/>
    <col min="4867" max="4867" width="11.85546875" style="122" customWidth="1"/>
    <col min="4868" max="4868" width="64.28515625" style="122" customWidth="1"/>
    <col min="4869" max="4869" width="16.85546875" style="122" customWidth="1"/>
    <col min="4870" max="4870" width="17.7109375" style="122" customWidth="1"/>
    <col min="4871" max="4871" width="12.85546875" style="122" customWidth="1"/>
    <col min="4872" max="4872" width="14.140625" style="122" customWidth="1"/>
    <col min="4873" max="4873" width="10.7109375" style="122" customWidth="1"/>
    <col min="4874" max="5120" width="9.140625" style="122"/>
    <col min="5121" max="5121" width="7.28515625" style="122" customWidth="1"/>
    <col min="5122" max="5122" width="12" style="122" customWidth="1"/>
    <col min="5123" max="5123" width="11.85546875" style="122" customWidth="1"/>
    <col min="5124" max="5124" width="64.28515625" style="122" customWidth="1"/>
    <col min="5125" max="5125" width="16.85546875" style="122" customWidth="1"/>
    <col min="5126" max="5126" width="17.7109375" style="122" customWidth="1"/>
    <col min="5127" max="5127" width="12.85546875" style="122" customWidth="1"/>
    <col min="5128" max="5128" width="14.140625" style="122" customWidth="1"/>
    <col min="5129" max="5129" width="10.7109375" style="122" customWidth="1"/>
    <col min="5130" max="5376" width="9.140625" style="122"/>
    <col min="5377" max="5377" width="7.28515625" style="122" customWidth="1"/>
    <col min="5378" max="5378" width="12" style="122" customWidth="1"/>
    <col min="5379" max="5379" width="11.85546875" style="122" customWidth="1"/>
    <col min="5380" max="5380" width="64.28515625" style="122" customWidth="1"/>
    <col min="5381" max="5381" width="16.85546875" style="122" customWidth="1"/>
    <col min="5382" max="5382" width="17.7109375" style="122" customWidth="1"/>
    <col min="5383" max="5383" width="12.85546875" style="122" customWidth="1"/>
    <col min="5384" max="5384" width="14.140625" style="122" customWidth="1"/>
    <col min="5385" max="5385" width="10.7109375" style="122" customWidth="1"/>
    <col min="5386" max="5632" width="9.140625" style="122"/>
    <col min="5633" max="5633" width="7.28515625" style="122" customWidth="1"/>
    <col min="5634" max="5634" width="12" style="122" customWidth="1"/>
    <col min="5635" max="5635" width="11.85546875" style="122" customWidth="1"/>
    <col min="5636" max="5636" width="64.28515625" style="122" customWidth="1"/>
    <col min="5637" max="5637" width="16.85546875" style="122" customWidth="1"/>
    <col min="5638" max="5638" width="17.7109375" style="122" customWidth="1"/>
    <col min="5639" max="5639" width="12.85546875" style="122" customWidth="1"/>
    <col min="5640" max="5640" width="14.140625" style="122" customWidth="1"/>
    <col min="5641" max="5641" width="10.7109375" style="122" customWidth="1"/>
    <col min="5642" max="5888" width="9.140625" style="122"/>
    <col min="5889" max="5889" width="7.28515625" style="122" customWidth="1"/>
    <col min="5890" max="5890" width="12" style="122" customWidth="1"/>
    <col min="5891" max="5891" width="11.85546875" style="122" customWidth="1"/>
    <col min="5892" max="5892" width="64.28515625" style="122" customWidth="1"/>
    <col min="5893" max="5893" width="16.85546875" style="122" customWidth="1"/>
    <col min="5894" max="5894" width="17.7109375" style="122" customWidth="1"/>
    <col min="5895" max="5895" width="12.85546875" style="122" customWidth="1"/>
    <col min="5896" max="5896" width="14.140625" style="122" customWidth="1"/>
    <col min="5897" max="5897" width="10.7109375" style="122" customWidth="1"/>
    <col min="5898" max="6144" width="9.140625" style="122"/>
    <col min="6145" max="6145" width="7.28515625" style="122" customWidth="1"/>
    <col min="6146" max="6146" width="12" style="122" customWidth="1"/>
    <col min="6147" max="6147" width="11.85546875" style="122" customWidth="1"/>
    <col min="6148" max="6148" width="64.28515625" style="122" customWidth="1"/>
    <col min="6149" max="6149" width="16.85546875" style="122" customWidth="1"/>
    <col min="6150" max="6150" width="17.7109375" style="122" customWidth="1"/>
    <col min="6151" max="6151" width="12.85546875" style="122" customWidth="1"/>
    <col min="6152" max="6152" width="14.140625" style="122" customWidth="1"/>
    <col min="6153" max="6153" width="10.7109375" style="122" customWidth="1"/>
    <col min="6154" max="6400" width="9.140625" style="122"/>
    <col min="6401" max="6401" width="7.28515625" style="122" customWidth="1"/>
    <col min="6402" max="6402" width="12" style="122" customWidth="1"/>
    <col min="6403" max="6403" width="11.85546875" style="122" customWidth="1"/>
    <col min="6404" max="6404" width="64.28515625" style="122" customWidth="1"/>
    <col min="6405" max="6405" width="16.85546875" style="122" customWidth="1"/>
    <col min="6406" max="6406" width="17.7109375" style="122" customWidth="1"/>
    <col min="6407" max="6407" width="12.85546875" style="122" customWidth="1"/>
    <col min="6408" max="6408" width="14.140625" style="122" customWidth="1"/>
    <col min="6409" max="6409" width="10.7109375" style="122" customWidth="1"/>
    <col min="6410" max="6656" width="9.140625" style="122"/>
    <col min="6657" max="6657" width="7.28515625" style="122" customWidth="1"/>
    <col min="6658" max="6658" width="12" style="122" customWidth="1"/>
    <col min="6659" max="6659" width="11.85546875" style="122" customWidth="1"/>
    <col min="6660" max="6660" width="64.28515625" style="122" customWidth="1"/>
    <col min="6661" max="6661" width="16.85546875" style="122" customWidth="1"/>
    <col min="6662" max="6662" width="17.7109375" style="122" customWidth="1"/>
    <col min="6663" max="6663" width="12.85546875" style="122" customWidth="1"/>
    <col min="6664" max="6664" width="14.140625" style="122" customWidth="1"/>
    <col min="6665" max="6665" width="10.7109375" style="122" customWidth="1"/>
    <col min="6666" max="6912" width="9.140625" style="122"/>
    <col min="6913" max="6913" width="7.28515625" style="122" customWidth="1"/>
    <col min="6914" max="6914" width="12" style="122" customWidth="1"/>
    <col min="6915" max="6915" width="11.85546875" style="122" customWidth="1"/>
    <col min="6916" max="6916" width="64.28515625" style="122" customWidth="1"/>
    <col min="6917" max="6917" width="16.85546875" style="122" customWidth="1"/>
    <col min="6918" max="6918" width="17.7109375" style="122" customWidth="1"/>
    <col min="6919" max="6919" width="12.85546875" style="122" customWidth="1"/>
    <col min="6920" max="6920" width="14.140625" style="122" customWidth="1"/>
    <col min="6921" max="6921" width="10.7109375" style="122" customWidth="1"/>
    <col min="6922" max="7168" width="9.140625" style="122"/>
    <col min="7169" max="7169" width="7.28515625" style="122" customWidth="1"/>
    <col min="7170" max="7170" width="12" style="122" customWidth="1"/>
    <col min="7171" max="7171" width="11.85546875" style="122" customWidth="1"/>
    <col min="7172" max="7172" width="64.28515625" style="122" customWidth="1"/>
    <col min="7173" max="7173" width="16.85546875" style="122" customWidth="1"/>
    <col min="7174" max="7174" width="17.7109375" style="122" customWidth="1"/>
    <col min="7175" max="7175" width="12.85546875" style="122" customWidth="1"/>
    <col min="7176" max="7176" width="14.140625" style="122" customWidth="1"/>
    <col min="7177" max="7177" width="10.7109375" style="122" customWidth="1"/>
    <col min="7178" max="7424" width="9.140625" style="122"/>
    <col min="7425" max="7425" width="7.28515625" style="122" customWidth="1"/>
    <col min="7426" max="7426" width="12" style="122" customWidth="1"/>
    <col min="7427" max="7427" width="11.85546875" style="122" customWidth="1"/>
    <col min="7428" max="7428" width="64.28515625" style="122" customWidth="1"/>
    <col min="7429" max="7429" width="16.85546875" style="122" customWidth="1"/>
    <col min="7430" max="7430" width="17.7109375" style="122" customWidth="1"/>
    <col min="7431" max="7431" width="12.85546875" style="122" customWidth="1"/>
    <col min="7432" max="7432" width="14.140625" style="122" customWidth="1"/>
    <col min="7433" max="7433" width="10.7109375" style="122" customWidth="1"/>
    <col min="7434" max="7680" width="9.140625" style="122"/>
    <col min="7681" max="7681" width="7.28515625" style="122" customWidth="1"/>
    <col min="7682" max="7682" width="12" style="122" customWidth="1"/>
    <col min="7683" max="7683" width="11.85546875" style="122" customWidth="1"/>
    <col min="7684" max="7684" width="64.28515625" style="122" customWidth="1"/>
    <col min="7685" max="7685" width="16.85546875" style="122" customWidth="1"/>
    <col min="7686" max="7686" width="17.7109375" style="122" customWidth="1"/>
    <col min="7687" max="7687" width="12.85546875" style="122" customWidth="1"/>
    <col min="7688" max="7688" width="14.140625" style="122" customWidth="1"/>
    <col min="7689" max="7689" width="10.7109375" style="122" customWidth="1"/>
    <col min="7690" max="7936" width="9.140625" style="122"/>
    <col min="7937" max="7937" width="7.28515625" style="122" customWidth="1"/>
    <col min="7938" max="7938" width="12" style="122" customWidth="1"/>
    <col min="7939" max="7939" width="11.85546875" style="122" customWidth="1"/>
    <col min="7940" max="7940" width="64.28515625" style="122" customWidth="1"/>
    <col min="7941" max="7941" width="16.85546875" style="122" customWidth="1"/>
    <col min="7942" max="7942" width="17.7109375" style="122" customWidth="1"/>
    <col min="7943" max="7943" width="12.85546875" style="122" customWidth="1"/>
    <col min="7944" max="7944" width="14.140625" style="122" customWidth="1"/>
    <col min="7945" max="7945" width="10.7109375" style="122" customWidth="1"/>
    <col min="7946" max="8192" width="9.140625" style="122"/>
    <col min="8193" max="8193" width="7.28515625" style="122" customWidth="1"/>
    <col min="8194" max="8194" width="12" style="122" customWidth="1"/>
    <col min="8195" max="8195" width="11.85546875" style="122" customWidth="1"/>
    <col min="8196" max="8196" width="64.28515625" style="122" customWidth="1"/>
    <col min="8197" max="8197" width="16.85546875" style="122" customWidth="1"/>
    <col min="8198" max="8198" width="17.7109375" style="122" customWidth="1"/>
    <col min="8199" max="8199" width="12.85546875" style="122" customWidth="1"/>
    <col min="8200" max="8200" width="14.140625" style="122" customWidth="1"/>
    <col min="8201" max="8201" width="10.7109375" style="122" customWidth="1"/>
    <col min="8202" max="8448" width="9.140625" style="122"/>
    <col min="8449" max="8449" width="7.28515625" style="122" customWidth="1"/>
    <col min="8450" max="8450" width="12" style="122" customWidth="1"/>
    <col min="8451" max="8451" width="11.85546875" style="122" customWidth="1"/>
    <col min="8452" max="8452" width="64.28515625" style="122" customWidth="1"/>
    <col min="8453" max="8453" width="16.85546875" style="122" customWidth="1"/>
    <col min="8454" max="8454" width="17.7109375" style="122" customWidth="1"/>
    <col min="8455" max="8455" width="12.85546875" style="122" customWidth="1"/>
    <col min="8456" max="8456" width="14.140625" style="122" customWidth="1"/>
    <col min="8457" max="8457" width="10.7109375" style="122" customWidth="1"/>
    <col min="8458" max="8704" width="9.140625" style="122"/>
    <col min="8705" max="8705" width="7.28515625" style="122" customWidth="1"/>
    <col min="8706" max="8706" width="12" style="122" customWidth="1"/>
    <col min="8707" max="8707" width="11.85546875" style="122" customWidth="1"/>
    <col min="8708" max="8708" width="64.28515625" style="122" customWidth="1"/>
    <col min="8709" max="8709" width="16.85546875" style="122" customWidth="1"/>
    <col min="8710" max="8710" width="17.7109375" style="122" customWidth="1"/>
    <col min="8711" max="8711" width="12.85546875" style="122" customWidth="1"/>
    <col min="8712" max="8712" width="14.140625" style="122" customWidth="1"/>
    <col min="8713" max="8713" width="10.7109375" style="122" customWidth="1"/>
    <col min="8714" max="8960" width="9.140625" style="122"/>
    <col min="8961" max="8961" width="7.28515625" style="122" customWidth="1"/>
    <col min="8962" max="8962" width="12" style="122" customWidth="1"/>
    <col min="8963" max="8963" width="11.85546875" style="122" customWidth="1"/>
    <col min="8964" max="8964" width="64.28515625" style="122" customWidth="1"/>
    <col min="8965" max="8965" width="16.85546875" style="122" customWidth="1"/>
    <col min="8966" max="8966" width="17.7109375" style="122" customWidth="1"/>
    <col min="8967" max="8967" width="12.85546875" style="122" customWidth="1"/>
    <col min="8968" max="8968" width="14.140625" style="122" customWidth="1"/>
    <col min="8969" max="8969" width="10.7109375" style="122" customWidth="1"/>
    <col min="8970" max="9216" width="9.140625" style="122"/>
    <col min="9217" max="9217" width="7.28515625" style="122" customWidth="1"/>
    <col min="9218" max="9218" width="12" style="122" customWidth="1"/>
    <col min="9219" max="9219" width="11.85546875" style="122" customWidth="1"/>
    <col min="9220" max="9220" width="64.28515625" style="122" customWidth="1"/>
    <col min="9221" max="9221" width="16.85546875" style="122" customWidth="1"/>
    <col min="9222" max="9222" width="17.7109375" style="122" customWidth="1"/>
    <col min="9223" max="9223" width="12.85546875" style="122" customWidth="1"/>
    <col min="9224" max="9224" width="14.140625" style="122" customWidth="1"/>
    <col min="9225" max="9225" width="10.7109375" style="122" customWidth="1"/>
    <col min="9226" max="9472" width="9.140625" style="122"/>
    <col min="9473" max="9473" width="7.28515625" style="122" customWidth="1"/>
    <col min="9474" max="9474" width="12" style="122" customWidth="1"/>
    <col min="9475" max="9475" width="11.85546875" style="122" customWidth="1"/>
    <col min="9476" max="9476" width="64.28515625" style="122" customWidth="1"/>
    <col min="9477" max="9477" width="16.85546875" style="122" customWidth="1"/>
    <col min="9478" max="9478" width="17.7109375" style="122" customWidth="1"/>
    <col min="9479" max="9479" width="12.85546875" style="122" customWidth="1"/>
    <col min="9480" max="9480" width="14.140625" style="122" customWidth="1"/>
    <col min="9481" max="9481" width="10.7109375" style="122" customWidth="1"/>
    <col min="9482" max="9728" width="9.140625" style="122"/>
    <col min="9729" max="9729" width="7.28515625" style="122" customWidth="1"/>
    <col min="9730" max="9730" width="12" style="122" customWidth="1"/>
    <col min="9731" max="9731" width="11.85546875" style="122" customWidth="1"/>
    <col min="9732" max="9732" width="64.28515625" style="122" customWidth="1"/>
    <col min="9733" max="9733" width="16.85546875" style="122" customWidth="1"/>
    <col min="9734" max="9734" width="17.7109375" style="122" customWidth="1"/>
    <col min="9735" max="9735" width="12.85546875" style="122" customWidth="1"/>
    <col min="9736" max="9736" width="14.140625" style="122" customWidth="1"/>
    <col min="9737" max="9737" width="10.7109375" style="122" customWidth="1"/>
    <col min="9738" max="9984" width="9.140625" style="122"/>
    <col min="9985" max="9985" width="7.28515625" style="122" customWidth="1"/>
    <col min="9986" max="9986" width="12" style="122" customWidth="1"/>
    <col min="9987" max="9987" width="11.85546875" style="122" customWidth="1"/>
    <col min="9988" max="9988" width="64.28515625" style="122" customWidth="1"/>
    <col min="9989" max="9989" width="16.85546875" style="122" customWidth="1"/>
    <col min="9990" max="9990" width="17.7109375" style="122" customWidth="1"/>
    <col min="9991" max="9991" width="12.85546875" style="122" customWidth="1"/>
    <col min="9992" max="9992" width="14.140625" style="122" customWidth="1"/>
    <col min="9993" max="9993" width="10.7109375" style="122" customWidth="1"/>
    <col min="9994" max="10240" width="9.140625" style="122"/>
    <col min="10241" max="10241" width="7.28515625" style="122" customWidth="1"/>
    <col min="10242" max="10242" width="12" style="122" customWidth="1"/>
    <col min="10243" max="10243" width="11.85546875" style="122" customWidth="1"/>
    <col min="10244" max="10244" width="64.28515625" style="122" customWidth="1"/>
    <col min="10245" max="10245" width="16.85546875" style="122" customWidth="1"/>
    <col min="10246" max="10246" width="17.7109375" style="122" customWidth="1"/>
    <col min="10247" max="10247" width="12.85546875" style="122" customWidth="1"/>
    <col min="10248" max="10248" width="14.140625" style="122" customWidth="1"/>
    <col min="10249" max="10249" width="10.7109375" style="122" customWidth="1"/>
    <col min="10250" max="10496" width="9.140625" style="122"/>
    <col min="10497" max="10497" width="7.28515625" style="122" customWidth="1"/>
    <col min="10498" max="10498" width="12" style="122" customWidth="1"/>
    <col min="10499" max="10499" width="11.85546875" style="122" customWidth="1"/>
    <col min="10500" max="10500" width="64.28515625" style="122" customWidth="1"/>
    <col min="10501" max="10501" width="16.85546875" style="122" customWidth="1"/>
    <col min="10502" max="10502" width="17.7109375" style="122" customWidth="1"/>
    <col min="10503" max="10503" width="12.85546875" style="122" customWidth="1"/>
    <col min="10504" max="10504" width="14.140625" style="122" customWidth="1"/>
    <col min="10505" max="10505" width="10.7109375" style="122" customWidth="1"/>
    <col min="10506" max="10752" width="9.140625" style="122"/>
    <col min="10753" max="10753" width="7.28515625" style="122" customWidth="1"/>
    <col min="10754" max="10754" width="12" style="122" customWidth="1"/>
    <col min="10755" max="10755" width="11.85546875" style="122" customWidth="1"/>
    <col min="10756" max="10756" width="64.28515625" style="122" customWidth="1"/>
    <col min="10757" max="10757" width="16.85546875" style="122" customWidth="1"/>
    <col min="10758" max="10758" width="17.7109375" style="122" customWidth="1"/>
    <col min="10759" max="10759" width="12.85546875" style="122" customWidth="1"/>
    <col min="10760" max="10760" width="14.140625" style="122" customWidth="1"/>
    <col min="10761" max="10761" width="10.7109375" style="122" customWidth="1"/>
    <col min="10762" max="11008" width="9.140625" style="122"/>
    <col min="11009" max="11009" width="7.28515625" style="122" customWidth="1"/>
    <col min="11010" max="11010" width="12" style="122" customWidth="1"/>
    <col min="11011" max="11011" width="11.85546875" style="122" customWidth="1"/>
    <col min="11012" max="11012" width="64.28515625" style="122" customWidth="1"/>
    <col min="11013" max="11013" width="16.85546875" style="122" customWidth="1"/>
    <col min="11014" max="11014" width="17.7109375" style="122" customWidth="1"/>
    <col min="11015" max="11015" width="12.85546875" style="122" customWidth="1"/>
    <col min="11016" max="11016" width="14.140625" style="122" customWidth="1"/>
    <col min="11017" max="11017" width="10.7109375" style="122" customWidth="1"/>
    <col min="11018" max="11264" width="9.140625" style="122"/>
    <col min="11265" max="11265" width="7.28515625" style="122" customWidth="1"/>
    <col min="11266" max="11266" width="12" style="122" customWidth="1"/>
    <col min="11267" max="11267" width="11.85546875" style="122" customWidth="1"/>
    <col min="11268" max="11268" width="64.28515625" style="122" customWidth="1"/>
    <col min="11269" max="11269" width="16.85546875" style="122" customWidth="1"/>
    <col min="11270" max="11270" width="17.7109375" style="122" customWidth="1"/>
    <col min="11271" max="11271" width="12.85546875" style="122" customWidth="1"/>
    <col min="11272" max="11272" width="14.140625" style="122" customWidth="1"/>
    <col min="11273" max="11273" width="10.7109375" style="122" customWidth="1"/>
    <col min="11274" max="11520" width="9.140625" style="122"/>
    <col min="11521" max="11521" width="7.28515625" style="122" customWidth="1"/>
    <col min="11522" max="11522" width="12" style="122" customWidth="1"/>
    <col min="11523" max="11523" width="11.85546875" style="122" customWidth="1"/>
    <col min="11524" max="11524" width="64.28515625" style="122" customWidth="1"/>
    <col min="11525" max="11525" width="16.85546875" style="122" customWidth="1"/>
    <col min="11526" max="11526" width="17.7109375" style="122" customWidth="1"/>
    <col min="11527" max="11527" width="12.85546875" style="122" customWidth="1"/>
    <col min="11528" max="11528" width="14.140625" style="122" customWidth="1"/>
    <col min="11529" max="11529" width="10.7109375" style="122" customWidth="1"/>
    <col min="11530" max="11776" width="9.140625" style="122"/>
    <col min="11777" max="11777" width="7.28515625" style="122" customWidth="1"/>
    <col min="11778" max="11778" width="12" style="122" customWidth="1"/>
    <col min="11779" max="11779" width="11.85546875" style="122" customWidth="1"/>
    <col min="11780" max="11780" width="64.28515625" style="122" customWidth="1"/>
    <col min="11781" max="11781" width="16.85546875" style="122" customWidth="1"/>
    <col min="11782" max="11782" width="17.7109375" style="122" customWidth="1"/>
    <col min="11783" max="11783" width="12.85546875" style="122" customWidth="1"/>
    <col min="11784" max="11784" width="14.140625" style="122" customWidth="1"/>
    <col min="11785" max="11785" width="10.7109375" style="122" customWidth="1"/>
    <col min="11786" max="12032" width="9.140625" style="122"/>
    <col min="12033" max="12033" width="7.28515625" style="122" customWidth="1"/>
    <col min="12034" max="12034" width="12" style="122" customWidth="1"/>
    <col min="12035" max="12035" width="11.85546875" style="122" customWidth="1"/>
    <col min="12036" max="12036" width="64.28515625" style="122" customWidth="1"/>
    <col min="12037" max="12037" width="16.85546875" style="122" customWidth="1"/>
    <col min="12038" max="12038" width="17.7109375" style="122" customWidth="1"/>
    <col min="12039" max="12039" width="12.85546875" style="122" customWidth="1"/>
    <col min="12040" max="12040" width="14.140625" style="122" customWidth="1"/>
    <col min="12041" max="12041" width="10.7109375" style="122" customWidth="1"/>
    <col min="12042" max="12288" width="9.140625" style="122"/>
    <col min="12289" max="12289" width="7.28515625" style="122" customWidth="1"/>
    <col min="12290" max="12290" width="12" style="122" customWidth="1"/>
    <col min="12291" max="12291" width="11.85546875" style="122" customWidth="1"/>
    <col min="12292" max="12292" width="64.28515625" style="122" customWidth="1"/>
    <col min="12293" max="12293" width="16.85546875" style="122" customWidth="1"/>
    <col min="12294" max="12294" width="17.7109375" style="122" customWidth="1"/>
    <col min="12295" max="12295" width="12.85546875" style="122" customWidth="1"/>
    <col min="12296" max="12296" width="14.140625" style="122" customWidth="1"/>
    <col min="12297" max="12297" width="10.7109375" style="122" customWidth="1"/>
    <col min="12298" max="12544" width="9.140625" style="122"/>
    <col min="12545" max="12545" width="7.28515625" style="122" customWidth="1"/>
    <col min="12546" max="12546" width="12" style="122" customWidth="1"/>
    <col min="12547" max="12547" width="11.85546875" style="122" customWidth="1"/>
    <col min="12548" max="12548" width="64.28515625" style="122" customWidth="1"/>
    <col min="12549" max="12549" width="16.85546875" style="122" customWidth="1"/>
    <col min="12550" max="12550" width="17.7109375" style="122" customWidth="1"/>
    <col min="12551" max="12551" width="12.85546875" style="122" customWidth="1"/>
    <col min="12552" max="12552" width="14.140625" style="122" customWidth="1"/>
    <col min="12553" max="12553" width="10.7109375" style="122" customWidth="1"/>
    <col min="12554" max="12800" width="9.140625" style="122"/>
    <col min="12801" max="12801" width="7.28515625" style="122" customWidth="1"/>
    <col min="12802" max="12802" width="12" style="122" customWidth="1"/>
    <col min="12803" max="12803" width="11.85546875" style="122" customWidth="1"/>
    <col min="12804" max="12804" width="64.28515625" style="122" customWidth="1"/>
    <col min="12805" max="12805" width="16.85546875" style="122" customWidth="1"/>
    <col min="12806" max="12806" width="17.7109375" style="122" customWidth="1"/>
    <col min="12807" max="12807" width="12.85546875" style="122" customWidth="1"/>
    <col min="12808" max="12808" width="14.140625" style="122" customWidth="1"/>
    <col min="12809" max="12809" width="10.7109375" style="122" customWidth="1"/>
    <col min="12810" max="13056" width="9.140625" style="122"/>
    <col min="13057" max="13057" width="7.28515625" style="122" customWidth="1"/>
    <col min="13058" max="13058" width="12" style="122" customWidth="1"/>
    <col min="13059" max="13059" width="11.85546875" style="122" customWidth="1"/>
    <col min="13060" max="13060" width="64.28515625" style="122" customWidth="1"/>
    <col min="13061" max="13061" width="16.85546875" style="122" customWidth="1"/>
    <col min="13062" max="13062" width="17.7109375" style="122" customWidth="1"/>
    <col min="13063" max="13063" width="12.85546875" style="122" customWidth="1"/>
    <col min="13064" max="13064" width="14.140625" style="122" customWidth="1"/>
    <col min="13065" max="13065" width="10.7109375" style="122" customWidth="1"/>
    <col min="13066" max="13312" width="9.140625" style="122"/>
    <col min="13313" max="13313" width="7.28515625" style="122" customWidth="1"/>
    <col min="13314" max="13314" width="12" style="122" customWidth="1"/>
    <col min="13315" max="13315" width="11.85546875" style="122" customWidth="1"/>
    <col min="13316" max="13316" width="64.28515625" style="122" customWidth="1"/>
    <col min="13317" max="13317" width="16.85546875" style="122" customWidth="1"/>
    <col min="13318" max="13318" width="17.7109375" style="122" customWidth="1"/>
    <col min="13319" max="13319" width="12.85546875" style="122" customWidth="1"/>
    <col min="13320" max="13320" width="14.140625" style="122" customWidth="1"/>
    <col min="13321" max="13321" width="10.7109375" style="122" customWidth="1"/>
    <col min="13322" max="13568" width="9.140625" style="122"/>
    <col min="13569" max="13569" width="7.28515625" style="122" customWidth="1"/>
    <col min="13570" max="13570" width="12" style="122" customWidth="1"/>
    <col min="13571" max="13571" width="11.85546875" style="122" customWidth="1"/>
    <col min="13572" max="13572" width="64.28515625" style="122" customWidth="1"/>
    <col min="13573" max="13573" width="16.85546875" style="122" customWidth="1"/>
    <col min="13574" max="13574" width="17.7109375" style="122" customWidth="1"/>
    <col min="13575" max="13575" width="12.85546875" style="122" customWidth="1"/>
    <col min="13576" max="13576" width="14.140625" style="122" customWidth="1"/>
    <col min="13577" max="13577" width="10.7109375" style="122" customWidth="1"/>
    <col min="13578" max="13824" width="9.140625" style="122"/>
    <col min="13825" max="13825" width="7.28515625" style="122" customWidth="1"/>
    <col min="13826" max="13826" width="12" style="122" customWidth="1"/>
    <col min="13827" max="13827" width="11.85546875" style="122" customWidth="1"/>
    <col min="13828" max="13828" width="64.28515625" style="122" customWidth="1"/>
    <col min="13829" max="13829" width="16.85546875" style="122" customWidth="1"/>
    <col min="13830" max="13830" width="17.7109375" style="122" customWidth="1"/>
    <col min="13831" max="13831" width="12.85546875" style="122" customWidth="1"/>
    <col min="13832" max="13832" width="14.140625" style="122" customWidth="1"/>
    <col min="13833" max="13833" width="10.7109375" style="122" customWidth="1"/>
    <col min="13834" max="14080" width="9.140625" style="122"/>
    <col min="14081" max="14081" width="7.28515625" style="122" customWidth="1"/>
    <col min="14082" max="14082" width="12" style="122" customWidth="1"/>
    <col min="14083" max="14083" width="11.85546875" style="122" customWidth="1"/>
    <col min="14084" max="14084" width="64.28515625" style="122" customWidth="1"/>
    <col min="14085" max="14085" width="16.85546875" style="122" customWidth="1"/>
    <col min="14086" max="14086" width="17.7109375" style="122" customWidth="1"/>
    <col min="14087" max="14087" width="12.85546875" style="122" customWidth="1"/>
    <col min="14088" max="14088" width="14.140625" style="122" customWidth="1"/>
    <col min="14089" max="14089" width="10.7109375" style="122" customWidth="1"/>
    <col min="14090" max="14336" width="9.140625" style="122"/>
    <col min="14337" max="14337" width="7.28515625" style="122" customWidth="1"/>
    <col min="14338" max="14338" width="12" style="122" customWidth="1"/>
    <col min="14339" max="14339" width="11.85546875" style="122" customWidth="1"/>
    <col min="14340" max="14340" width="64.28515625" style="122" customWidth="1"/>
    <col min="14341" max="14341" width="16.85546875" style="122" customWidth="1"/>
    <col min="14342" max="14342" width="17.7109375" style="122" customWidth="1"/>
    <col min="14343" max="14343" width="12.85546875" style="122" customWidth="1"/>
    <col min="14344" max="14344" width="14.140625" style="122" customWidth="1"/>
    <col min="14345" max="14345" width="10.7109375" style="122" customWidth="1"/>
    <col min="14346" max="14592" width="9.140625" style="122"/>
    <col min="14593" max="14593" width="7.28515625" style="122" customWidth="1"/>
    <col min="14594" max="14594" width="12" style="122" customWidth="1"/>
    <col min="14595" max="14595" width="11.85546875" style="122" customWidth="1"/>
    <col min="14596" max="14596" width="64.28515625" style="122" customWidth="1"/>
    <col min="14597" max="14597" width="16.85546875" style="122" customWidth="1"/>
    <col min="14598" max="14598" width="17.7109375" style="122" customWidth="1"/>
    <col min="14599" max="14599" width="12.85546875" style="122" customWidth="1"/>
    <col min="14600" max="14600" width="14.140625" style="122" customWidth="1"/>
    <col min="14601" max="14601" width="10.7109375" style="122" customWidth="1"/>
    <col min="14602" max="14848" width="9.140625" style="122"/>
    <col min="14849" max="14849" width="7.28515625" style="122" customWidth="1"/>
    <col min="14850" max="14850" width="12" style="122" customWidth="1"/>
    <col min="14851" max="14851" width="11.85546875" style="122" customWidth="1"/>
    <col min="14852" max="14852" width="64.28515625" style="122" customWidth="1"/>
    <col min="14853" max="14853" width="16.85546875" style="122" customWidth="1"/>
    <col min="14854" max="14854" width="17.7109375" style="122" customWidth="1"/>
    <col min="14855" max="14855" width="12.85546875" style="122" customWidth="1"/>
    <col min="14856" max="14856" width="14.140625" style="122" customWidth="1"/>
    <col min="14857" max="14857" width="10.7109375" style="122" customWidth="1"/>
    <col min="14858" max="15104" width="9.140625" style="122"/>
    <col min="15105" max="15105" width="7.28515625" style="122" customWidth="1"/>
    <col min="15106" max="15106" width="12" style="122" customWidth="1"/>
    <col min="15107" max="15107" width="11.85546875" style="122" customWidth="1"/>
    <col min="15108" max="15108" width="64.28515625" style="122" customWidth="1"/>
    <col min="15109" max="15109" width="16.85546875" style="122" customWidth="1"/>
    <col min="15110" max="15110" width="17.7109375" style="122" customWidth="1"/>
    <col min="15111" max="15111" width="12.85546875" style="122" customWidth="1"/>
    <col min="15112" max="15112" width="14.140625" style="122" customWidth="1"/>
    <col min="15113" max="15113" width="10.7109375" style="122" customWidth="1"/>
    <col min="15114" max="15360" width="9.140625" style="122"/>
    <col min="15361" max="15361" width="7.28515625" style="122" customWidth="1"/>
    <col min="15362" max="15362" width="12" style="122" customWidth="1"/>
    <col min="15363" max="15363" width="11.85546875" style="122" customWidth="1"/>
    <col min="15364" max="15364" width="64.28515625" style="122" customWidth="1"/>
    <col min="15365" max="15365" width="16.85546875" style="122" customWidth="1"/>
    <col min="15366" max="15366" width="17.7109375" style="122" customWidth="1"/>
    <col min="15367" max="15367" width="12.85546875" style="122" customWidth="1"/>
    <col min="15368" max="15368" width="14.140625" style="122" customWidth="1"/>
    <col min="15369" max="15369" width="10.7109375" style="122" customWidth="1"/>
    <col min="15370" max="15616" width="9.140625" style="122"/>
    <col min="15617" max="15617" width="7.28515625" style="122" customWidth="1"/>
    <col min="15618" max="15618" width="12" style="122" customWidth="1"/>
    <col min="15619" max="15619" width="11.85546875" style="122" customWidth="1"/>
    <col min="15620" max="15620" width="64.28515625" style="122" customWidth="1"/>
    <col min="15621" max="15621" width="16.85546875" style="122" customWidth="1"/>
    <col min="15622" max="15622" width="17.7109375" style="122" customWidth="1"/>
    <col min="15623" max="15623" width="12.85546875" style="122" customWidth="1"/>
    <col min="15624" max="15624" width="14.140625" style="122" customWidth="1"/>
    <col min="15625" max="15625" width="10.7109375" style="122" customWidth="1"/>
    <col min="15626" max="15872" width="9.140625" style="122"/>
    <col min="15873" max="15873" width="7.28515625" style="122" customWidth="1"/>
    <col min="15874" max="15874" width="12" style="122" customWidth="1"/>
    <col min="15875" max="15875" width="11.85546875" style="122" customWidth="1"/>
    <col min="15876" max="15876" width="64.28515625" style="122" customWidth="1"/>
    <col min="15877" max="15877" width="16.85546875" style="122" customWidth="1"/>
    <col min="15878" max="15878" width="17.7109375" style="122" customWidth="1"/>
    <col min="15879" max="15879" width="12.85546875" style="122" customWidth="1"/>
    <col min="15880" max="15880" width="14.140625" style="122" customWidth="1"/>
    <col min="15881" max="15881" width="10.7109375" style="122" customWidth="1"/>
    <col min="15882" max="16128" width="9.140625" style="122"/>
    <col min="16129" max="16129" width="7.28515625" style="122" customWidth="1"/>
    <col min="16130" max="16130" width="12" style="122" customWidth="1"/>
    <col min="16131" max="16131" width="11.85546875" style="122" customWidth="1"/>
    <col min="16132" max="16132" width="64.28515625" style="122" customWidth="1"/>
    <col min="16133" max="16133" width="16.85546875" style="122" customWidth="1"/>
    <col min="16134" max="16134" width="17.7109375" style="122" customWidth="1"/>
    <col min="16135" max="16135" width="12.85546875" style="122" customWidth="1"/>
    <col min="16136" max="16136" width="14.140625" style="122" customWidth="1"/>
    <col min="16137" max="16137" width="10.7109375" style="122" customWidth="1"/>
    <col min="16138" max="16384" width="9.140625" style="122"/>
  </cols>
  <sheetData>
    <row r="1" spans="1:6">
      <c r="E1" s="123" t="s">
        <v>127</v>
      </c>
      <c r="F1" s="123"/>
    </row>
    <row r="2" spans="1:6">
      <c r="E2" s="123" t="s">
        <v>49</v>
      </c>
      <c r="F2" s="124"/>
    </row>
    <row r="3" spans="1:6">
      <c r="E3" s="123" t="s">
        <v>1</v>
      </c>
      <c r="F3" s="124"/>
    </row>
    <row r="5" spans="1:6" ht="79.5" customHeight="1">
      <c r="A5" s="176" t="s">
        <v>142</v>
      </c>
      <c r="B5" s="176"/>
      <c r="C5" s="176"/>
      <c r="D5" s="176"/>
      <c r="E5" s="176"/>
      <c r="F5" s="125"/>
    </row>
    <row r="7" spans="1:6">
      <c r="E7" s="122" t="s">
        <v>128</v>
      </c>
    </row>
    <row r="8" spans="1:6" s="61" customFormat="1" ht="51" customHeight="1">
      <c r="B8" s="177" t="s">
        <v>129</v>
      </c>
      <c r="C8" s="178"/>
      <c r="D8" s="179" t="s">
        <v>130</v>
      </c>
      <c r="E8" s="181" t="s">
        <v>131</v>
      </c>
    </row>
    <row r="9" spans="1:6" s="61" customFormat="1" ht="30" customHeight="1">
      <c r="B9" s="106" t="s">
        <v>132</v>
      </c>
      <c r="C9" s="106" t="s">
        <v>133</v>
      </c>
      <c r="D9" s="180"/>
      <c r="E9" s="181"/>
    </row>
    <row r="10" spans="1:6" s="61" customFormat="1" ht="18" customHeight="1">
      <c r="B10" s="126"/>
      <c r="C10" s="126"/>
      <c r="D10" s="20" t="s">
        <v>134</v>
      </c>
      <c r="E10" s="127">
        <f>E12+E31+E45</f>
        <v>26100</v>
      </c>
    </row>
    <row r="11" spans="1:6" s="61" customFormat="1" ht="24.75" customHeight="1">
      <c r="B11" s="182" t="s">
        <v>135</v>
      </c>
      <c r="C11" s="183"/>
      <c r="D11" s="183"/>
      <c r="E11" s="184"/>
    </row>
    <row r="12" spans="1:6" s="61" customFormat="1" ht="15" customHeight="1">
      <c r="B12" s="185" t="s">
        <v>136</v>
      </c>
      <c r="C12" s="186"/>
      <c r="D12" s="187"/>
      <c r="E12" s="44">
        <f>E14+E17+E28</f>
        <v>26100</v>
      </c>
    </row>
    <row r="13" spans="1:6" s="61" customFormat="1" ht="15" customHeight="1">
      <c r="B13" s="171" t="s">
        <v>135</v>
      </c>
      <c r="C13" s="172"/>
      <c r="D13" s="172"/>
      <c r="E13" s="173"/>
    </row>
    <row r="14" spans="1:6" s="61" customFormat="1" ht="15" customHeight="1">
      <c r="B14" s="128" t="s">
        <v>140</v>
      </c>
      <c r="C14" s="174" t="s">
        <v>38</v>
      </c>
      <c r="D14" s="175"/>
      <c r="E14" s="129">
        <f>E15</f>
        <v>26100</v>
      </c>
    </row>
    <row r="15" spans="1:6" s="61" customFormat="1" ht="40.5">
      <c r="B15" s="130"/>
      <c r="C15" s="130" t="s">
        <v>141</v>
      </c>
      <c r="D15" s="131" t="str">
        <f>+Հ2!F23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129">
        <f>+E16</f>
        <v>26100</v>
      </c>
    </row>
    <row r="16" spans="1:6" s="61" customFormat="1" ht="27">
      <c r="B16" s="132"/>
      <c r="C16" s="133"/>
      <c r="D16" s="133" t="s">
        <v>136</v>
      </c>
      <c r="E16" s="129">
        <f>+Հ2!G31</f>
        <v>26100</v>
      </c>
    </row>
    <row r="17" s="61" customFormat="1" ht="15"/>
    <row r="18" s="61" customFormat="1" ht="15"/>
    <row r="19" s="61" customFormat="1" ht="19.5" customHeight="1"/>
    <row r="20" s="61" customFormat="1" ht="15"/>
    <row r="21" s="61" customFormat="1" ht="15"/>
    <row r="22" s="61" customFormat="1" ht="17.25" customHeight="1"/>
    <row r="23" s="61" customFormat="1" ht="14.25" customHeight="1"/>
    <row r="24" ht="15" customHeight="1"/>
    <row r="25" ht="17.25" customHeight="1"/>
    <row r="26" s="61" customFormat="1" ht="15"/>
    <row r="27" s="61" customFormat="1" ht="15"/>
    <row r="28" s="61" customFormat="1" ht="15"/>
    <row r="29" s="61" customFormat="1" ht="15"/>
    <row r="30" s="61" customFormat="1" ht="18.600000000000001" customHeight="1"/>
    <row r="31" s="61" customFormat="1" ht="19.899999999999999" customHeight="1"/>
    <row r="32" s="61" customFormat="1" ht="15"/>
    <row r="33" ht="22.9" customHeight="1"/>
  </sheetData>
  <mergeCells count="8">
    <mergeCell ref="B13:E13"/>
    <mergeCell ref="C14:D14"/>
    <mergeCell ref="A5:E5"/>
    <mergeCell ref="B8:C8"/>
    <mergeCell ref="D8:D9"/>
    <mergeCell ref="E8:E9"/>
    <mergeCell ref="B11:E11"/>
    <mergeCell ref="B12:D12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0"/>
  <sheetViews>
    <sheetView zoomScaleSheetLayoutView="100" workbookViewId="0">
      <selection activeCell="D15" sqref="D15"/>
    </sheetView>
  </sheetViews>
  <sheetFormatPr defaultRowHeight="13.5"/>
  <cols>
    <col min="1" max="1" width="4.7109375" style="98" customWidth="1"/>
    <col min="2" max="2" width="26.140625" style="98" customWidth="1"/>
    <col min="3" max="3" width="59.42578125" style="98" customWidth="1"/>
    <col min="4" max="4" width="34.5703125" style="98" customWidth="1"/>
    <col min="5" max="10" width="9" style="98" customWidth="1"/>
    <col min="11" max="254" width="9.140625" style="98"/>
    <col min="255" max="255" width="4.7109375" style="98" customWidth="1"/>
    <col min="256" max="256" width="19.85546875" style="98" customWidth="1"/>
    <col min="257" max="257" width="72.140625" style="98" customWidth="1"/>
    <col min="258" max="258" width="0" style="98" hidden="1" customWidth="1"/>
    <col min="259" max="259" width="18.28515625" style="98" customWidth="1"/>
    <col min="260" max="260" width="17.5703125" style="98" customWidth="1"/>
    <col min="261" max="266" width="9" style="98" customWidth="1"/>
    <col min="267" max="510" width="9.140625" style="98"/>
    <col min="511" max="511" width="4.7109375" style="98" customWidth="1"/>
    <col min="512" max="512" width="19.85546875" style="98" customWidth="1"/>
    <col min="513" max="513" width="72.140625" style="98" customWidth="1"/>
    <col min="514" max="514" width="0" style="98" hidden="1" customWidth="1"/>
    <col min="515" max="515" width="18.28515625" style="98" customWidth="1"/>
    <col min="516" max="516" width="17.5703125" style="98" customWidth="1"/>
    <col min="517" max="522" width="9" style="98" customWidth="1"/>
    <col min="523" max="766" width="9.140625" style="98"/>
    <col min="767" max="767" width="4.7109375" style="98" customWidth="1"/>
    <col min="768" max="768" width="19.85546875" style="98" customWidth="1"/>
    <col min="769" max="769" width="72.140625" style="98" customWidth="1"/>
    <col min="770" max="770" width="0" style="98" hidden="1" customWidth="1"/>
    <col min="771" max="771" width="18.28515625" style="98" customWidth="1"/>
    <col min="772" max="772" width="17.5703125" style="98" customWidth="1"/>
    <col min="773" max="778" width="9" style="98" customWidth="1"/>
    <col min="779" max="1022" width="9.140625" style="98"/>
    <col min="1023" max="1023" width="4.7109375" style="98" customWidth="1"/>
    <col min="1024" max="1024" width="19.85546875" style="98" customWidth="1"/>
    <col min="1025" max="1025" width="72.140625" style="98" customWidth="1"/>
    <col min="1026" max="1026" width="0" style="98" hidden="1" customWidth="1"/>
    <col min="1027" max="1027" width="18.28515625" style="98" customWidth="1"/>
    <col min="1028" max="1028" width="17.5703125" style="98" customWidth="1"/>
    <col min="1029" max="1034" width="9" style="98" customWidth="1"/>
    <col min="1035" max="1278" width="9.140625" style="98"/>
    <col min="1279" max="1279" width="4.7109375" style="98" customWidth="1"/>
    <col min="1280" max="1280" width="19.85546875" style="98" customWidth="1"/>
    <col min="1281" max="1281" width="72.140625" style="98" customWidth="1"/>
    <col min="1282" max="1282" width="0" style="98" hidden="1" customWidth="1"/>
    <col min="1283" max="1283" width="18.28515625" style="98" customWidth="1"/>
    <col min="1284" max="1284" width="17.5703125" style="98" customWidth="1"/>
    <col min="1285" max="1290" width="9" style="98" customWidth="1"/>
    <col min="1291" max="1534" width="9.140625" style="98"/>
    <col min="1535" max="1535" width="4.7109375" style="98" customWidth="1"/>
    <col min="1536" max="1536" width="19.85546875" style="98" customWidth="1"/>
    <col min="1537" max="1537" width="72.140625" style="98" customWidth="1"/>
    <col min="1538" max="1538" width="0" style="98" hidden="1" customWidth="1"/>
    <col min="1539" max="1539" width="18.28515625" style="98" customWidth="1"/>
    <col min="1540" max="1540" width="17.5703125" style="98" customWidth="1"/>
    <col min="1541" max="1546" width="9" style="98" customWidth="1"/>
    <col min="1547" max="1790" width="9.140625" style="98"/>
    <col min="1791" max="1791" width="4.7109375" style="98" customWidth="1"/>
    <col min="1792" max="1792" width="19.85546875" style="98" customWidth="1"/>
    <col min="1793" max="1793" width="72.140625" style="98" customWidth="1"/>
    <col min="1794" max="1794" width="0" style="98" hidden="1" customWidth="1"/>
    <col min="1795" max="1795" width="18.28515625" style="98" customWidth="1"/>
    <col min="1796" max="1796" width="17.5703125" style="98" customWidth="1"/>
    <col min="1797" max="1802" width="9" style="98" customWidth="1"/>
    <col min="1803" max="2046" width="9.140625" style="98"/>
    <col min="2047" max="2047" width="4.7109375" style="98" customWidth="1"/>
    <col min="2048" max="2048" width="19.85546875" style="98" customWidth="1"/>
    <col min="2049" max="2049" width="72.140625" style="98" customWidth="1"/>
    <col min="2050" max="2050" width="0" style="98" hidden="1" customWidth="1"/>
    <col min="2051" max="2051" width="18.28515625" style="98" customWidth="1"/>
    <col min="2052" max="2052" width="17.5703125" style="98" customWidth="1"/>
    <col min="2053" max="2058" width="9" style="98" customWidth="1"/>
    <col min="2059" max="2302" width="9.140625" style="98"/>
    <col min="2303" max="2303" width="4.7109375" style="98" customWidth="1"/>
    <col min="2304" max="2304" width="19.85546875" style="98" customWidth="1"/>
    <col min="2305" max="2305" width="72.140625" style="98" customWidth="1"/>
    <col min="2306" max="2306" width="0" style="98" hidden="1" customWidth="1"/>
    <col min="2307" max="2307" width="18.28515625" style="98" customWidth="1"/>
    <col min="2308" max="2308" width="17.5703125" style="98" customWidth="1"/>
    <col min="2309" max="2314" width="9" style="98" customWidth="1"/>
    <col min="2315" max="2558" width="9.140625" style="98"/>
    <col min="2559" max="2559" width="4.7109375" style="98" customWidth="1"/>
    <col min="2560" max="2560" width="19.85546875" style="98" customWidth="1"/>
    <col min="2561" max="2561" width="72.140625" style="98" customWidth="1"/>
    <col min="2562" max="2562" width="0" style="98" hidden="1" customWidth="1"/>
    <col min="2563" max="2563" width="18.28515625" style="98" customWidth="1"/>
    <col min="2564" max="2564" width="17.5703125" style="98" customWidth="1"/>
    <col min="2565" max="2570" width="9" style="98" customWidth="1"/>
    <col min="2571" max="2814" width="9.140625" style="98"/>
    <col min="2815" max="2815" width="4.7109375" style="98" customWidth="1"/>
    <col min="2816" max="2816" width="19.85546875" style="98" customWidth="1"/>
    <col min="2817" max="2817" width="72.140625" style="98" customWidth="1"/>
    <col min="2818" max="2818" width="0" style="98" hidden="1" customWidth="1"/>
    <col min="2819" max="2819" width="18.28515625" style="98" customWidth="1"/>
    <col min="2820" max="2820" width="17.5703125" style="98" customWidth="1"/>
    <col min="2821" max="2826" width="9" style="98" customWidth="1"/>
    <col min="2827" max="3070" width="9.140625" style="98"/>
    <col min="3071" max="3071" width="4.7109375" style="98" customWidth="1"/>
    <col min="3072" max="3072" width="19.85546875" style="98" customWidth="1"/>
    <col min="3073" max="3073" width="72.140625" style="98" customWidth="1"/>
    <col min="3074" max="3074" width="0" style="98" hidden="1" customWidth="1"/>
    <col min="3075" max="3075" width="18.28515625" style="98" customWidth="1"/>
    <col min="3076" max="3076" width="17.5703125" style="98" customWidth="1"/>
    <col min="3077" max="3082" width="9" style="98" customWidth="1"/>
    <col min="3083" max="3326" width="9.140625" style="98"/>
    <col min="3327" max="3327" width="4.7109375" style="98" customWidth="1"/>
    <col min="3328" max="3328" width="19.85546875" style="98" customWidth="1"/>
    <col min="3329" max="3329" width="72.140625" style="98" customWidth="1"/>
    <col min="3330" max="3330" width="0" style="98" hidden="1" customWidth="1"/>
    <col min="3331" max="3331" width="18.28515625" style="98" customWidth="1"/>
    <col min="3332" max="3332" width="17.5703125" style="98" customWidth="1"/>
    <col min="3333" max="3338" width="9" style="98" customWidth="1"/>
    <col min="3339" max="3582" width="9.140625" style="98"/>
    <col min="3583" max="3583" width="4.7109375" style="98" customWidth="1"/>
    <col min="3584" max="3584" width="19.85546875" style="98" customWidth="1"/>
    <col min="3585" max="3585" width="72.140625" style="98" customWidth="1"/>
    <col min="3586" max="3586" width="0" style="98" hidden="1" customWidth="1"/>
    <col min="3587" max="3587" width="18.28515625" style="98" customWidth="1"/>
    <col min="3588" max="3588" width="17.5703125" style="98" customWidth="1"/>
    <col min="3589" max="3594" width="9" style="98" customWidth="1"/>
    <col min="3595" max="3838" width="9.140625" style="98"/>
    <col min="3839" max="3839" width="4.7109375" style="98" customWidth="1"/>
    <col min="3840" max="3840" width="19.85546875" style="98" customWidth="1"/>
    <col min="3841" max="3841" width="72.140625" style="98" customWidth="1"/>
    <col min="3842" max="3842" width="0" style="98" hidden="1" customWidth="1"/>
    <col min="3843" max="3843" width="18.28515625" style="98" customWidth="1"/>
    <col min="3844" max="3844" width="17.5703125" style="98" customWidth="1"/>
    <col min="3845" max="3850" width="9" style="98" customWidth="1"/>
    <col min="3851" max="4094" width="9.140625" style="98"/>
    <col min="4095" max="4095" width="4.7109375" style="98" customWidth="1"/>
    <col min="4096" max="4096" width="19.85546875" style="98" customWidth="1"/>
    <col min="4097" max="4097" width="72.140625" style="98" customWidth="1"/>
    <col min="4098" max="4098" width="0" style="98" hidden="1" customWidth="1"/>
    <col min="4099" max="4099" width="18.28515625" style="98" customWidth="1"/>
    <col min="4100" max="4100" width="17.5703125" style="98" customWidth="1"/>
    <col min="4101" max="4106" width="9" style="98" customWidth="1"/>
    <col min="4107" max="4350" width="9.140625" style="98"/>
    <col min="4351" max="4351" width="4.7109375" style="98" customWidth="1"/>
    <col min="4352" max="4352" width="19.85546875" style="98" customWidth="1"/>
    <col min="4353" max="4353" width="72.140625" style="98" customWidth="1"/>
    <col min="4354" max="4354" width="0" style="98" hidden="1" customWidth="1"/>
    <col min="4355" max="4355" width="18.28515625" style="98" customWidth="1"/>
    <col min="4356" max="4356" width="17.5703125" style="98" customWidth="1"/>
    <col min="4357" max="4362" width="9" style="98" customWidth="1"/>
    <col min="4363" max="4606" width="9.140625" style="98"/>
    <col min="4607" max="4607" width="4.7109375" style="98" customWidth="1"/>
    <col min="4608" max="4608" width="19.85546875" style="98" customWidth="1"/>
    <col min="4609" max="4609" width="72.140625" style="98" customWidth="1"/>
    <col min="4610" max="4610" width="0" style="98" hidden="1" customWidth="1"/>
    <col min="4611" max="4611" width="18.28515625" style="98" customWidth="1"/>
    <col min="4612" max="4612" width="17.5703125" style="98" customWidth="1"/>
    <col min="4613" max="4618" width="9" style="98" customWidth="1"/>
    <col min="4619" max="4862" width="9.140625" style="98"/>
    <col min="4863" max="4863" width="4.7109375" style="98" customWidth="1"/>
    <col min="4864" max="4864" width="19.85546875" style="98" customWidth="1"/>
    <col min="4865" max="4865" width="72.140625" style="98" customWidth="1"/>
    <col min="4866" max="4866" width="0" style="98" hidden="1" customWidth="1"/>
    <col min="4867" max="4867" width="18.28515625" style="98" customWidth="1"/>
    <col min="4868" max="4868" width="17.5703125" style="98" customWidth="1"/>
    <col min="4869" max="4874" width="9" style="98" customWidth="1"/>
    <col min="4875" max="5118" width="9.140625" style="98"/>
    <col min="5119" max="5119" width="4.7109375" style="98" customWidth="1"/>
    <col min="5120" max="5120" width="19.85546875" style="98" customWidth="1"/>
    <col min="5121" max="5121" width="72.140625" style="98" customWidth="1"/>
    <col min="5122" max="5122" width="0" style="98" hidden="1" customWidth="1"/>
    <col min="5123" max="5123" width="18.28515625" style="98" customWidth="1"/>
    <col min="5124" max="5124" width="17.5703125" style="98" customWidth="1"/>
    <col min="5125" max="5130" width="9" style="98" customWidth="1"/>
    <col min="5131" max="5374" width="9.140625" style="98"/>
    <col min="5375" max="5375" width="4.7109375" style="98" customWidth="1"/>
    <col min="5376" max="5376" width="19.85546875" style="98" customWidth="1"/>
    <col min="5377" max="5377" width="72.140625" style="98" customWidth="1"/>
    <col min="5378" max="5378" width="0" style="98" hidden="1" customWidth="1"/>
    <col min="5379" max="5379" width="18.28515625" style="98" customWidth="1"/>
    <col min="5380" max="5380" width="17.5703125" style="98" customWidth="1"/>
    <col min="5381" max="5386" width="9" style="98" customWidth="1"/>
    <col min="5387" max="5630" width="9.140625" style="98"/>
    <col min="5631" max="5631" width="4.7109375" style="98" customWidth="1"/>
    <col min="5632" max="5632" width="19.85546875" style="98" customWidth="1"/>
    <col min="5633" max="5633" width="72.140625" style="98" customWidth="1"/>
    <col min="5634" max="5634" width="0" style="98" hidden="1" customWidth="1"/>
    <col min="5635" max="5635" width="18.28515625" style="98" customWidth="1"/>
    <col min="5636" max="5636" width="17.5703125" style="98" customWidth="1"/>
    <col min="5637" max="5642" width="9" style="98" customWidth="1"/>
    <col min="5643" max="5886" width="9.140625" style="98"/>
    <col min="5887" max="5887" width="4.7109375" style="98" customWidth="1"/>
    <col min="5888" max="5888" width="19.85546875" style="98" customWidth="1"/>
    <col min="5889" max="5889" width="72.140625" style="98" customWidth="1"/>
    <col min="5890" max="5890" width="0" style="98" hidden="1" customWidth="1"/>
    <col min="5891" max="5891" width="18.28515625" style="98" customWidth="1"/>
    <col min="5892" max="5892" width="17.5703125" style="98" customWidth="1"/>
    <col min="5893" max="5898" width="9" style="98" customWidth="1"/>
    <col min="5899" max="6142" width="9.140625" style="98"/>
    <col min="6143" max="6143" width="4.7109375" style="98" customWidth="1"/>
    <col min="6144" max="6144" width="19.85546875" style="98" customWidth="1"/>
    <col min="6145" max="6145" width="72.140625" style="98" customWidth="1"/>
    <col min="6146" max="6146" width="0" style="98" hidden="1" customWidth="1"/>
    <col min="6147" max="6147" width="18.28515625" style="98" customWidth="1"/>
    <col min="6148" max="6148" width="17.5703125" style="98" customWidth="1"/>
    <col min="6149" max="6154" width="9" style="98" customWidth="1"/>
    <col min="6155" max="6398" width="9.140625" style="98"/>
    <col min="6399" max="6399" width="4.7109375" style="98" customWidth="1"/>
    <col min="6400" max="6400" width="19.85546875" style="98" customWidth="1"/>
    <col min="6401" max="6401" width="72.140625" style="98" customWidth="1"/>
    <col min="6402" max="6402" width="0" style="98" hidden="1" customWidth="1"/>
    <col min="6403" max="6403" width="18.28515625" style="98" customWidth="1"/>
    <col min="6404" max="6404" width="17.5703125" style="98" customWidth="1"/>
    <col min="6405" max="6410" width="9" style="98" customWidth="1"/>
    <col min="6411" max="6654" width="9.140625" style="98"/>
    <col min="6655" max="6655" width="4.7109375" style="98" customWidth="1"/>
    <col min="6656" max="6656" width="19.85546875" style="98" customWidth="1"/>
    <col min="6657" max="6657" width="72.140625" style="98" customWidth="1"/>
    <col min="6658" max="6658" width="0" style="98" hidden="1" customWidth="1"/>
    <col min="6659" max="6659" width="18.28515625" style="98" customWidth="1"/>
    <col min="6660" max="6660" width="17.5703125" style="98" customWidth="1"/>
    <col min="6661" max="6666" width="9" style="98" customWidth="1"/>
    <col min="6667" max="6910" width="9.140625" style="98"/>
    <col min="6911" max="6911" width="4.7109375" style="98" customWidth="1"/>
    <col min="6912" max="6912" width="19.85546875" style="98" customWidth="1"/>
    <col min="6913" max="6913" width="72.140625" style="98" customWidth="1"/>
    <col min="6914" max="6914" width="0" style="98" hidden="1" customWidth="1"/>
    <col min="6915" max="6915" width="18.28515625" style="98" customWidth="1"/>
    <col min="6916" max="6916" width="17.5703125" style="98" customWidth="1"/>
    <col min="6917" max="6922" width="9" style="98" customWidth="1"/>
    <col min="6923" max="7166" width="9.140625" style="98"/>
    <col min="7167" max="7167" width="4.7109375" style="98" customWidth="1"/>
    <col min="7168" max="7168" width="19.85546875" style="98" customWidth="1"/>
    <col min="7169" max="7169" width="72.140625" style="98" customWidth="1"/>
    <col min="7170" max="7170" width="0" style="98" hidden="1" customWidth="1"/>
    <col min="7171" max="7171" width="18.28515625" style="98" customWidth="1"/>
    <col min="7172" max="7172" width="17.5703125" style="98" customWidth="1"/>
    <col min="7173" max="7178" width="9" style="98" customWidth="1"/>
    <col min="7179" max="7422" width="9.140625" style="98"/>
    <col min="7423" max="7423" width="4.7109375" style="98" customWidth="1"/>
    <col min="7424" max="7424" width="19.85546875" style="98" customWidth="1"/>
    <col min="7425" max="7425" width="72.140625" style="98" customWidth="1"/>
    <col min="7426" max="7426" width="0" style="98" hidden="1" customWidth="1"/>
    <col min="7427" max="7427" width="18.28515625" style="98" customWidth="1"/>
    <col min="7428" max="7428" width="17.5703125" style="98" customWidth="1"/>
    <col min="7429" max="7434" width="9" style="98" customWidth="1"/>
    <col min="7435" max="7678" width="9.140625" style="98"/>
    <col min="7679" max="7679" width="4.7109375" style="98" customWidth="1"/>
    <col min="7680" max="7680" width="19.85546875" style="98" customWidth="1"/>
    <col min="7681" max="7681" width="72.140625" style="98" customWidth="1"/>
    <col min="7682" max="7682" width="0" style="98" hidden="1" customWidth="1"/>
    <col min="7683" max="7683" width="18.28515625" style="98" customWidth="1"/>
    <col min="7684" max="7684" width="17.5703125" style="98" customWidth="1"/>
    <col min="7685" max="7690" width="9" style="98" customWidth="1"/>
    <col min="7691" max="7934" width="9.140625" style="98"/>
    <col min="7935" max="7935" width="4.7109375" style="98" customWidth="1"/>
    <col min="7936" max="7936" width="19.85546875" style="98" customWidth="1"/>
    <col min="7937" max="7937" width="72.140625" style="98" customWidth="1"/>
    <col min="7938" max="7938" width="0" style="98" hidden="1" customWidth="1"/>
    <col min="7939" max="7939" width="18.28515625" style="98" customWidth="1"/>
    <col min="7940" max="7940" width="17.5703125" style="98" customWidth="1"/>
    <col min="7941" max="7946" width="9" style="98" customWidth="1"/>
    <col min="7947" max="8190" width="9.140625" style="98"/>
    <col min="8191" max="8191" width="4.7109375" style="98" customWidth="1"/>
    <col min="8192" max="8192" width="19.85546875" style="98" customWidth="1"/>
    <col min="8193" max="8193" width="72.140625" style="98" customWidth="1"/>
    <col min="8194" max="8194" width="0" style="98" hidden="1" customWidth="1"/>
    <col min="8195" max="8195" width="18.28515625" style="98" customWidth="1"/>
    <col min="8196" max="8196" width="17.5703125" style="98" customWidth="1"/>
    <col min="8197" max="8202" width="9" style="98" customWidth="1"/>
    <col min="8203" max="8446" width="9.140625" style="98"/>
    <col min="8447" max="8447" width="4.7109375" style="98" customWidth="1"/>
    <col min="8448" max="8448" width="19.85546875" style="98" customWidth="1"/>
    <col min="8449" max="8449" width="72.140625" style="98" customWidth="1"/>
    <col min="8450" max="8450" width="0" style="98" hidden="1" customWidth="1"/>
    <col min="8451" max="8451" width="18.28515625" style="98" customWidth="1"/>
    <col min="8452" max="8452" width="17.5703125" style="98" customWidth="1"/>
    <col min="8453" max="8458" width="9" style="98" customWidth="1"/>
    <col min="8459" max="8702" width="9.140625" style="98"/>
    <col min="8703" max="8703" width="4.7109375" style="98" customWidth="1"/>
    <col min="8704" max="8704" width="19.85546875" style="98" customWidth="1"/>
    <col min="8705" max="8705" width="72.140625" style="98" customWidth="1"/>
    <col min="8706" max="8706" width="0" style="98" hidden="1" customWidth="1"/>
    <col min="8707" max="8707" width="18.28515625" style="98" customWidth="1"/>
    <col min="8708" max="8708" width="17.5703125" style="98" customWidth="1"/>
    <col min="8709" max="8714" width="9" style="98" customWidth="1"/>
    <col min="8715" max="8958" width="9.140625" style="98"/>
    <col min="8959" max="8959" width="4.7109375" style="98" customWidth="1"/>
    <col min="8960" max="8960" width="19.85546875" style="98" customWidth="1"/>
    <col min="8961" max="8961" width="72.140625" style="98" customWidth="1"/>
    <col min="8962" max="8962" width="0" style="98" hidden="1" customWidth="1"/>
    <col min="8963" max="8963" width="18.28515625" style="98" customWidth="1"/>
    <col min="8964" max="8964" width="17.5703125" style="98" customWidth="1"/>
    <col min="8965" max="8970" width="9" style="98" customWidth="1"/>
    <col min="8971" max="9214" width="9.140625" style="98"/>
    <col min="9215" max="9215" width="4.7109375" style="98" customWidth="1"/>
    <col min="9216" max="9216" width="19.85546875" style="98" customWidth="1"/>
    <col min="9217" max="9217" width="72.140625" style="98" customWidth="1"/>
    <col min="9218" max="9218" width="0" style="98" hidden="1" customWidth="1"/>
    <col min="9219" max="9219" width="18.28515625" style="98" customWidth="1"/>
    <col min="9220" max="9220" width="17.5703125" style="98" customWidth="1"/>
    <col min="9221" max="9226" width="9" style="98" customWidth="1"/>
    <col min="9227" max="9470" width="9.140625" style="98"/>
    <col min="9471" max="9471" width="4.7109375" style="98" customWidth="1"/>
    <col min="9472" max="9472" width="19.85546875" style="98" customWidth="1"/>
    <col min="9473" max="9473" width="72.140625" style="98" customWidth="1"/>
    <col min="9474" max="9474" width="0" style="98" hidden="1" customWidth="1"/>
    <col min="9475" max="9475" width="18.28515625" style="98" customWidth="1"/>
    <col min="9476" max="9476" width="17.5703125" style="98" customWidth="1"/>
    <col min="9477" max="9482" width="9" style="98" customWidth="1"/>
    <col min="9483" max="9726" width="9.140625" style="98"/>
    <col min="9727" max="9727" width="4.7109375" style="98" customWidth="1"/>
    <col min="9728" max="9728" width="19.85546875" style="98" customWidth="1"/>
    <col min="9729" max="9729" width="72.140625" style="98" customWidth="1"/>
    <col min="9730" max="9730" width="0" style="98" hidden="1" customWidth="1"/>
    <col min="9731" max="9731" width="18.28515625" style="98" customWidth="1"/>
    <col min="9732" max="9732" width="17.5703125" style="98" customWidth="1"/>
    <col min="9733" max="9738" width="9" style="98" customWidth="1"/>
    <col min="9739" max="9982" width="9.140625" style="98"/>
    <col min="9983" max="9983" width="4.7109375" style="98" customWidth="1"/>
    <col min="9984" max="9984" width="19.85546875" style="98" customWidth="1"/>
    <col min="9985" max="9985" width="72.140625" style="98" customWidth="1"/>
    <col min="9986" max="9986" width="0" style="98" hidden="1" customWidth="1"/>
    <col min="9987" max="9987" width="18.28515625" style="98" customWidth="1"/>
    <col min="9988" max="9988" width="17.5703125" style="98" customWidth="1"/>
    <col min="9989" max="9994" width="9" style="98" customWidth="1"/>
    <col min="9995" max="10238" width="9.140625" style="98"/>
    <col min="10239" max="10239" width="4.7109375" style="98" customWidth="1"/>
    <col min="10240" max="10240" width="19.85546875" style="98" customWidth="1"/>
    <col min="10241" max="10241" width="72.140625" style="98" customWidth="1"/>
    <col min="10242" max="10242" width="0" style="98" hidden="1" customWidth="1"/>
    <col min="10243" max="10243" width="18.28515625" style="98" customWidth="1"/>
    <col min="10244" max="10244" width="17.5703125" style="98" customWidth="1"/>
    <col min="10245" max="10250" width="9" style="98" customWidth="1"/>
    <col min="10251" max="10494" width="9.140625" style="98"/>
    <col min="10495" max="10495" width="4.7109375" style="98" customWidth="1"/>
    <col min="10496" max="10496" width="19.85546875" style="98" customWidth="1"/>
    <col min="10497" max="10497" width="72.140625" style="98" customWidth="1"/>
    <col min="10498" max="10498" width="0" style="98" hidden="1" customWidth="1"/>
    <col min="10499" max="10499" width="18.28515625" style="98" customWidth="1"/>
    <col min="10500" max="10500" width="17.5703125" style="98" customWidth="1"/>
    <col min="10501" max="10506" width="9" style="98" customWidth="1"/>
    <col min="10507" max="10750" width="9.140625" style="98"/>
    <col min="10751" max="10751" width="4.7109375" style="98" customWidth="1"/>
    <col min="10752" max="10752" width="19.85546875" style="98" customWidth="1"/>
    <col min="10753" max="10753" width="72.140625" style="98" customWidth="1"/>
    <col min="10754" max="10754" width="0" style="98" hidden="1" customWidth="1"/>
    <col min="10755" max="10755" width="18.28515625" style="98" customWidth="1"/>
    <col min="10756" max="10756" width="17.5703125" style="98" customWidth="1"/>
    <col min="10757" max="10762" width="9" style="98" customWidth="1"/>
    <col min="10763" max="11006" width="9.140625" style="98"/>
    <col min="11007" max="11007" width="4.7109375" style="98" customWidth="1"/>
    <col min="11008" max="11008" width="19.85546875" style="98" customWidth="1"/>
    <col min="11009" max="11009" width="72.140625" style="98" customWidth="1"/>
    <col min="11010" max="11010" width="0" style="98" hidden="1" customWidth="1"/>
    <col min="11011" max="11011" width="18.28515625" style="98" customWidth="1"/>
    <col min="11012" max="11012" width="17.5703125" style="98" customWidth="1"/>
    <col min="11013" max="11018" width="9" style="98" customWidth="1"/>
    <col min="11019" max="11262" width="9.140625" style="98"/>
    <col min="11263" max="11263" width="4.7109375" style="98" customWidth="1"/>
    <col min="11264" max="11264" width="19.85546875" style="98" customWidth="1"/>
    <col min="11265" max="11265" width="72.140625" style="98" customWidth="1"/>
    <col min="11266" max="11266" width="0" style="98" hidden="1" customWidth="1"/>
    <col min="11267" max="11267" width="18.28515625" style="98" customWidth="1"/>
    <col min="11268" max="11268" width="17.5703125" style="98" customWidth="1"/>
    <col min="11269" max="11274" width="9" style="98" customWidth="1"/>
    <col min="11275" max="11518" width="9.140625" style="98"/>
    <col min="11519" max="11519" width="4.7109375" style="98" customWidth="1"/>
    <col min="11520" max="11520" width="19.85546875" style="98" customWidth="1"/>
    <col min="11521" max="11521" width="72.140625" style="98" customWidth="1"/>
    <col min="11522" max="11522" width="0" style="98" hidden="1" customWidth="1"/>
    <col min="11523" max="11523" width="18.28515625" style="98" customWidth="1"/>
    <col min="11524" max="11524" width="17.5703125" style="98" customWidth="1"/>
    <col min="11525" max="11530" width="9" style="98" customWidth="1"/>
    <col min="11531" max="11774" width="9.140625" style="98"/>
    <col min="11775" max="11775" width="4.7109375" style="98" customWidth="1"/>
    <col min="11776" max="11776" width="19.85546875" style="98" customWidth="1"/>
    <col min="11777" max="11777" width="72.140625" style="98" customWidth="1"/>
    <col min="11778" max="11778" width="0" style="98" hidden="1" customWidth="1"/>
    <col min="11779" max="11779" width="18.28515625" style="98" customWidth="1"/>
    <col min="11780" max="11780" width="17.5703125" style="98" customWidth="1"/>
    <col min="11781" max="11786" width="9" style="98" customWidth="1"/>
    <col min="11787" max="12030" width="9.140625" style="98"/>
    <col min="12031" max="12031" width="4.7109375" style="98" customWidth="1"/>
    <col min="12032" max="12032" width="19.85546875" style="98" customWidth="1"/>
    <col min="12033" max="12033" width="72.140625" style="98" customWidth="1"/>
    <col min="12034" max="12034" width="0" style="98" hidden="1" customWidth="1"/>
    <col min="12035" max="12035" width="18.28515625" style="98" customWidth="1"/>
    <col min="12036" max="12036" width="17.5703125" style="98" customWidth="1"/>
    <col min="12037" max="12042" width="9" style="98" customWidth="1"/>
    <col min="12043" max="12286" width="9.140625" style="98"/>
    <col min="12287" max="12287" width="4.7109375" style="98" customWidth="1"/>
    <col min="12288" max="12288" width="19.85546875" style="98" customWidth="1"/>
    <col min="12289" max="12289" width="72.140625" style="98" customWidth="1"/>
    <col min="12290" max="12290" width="0" style="98" hidden="1" customWidth="1"/>
    <col min="12291" max="12291" width="18.28515625" style="98" customWidth="1"/>
    <col min="12292" max="12292" width="17.5703125" style="98" customWidth="1"/>
    <col min="12293" max="12298" width="9" style="98" customWidth="1"/>
    <col min="12299" max="12542" width="9.140625" style="98"/>
    <col min="12543" max="12543" width="4.7109375" style="98" customWidth="1"/>
    <col min="12544" max="12544" width="19.85546875" style="98" customWidth="1"/>
    <col min="12545" max="12545" width="72.140625" style="98" customWidth="1"/>
    <col min="12546" max="12546" width="0" style="98" hidden="1" customWidth="1"/>
    <col min="12547" max="12547" width="18.28515625" style="98" customWidth="1"/>
    <col min="12548" max="12548" width="17.5703125" style="98" customWidth="1"/>
    <col min="12549" max="12554" width="9" style="98" customWidth="1"/>
    <col min="12555" max="12798" width="9.140625" style="98"/>
    <col min="12799" max="12799" width="4.7109375" style="98" customWidth="1"/>
    <col min="12800" max="12800" width="19.85546875" style="98" customWidth="1"/>
    <col min="12801" max="12801" width="72.140625" style="98" customWidth="1"/>
    <col min="12802" max="12802" width="0" style="98" hidden="1" customWidth="1"/>
    <col min="12803" max="12803" width="18.28515625" style="98" customWidth="1"/>
    <col min="12804" max="12804" width="17.5703125" style="98" customWidth="1"/>
    <col min="12805" max="12810" width="9" style="98" customWidth="1"/>
    <col min="12811" max="13054" width="9.140625" style="98"/>
    <col min="13055" max="13055" width="4.7109375" style="98" customWidth="1"/>
    <col min="13056" max="13056" width="19.85546875" style="98" customWidth="1"/>
    <col min="13057" max="13057" width="72.140625" style="98" customWidth="1"/>
    <col min="13058" max="13058" width="0" style="98" hidden="1" customWidth="1"/>
    <col min="13059" max="13059" width="18.28515625" style="98" customWidth="1"/>
    <col min="13060" max="13060" width="17.5703125" style="98" customWidth="1"/>
    <col min="13061" max="13066" width="9" style="98" customWidth="1"/>
    <col min="13067" max="13310" width="9.140625" style="98"/>
    <col min="13311" max="13311" width="4.7109375" style="98" customWidth="1"/>
    <col min="13312" max="13312" width="19.85546875" style="98" customWidth="1"/>
    <col min="13313" max="13313" width="72.140625" style="98" customWidth="1"/>
    <col min="13314" max="13314" width="0" style="98" hidden="1" customWidth="1"/>
    <col min="13315" max="13315" width="18.28515625" style="98" customWidth="1"/>
    <col min="13316" max="13316" width="17.5703125" style="98" customWidth="1"/>
    <col min="13317" max="13322" width="9" style="98" customWidth="1"/>
    <col min="13323" max="13566" width="9.140625" style="98"/>
    <col min="13567" max="13567" width="4.7109375" style="98" customWidth="1"/>
    <col min="13568" max="13568" width="19.85546875" style="98" customWidth="1"/>
    <col min="13569" max="13569" width="72.140625" style="98" customWidth="1"/>
    <col min="13570" max="13570" width="0" style="98" hidden="1" customWidth="1"/>
    <col min="13571" max="13571" width="18.28515625" style="98" customWidth="1"/>
    <col min="13572" max="13572" width="17.5703125" style="98" customWidth="1"/>
    <col min="13573" max="13578" width="9" style="98" customWidth="1"/>
    <col min="13579" max="13822" width="9.140625" style="98"/>
    <col min="13823" max="13823" width="4.7109375" style="98" customWidth="1"/>
    <col min="13824" max="13824" width="19.85546875" style="98" customWidth="1"/>
    <col min="13825" max="13825" width="72.140625" style="98" customWidth="1"/>
    <col min="13826" max="13826" width="0" style="98" hidden="1" customWidth="1"/>
    <col min="13827" max="13827" width="18.28515625" style="98" customWidth="1"/>
    <col min="13828" max="13828" width="17.5703125" style="98" customWidth="1"/>
    <col min="13829" max="13834" width="9" style="98" customWidth="1"/>
    <col min="13835" max="14078" width="9.140625" style="98"/>
    <col min="14079" max="14079" width="4.7109375" style="98" customWidth="1"/>
    <col min="14080" max="14080" width="19.85546875" style="98" customWidth="1"/>
    <col min="14081" max="14081" width="72.140625" style="98" customWidth="1"/>
    <col min="14082" max="14082" width="0" style="98" hidden="1" customWidth="1"/>
    <col min="14083" max="14083" width="18.28515625" style="98" customWidth="1"/>
    <col min="14084" max="14084" width="17.5703125" style="98" customWidth="1"/>
    <col min="14085" max="14090" width="9" style="98" customWidth="1"/>
    <col min="14091" max="14334" width="9.140625" style="98"/>
    <col min="14335" max="14335" width="4.7109375" style="98" customWidth="1"/>
    <col min="14336" max="14336" width="19.85546875" style="98" customWidth="1"/>
    <col min="14337" max="14337" width="72.140625" style="98" customWidth="1"/>
    <col min="14338" max="14338" width="0" style="98" hidden="1" customWidth="1"/>
    <col min="14339" max="14339" width="18.28515625" style="98" customWidth="1"/>
    <col min="14340" max="14340" width="17.5703125" style="98" customWidth="1"/>
    <col min="14341" max="14346" width="9" style="98" customWidth="1"/>
    <col min="14347" max="14590" width="9.140625" style="98"/>
    <col min="14591" max="14591" width="4.7109375" style="98" customWidth="1"/>
    <col min="14592" max="14592" width="19.85546875" style="98" customWidth="1"/>
    <col min="14593" max="14593" width="72.140625" style="98" customWidth="1"/>
    <col min="14594" max="14594" width="0" style="98" hidden="1" customWidth="1"/>
    <col min="14595" max="14595" width="18.28515625" style="98" customWidth="1"/>
    <col min="14596" max="14596" width="17.5703125" style="98" customWidth="1"/>
    <col min="14597" max="14602" width="9" style="98" customWidth="1"/>
    <col min="14603" max="14846" width="9.140625" style="98"/>
    <col min="14847" max="14847" width="4.7109375" style="98" customWidth="1"/>
    <col min="14848" max="14848" width="19.85546875" style="98" customWidth="1"/>
    <col min="14849" max="14849" width="72.140625" style="98" customWidth="1"/>
    <col min="14850" max="14850" width="0" style="98" hidden="1" customWidth="1"/>
    <col min="14851" max="14851" width="18.28515625" style="98" customWidth="1"/>
    <col min="14852" max="14852" width="17.5703125" style="98" customWidth="1"/>
    <col min="14853" max="14858" width="9" style="98" customWidth="1"/>
    <col min="14859" max="15102" width="9.140625" style="98"/>
    <col min="15103" max="15103" width="4.7109375" style="98" customWidth="1"/>
    <col min="15104" max="15104" width="19.85546875" style="98" customWidth="1"/>
    <col min="15105" max="15105" width="72.140625" style="98" customWidth="1"/>
    <col min="15106" max="15106" width="0" style="98" hidden="1" customWidth="1"/>
    <col min="15107" max="15107" width="18.28515625" style="98" customWidth="1"/>
    <col min="15108" max="15108" width="17.5703125" style="98" customWidth="1"/>
    <col min="15109" max="15114" width="9" style="98" customWidth="1"/>
    <col min="15115" max="15358" width="9.140625" style="98"/>
    <col min="15359" max="15359" width="4.7109375" style="98" customWidth="1"/>
    <col min="15360" max="15360" width="19.85546875" style="98" customWidth="1"/>
    <col min="15361" max="15361" width="72.140625" style="98" customWidth="1"/>
    <col min="15362" max="15362" width="0" style="98" hidden="1" customWidth="1"/>
    <col min="15363" max="15363" width="18.28515625" style="98" customWidth="1"/>
    <col min="15364" max="15364" width="17.5703125" style="98" customWidth="1"/>
    <col min="15365" max="15370" width="9" style="98" customWidth="1"/>
    <col min="15371" max="15614" width="9.140625" style="98"/>
    <col min="15615" max="15615" width="4.7109375" style="98" customWidth="1"/>
    <col min="15616" max="15616" width="19.85546875" style="98" customWidth="1"/>
    <col min="15617" max="15617" width="72.140625" style="98" customWidth="1"/>
    <col min="15618" max="15618" width="0" style="98" hidden="1" customWidth="1"/>
    <col min="15619" max="15619" width="18.28515625" style="98" customWidth="1"/>
    <col min="15620" max="15620" width="17.5703125" style="98" customWidth="1"/>
    <col min="15621" max="15626" width="9" style="98" customWidth="1"/>
    <col min="15627" max="15870" width="9.140625" style="98"/>
    <col min="15871" max="15871" width="4.7109375" style="98" customWidth="1"/>
    <col min="15872" max="15872" width="19.85546875" style="98" customWidth="1"/>
    <col min="15873" max="15873" width="72.140625" style="98" customWidth="1"/>
    <col min="15874" max="15874" width="0" style="98" hidden="1" customWidth="1"/>
    <col min="15875" max="15875" width="18.28515625" style="98" customWidth="1"/>
    <col min="15876" max="15876" width="17.5703125" style="98" customWidth="1"/>
    <col min="15877" max="15882" width="9" style="98" customWidth="1"/>
    <col min="15883" max="16126" width="9.140625" style="98"/>
    <col min="16127" max="16127" width="4.7109375" style="98" customWidth="1"/>
    <col min="16128" max="16128" width="19.85546875" style="98" customWidth="1"/>
    <col min="16129" max="16129" width="72.140625" style="98" customWidth="1"/>
    <col min="16130" max="16130" width="0" style="98" hidden="1" customWidth="1"/>
    <col min="16131" max="16131" width="18.28515625" style="98" customWidth="1"/>
    <col min="16132" max="16132" width="17.5703125" style="98" customWidth="1"/>
    <col min="16133" max="16138" width="9" style="98" customWidth="1"/>
    <col min="16139" max="16384" width="9.140625" style="98"/>
  </cols>
  <sheetData>
    <row r="1" spans="2:5" ht="15.75" customHeight="1">
      <c r="D1" s="97" t="s">
        <v>80</v>
      </c>
    </row>
    <row r="2" spans="2:5">
      <c r="D2" s="97" t="s">
        <v>49</v>
      </c>
    </row>
    <row r="3" spans="2:5">
      <c r="D3" s="97" t="s">
        <v>1</v>
      </c>
    </row>
    <row r="5" spans="2:5" ht="23.25" customHeight="1"/>
    <row r="6" spans="2:5" ht="42" customHeight="1">
      <c r="B6" s="188" t="s">
        <v>121</v>
      </c>
      <c r="C6" s="188"/>
      <c r="D6" s="188"/>
    </row>
    <row r="8" spans="2:5" ht="17.25">
      <c r="B8" s="189" t="s">
        <v>42</v>
      </c>
      <c r="C8" s="189"/>
      <c r="D8" s="189"/>
    </row>
    <row r="9" spans="2:5">
      <c r="B9" s="98" t="s">
        <v>77</v>
      </c>
    </row>
    <row r="11" spans="2:5" ht="14.25">
      <c r="B11" s="99" t="s">
        <v>50</v>
      </c>
      <c r="C11" s="99" t="s">
        <v>51</v>
      </c>
    </row>
    <row r="12" spans="2:5">
      <c r="B12" s="15">
        <v>1212</v>
      </c>
      <c r="C12" s="16" t="s">
        <v>52</v>
      </c>
    </row>
    <row r="13" spans="2:5" ht="15">
      <c r="B13" s="95"/>
      <c r="C13" s="95"/>
    </row>
    <row r="14" spans="2:5">
      <c r="B14" s="17" t="s">
        <v>53</v>
      </c>
      <c r="C14" s="18"/>
    </row>
    <row r="15" spans="2:5" ht="40.5">
      <c r="B15" s="96" t="s">
        <v>54</v>
      </c>
      <c r="C15" s="45" t="s">
        <v>55</v>
      </c>
      <c r="D15" s="111" t="s">
        <v>144</v>
      </c>
      <c r="E15" s="101"/>
    </row>
    <row r="16" spans="2:5" ht="30" customHeight="1">
      <c r="B16" s="96" t="s">
        <v>56</v>
      </c>
      <c r="C16" s="45">
        <v>12017</v>
      </c>
      <c r="D16" s="102" t="s">
        <v>2</v>
      </c>
      <c r="E16" s="101"/>
    </row>
    <row r="17" spans="1:6" ht="45" customHeight="1">
      <c r="B17" s="96" t="s">
        <v>57</v>
      </c>
      <c r="C17" s="45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17" s="190"/>
    </row>
    <row r="18" spans="1:6" ht="56.25" customHeight="1">
      <c r="B18" s="104" t="s">
        <v>58</v>
      </c>
      <c r="C18" s="45" t="str">
        <f>+Հ1!C23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18" s="191"/>
    </row>
    <row r="19" spans="1:6">
      <c r="B19" s="104" t="s">
        <v>59</v>
      </c>
      <c r="C19" s="45" t="s">
        <v>60</v>
      </c>
      <c r="D19" s="191"/>
    </row>
    <row r="20" spans="1:6" ht="27">
      <c r="B20" s="104" t="s">
        <v>61</v>
      </c>
      <c r="C20" s="45" t="s">
        <v>126</v>
      </c>
      <c r="D20" s="192"/>
    </row>
    <row r="21" spans="1:6">
      <c r="B21" s="193" t="s">
        <v>0</v>
      </c>
      <c r="C21" s="194"/>
      <c r="D21" s="109"/>
    </row>
    <row r="22" spans="1:6">
      <c r="B22" s="103" t="s">
        <v>62</v>
      </c>
      <c r="C22" s="105"/>
      <c r="D22" s="100">
        <f>-D40</f>
        <v>31727.3</v>
      </c>
    </row>
    <row r="23" spans="1:6" ht="18" customHeight="1"/>
    <row r="24" spans="1:6" ht="37.5" customHeight="1">
      <c r="B24" s="188" t="s">
        <v>98</v>
      </c>
      <c r="C24" s="188"/>
      <c r="D24" s="188"/>
      <c r="E24" s="110"/>
      <c r="F24" s="110"/>
    </row>
    <row r="25" spans="1:6" ht="16.5">
      <c r="B25" s="108"/>
      <c r="C25" s="108"/>
    </row>
    <row r="26" spans="1:6" ht="23.25" customHeight="1">
      <c r="A26" s="112"/>
      <c r="B26" s="112"/>
      <c r="C26" s="113" t="s">
        <v>81</v>
      </c>
    </row>
    <row r="27" spans="1:6" ht="14.25">
      <c r="A27" s="112"/>
      <c r="B27" s="114" t="s">
        <v>99</v>
      </c>
      <c r="C27" s="115"/>
    </row>
    <row r="28" spans="1:6">
      <c r="A28" s="112"/>
      <c r="B28" s="116"/>
      <c r="C28" s="116"/>
      <c r="D28" s="116"/>
      <c r="E28" s="116"/>
      <c r="F28" s="116"/>
    </row>
    <row r="29" spans="1:6" ht="14.25">
      <c r="A29" s="112"/>
      <c r="B29" s="85" t="s">
        <v>100</v>
      </c>
      <c r="C29" s="85" t="s">
        <v>101</v>
      </c>
      <c r="D29" s="116"/>
      <c r="E29" s="116"/>
      <c r="F29" s="116"/>
    </row>
    <row r="30" spans="1:6" ht="16.5">
      <c r="A30" s="112"/>
      <c r="B30" s="87">
        <v>1139</v>
      </c>
      <c r="C30" s="86" t="s">
        <v>92</v>
      </c>
      <c r="D30" s="117"/>
      <c r="E30" s="117"/>
      <c r="F30" s="117"/>
    </row>
    <row r="31" spans="1:6" ht="16.5">
      <c r="A31" s="112"/>
      <c r="B31" s="118"/>
      <c r="C31" s="119"/>
      <c r="D31" s="117"/>
      <c r="E31" s="117"/>
      <c r="F31" s="117"/>
    </row>
    <row r="32" spans="1:6" ht="22.5" customHeight="1">
      <c r="A32" s="112"/>
      <c r="B32" s="85" t="s">
        <v>102</v>
      </c>
      <c r="C32" s="120"/>
      <c r="D32" s="196" t="s">
        <v>143</v>
      </c>
      <c r="E32" s="117"/>
      <c r="F32" s="117"/>
    </row>
    <row r="33" spans="1:6" ht="42" customHeight="1">
      <c r="A33" s="112"/>
      <c r="B33" s="86" t="s">
        <v>103</v>
      </c>
      <c r="C33" s="87">
        <v>1139</v>
      </c>
      <c r="D33" s="197"/>
      <c r="E33" s="117"/>
      <c r="F33" s="117"/>
    </row>
    <row r="34" spans="1:6" ht="16.5">
      <c r="A34" s="112"/>
      <c r="B34" s="88" t="s">
        <v>104</v>
      </c>
      <c r="C34" s="89">
        <v>11001</v>
      </c>
      <c r="D34" s="107" t="s">
        <v>5</v>
      </c>
      <c r="E34" s="117"/>
      <c r="F34" s="117"/>
    </row>
    <row r="35" spans="1:6">
      <c r="A35" s="112"/>
      <c r="B35" s="88" t="s">
        <v>105</v>
      </c>
      <c r="C35" s="121" t="s">
        <v>92</v>
      </c>
      <c r="D35" s="198"/>
      <c r="E35" s="94"/>
      <c r="F35" s="94"/>
    </row>
    <row r="36" spans="1:6" ht="57" customHeight="1">
      <c r="A36" s="112"/>
      <c r="B36" s="88" t="s">
        <v>106</v>
      </c>
      <c r="C36" s="121" t="s">
        <v>107</v>
      </c>
      <c r="D36" s="198"/>
      <c r="E36" s="94"/>
      <c r="F36" s="94"/>
    </row>
    <row r="37" spans="1:6">
      <c r="A37" s="112"/>
      <c r="B37" s="88" t="s">
        <v>108</v>
      </c>
      <c r="C37" s="121" t="s">
        <v>109</v>
      </c>
      <c r="D37" s="198"/>
      <c r="E37" s="94"/>
      <c r="F37" s="94"/>
    </row>
    <row r="38" spans="1:6" ht="27">
      <c r="A38" s="112"/>
      <c r="B38" s="90" t="s">
        <v>110</v>
      </c>
      <c r="C38" s="121" t="s">
        <v>81</v>
      </c>
      <c r="D38" s="198"/>
      <c r="E38" s="94"/>
      <c r="F38" s="94"/>
    </row>
    <row r="39" spans="1:6">
      <c r="A39" s="112"/>
      <c r="B39" s="91"/>
      <c r="C39" s="92" t="s">
        <v>0</v>
      </c>
      <c r="D39" s="198"/>
      <c r="E39" s="94"/>
      <c r="F39" s="94"/>
    </row>
    <row r="40" spans="1:6">
      <c r="A40" s="112"/>
      <c r="B40" s="195" t="s">
        <v>111</v>
      </c>
      <c r="C40" s="195"/>
      <c r="D40" s="93">
        <f>+Հ2!G99</f>
        <v>-31727.3</v>
      </c>
      <c r="E40" s="94"/>
      <c r="F40" s="94"/>
    </row>
  </sheetData>
  <mergeCells count="8">
    <mergeCell ref="B6:D6"/>
    <mergeCell ref="B8:D8"/>
    <mergeCell ref="D17:D20"/>
    <mergeCell ref="B21:C21"/>
    <mergeCell ref="B40:C40"/>
    <mergeCell ref="D32:D33"/>
    <mergeCell ref="D35:D39"/>
    <mergeCell ref="B24:D2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D165"/>
  <sheetViews>
    <sheetView tabSelected="1" topLeftCell="A126" workbookViewId="0">
      <selection activeCell="G143" sqref="G143"/>
    </sheetView>
  </sheetViews>
  <sheetFormatPr defaultRowHeight="13.5"/>
  <cols>
    <col min="1" max="1" width="4.7109375" style="98" customWidth="1"/>
    <col min="2" max="2" width="26.140625" style="98" customWidth="1"/>
    <col min="3" max="3" width="67.85546875" style="98" customWidth="1"/>
    <col min="4" max="4" width="27.5703125" style="98" customWidth="1"/>
    <col min="5" max="8" width="9" style="98" customWidth="1"/>
    <col min="9" max="252" width="9.140625" style="98"/>
    <col min="253" max="253" width="4.7109375" style="98" customWidth="1"/>
    <col min="254" max="254" width="19.85546875" style="98" customWidth="1"/>
    <col min="255" max="255" width="72.140625" style="98" customWidth="1"/>
    <col min="256" max="256" width="0" style="98" hidden="1" customWidth="1"/>
    <col min="257" max="257" width="18.28515625" style="98" customWidth="1"/>
    <col min="258" max="258" width="17.5703125" style="98" customWidth="1"/>
    <col min="259" max="264" width="9" style="98" customWidth="1"/>
    <col min="265" max="508" width="9.140625" style="98"/>
    <col min="509" max="509" width="4.7109375" style="98" customWidth="1"/>
    <col min="510" max="510" width="19.85546875" style="98" customWidth="1"/>
    <col min="511" max="511" width="72.140625" style="98" customWidth="1"/>
    <col min="512" max="512" width="0" style="98" hidden="1" customWidth="1"/>
    <col min="513" max="513" width="18.28515625" style="98" customWidth="1"/>
    <col min="514" max="514" width="17.5703125" style="98" customWidth="1"/>
    <col min="515" max="520" width="9" style="98" customWidth="1"/>
    <col min="521" max="764" width="9.140625" style="98"/>
    <col min="765" max="765" width="4.7109375" style="98" customWidth="1"/>
    <col min="766" max="766" width="19.85546875" style="98" customWidth="1"/>
    <col min="767" max="767" width="72.140625" style="98" customWidth="1"/>
    <col min="768" max="768" width="0" style="98" hidden="1" customWidth="1"/>
    <col min="769" max="769" width="18.28515625" style="98" customWidth="1"/>
    <col min="770" max="770" width="17.5703125" style="98" customWidth="1"/>
    <col min="771" max="776" width="9" style="98" customWidth="1"/>
    <col min="777" max="1020" width="9.140625" style="98"/>
    <col min="1021" max="1021" width="4.7109375" style="98" customWidth="1"/>
    <col min="1022" max="1022" width="19.85546875" style="98" customWidth="1"/>
    <col min="1023" max="1023" width="72.140625" style="98" customWidth="1"/>
    <col min="1024" max="1024" width="0" style="98" hidden="1" customWidth="1"/>
    <col min="1025" max="1025" width="18.28515625" style="98" customWidth="1"/>
    <col min="1026" max="1026" width="17.5703125" style="98" customWidth="1"/>
    <col min="1027" max="1032" width="9" style="98" customWidth="1"/>
    <col min="1033" max="1276" width="9.140625" style="98"/>
    <col min="1277" max="1277" width="4.7109375" style="98" customWidth="1"/>
    <col min="1278" max="1278" width="19.85546875" style="98" customWidth="1"/>
    <col min="1279" max="1279" width="72.140625" style="98" customWidth="1"/>
    <col min="1280" max="1280" width="0" style="98" hidden="1" customWidth="1"/>
    <col min="1281" max="1281" width="18.28515625" style="98" customWidth="1"/>
    <col min="1282" max="1282" width="17.5703125" style="98" customWidth="1"/>
    <col min="1283" max="1288" width="9" style="98" customWidth="1"/>
    <col min="1289" max="1532" width="9.140625" style="98"/>
    <col min="1533" max="1533" width="4.7109375" style="98" customWidth="1"/>
    <col min="1534" max="1534" width="19.85546875" style="98" customWidth="1"/>
    <col min="1535" max="1535" width="72.140625" style="98" customWidth="1"/>
    <col min="1536" max="1536" width="0" style="98" hidden="1" customWidth="1"/>
    <col min="1537" max="1537" width="18.28515625" style="98" customWidth="1"/>
    <col min="1538" max="1538" width="17.5703125" style="98" customWidth="1"/>
    <col min="1539" max="1544" width="9" style="98" customWidth="1"/>
    <col min="1545" max="1788" width="9.140625" style="98"/>
    <col min="1789" max="1789" width="4.7109375" style="98" customWidth="1"/>
    <col min="1790" max="1790" width="19.85546875" style="98" customWidth="1"/>
    <col min="1791" max="1791" width="72.140625" style="98" customWidth="1"/>
    <col min="1792" max="1792" width="0" style="98" hidden="1" customWidth="1"/>
    <col min="1793" max="1793" width="18.28515625" style="98" customWidth="1"/>
    <col min="1794" max="1794" width="17.5703125" style="98" customWidth="1"/>
    <col min="1795" max="1800" width="9" style="98" customWidth="1"/>
    <col min="1801" max="2044" width="9.140625" style="98"/>
    <col min="2045" max="2045" width="4.7109375" style="98" customWidth="1"/>
    <col min="2046" max="2046" width="19.85546875" style="98" customWidth="1"/>
    <col min="2047" max="2047" width="72.140625" style="98" customWidth="1"/>
    <col min="2048" max="2048" width="0" style="98" hidden="1" customWidth="1"/>
    <col min="2049" max="2049" width="18.28515625" style="98" customWidth="1"/>
    <col min="2050" max="2050" width="17.5703125" style="98" customWidth="1"/>
    <col min="2051" max="2056" width="9" style="98" customWidth="1"/>
    <col min="2057" max="2300" width="9.140625" style="98"/>
    <col min="2301" max="2301" width="4.7109375" style="98" customWidth="1"/>
    <col min="2302" max="2302" width="19.85546875" style="98" customWidth="1"/>
    <col min="2303" max="2303" width="72.140625" style="98" customWidth="1"/>
    <col min="2304" max="2304" width="0" style="98" hidden="1" customWidth="1"/>
    <col min="2305" max="2305" width="18.28515625" style="98" customWidth="1"/>
    <col min="2306" max="2306" width="17.5703125" style="98" customWidth="1"/>
    <col min="2307" max="2312" width="9" style="98" customWidth="1"/>
    <col min="2313" max="2556" width="9.140625" style="98"/>
    <col min="2557" max="2557" width="4.7109375" style="98" customWidth="1"/>
    <col min="2558" max="2558" width="19.85546875" style="98" customWidth="1"/>
    <col min="2559" max="2559" width="72.140625" style="98" customWidth="1"/>
    <col min="2560" max="2560" width="0" style="98" hidden="1" customWidth="1"/>
    <col min="2561" max="2561" width="18.28515625" style="98" customWidth="1"/>
    <col min="2562" max="2562" width="17.5703125" style="98" customWidth="1"/>
    <col min="2563" max="2568" width="9" style="98" customWidth="1"/>
    <col min="2569" max="2812" width="9.140625" style="98"/>
    <col min="2813" max="2813" width="4.7109375" style="98" customWidth="1"/>
    <col min="2814" max="2814" width="19.85546875" style="98" customWidth="1"/>
    <col min="2815" max="2815" width="72.140625" style="98" customWidth="1"/>
    <col min="2816" max="2816" width="0" style="98" hidden="1" customWidth="1"/>
    <col min="2817" max="2817" width="18.28515625" style="98" customWidth="1"/>
    <col min="2818" max="2818" width="17.5703125" style="98" customWidth="1"/>
    <col min="2819" max="2824" width="9" style="98" customWidth="1"/>
    <col min="2825" max="3068" width="9.140625" style="98"/>
    <col min="3069" max="3069" width="4.7109375" style="98" customWidth="1"/>
    <col min="3070" max="3070" width="19.85546875" style="98" customWidth="1"/>
    <col min="3071" max="3071" width="72.140625" style="98" customWidth="1"/>
    <col min="3072" max="3072" width="0" style="98" hidden="1" customWidth="1"/>
    <col min="3073" max="3073" width="18.28515625" style="98" customWidth="1"/>
    <col min="3074" max="3074" width="17.5703125" style="98" customWidth="1"/>
    <col min="3075" max="3080" width="9" style="98" customWidth="1"/>
    <col min="3081" max="3324" width="9.140625" style="98"/>
    <col min="3325" max="3325" width="4.7109375" style="98" customWidth="1"/>
    <col min="3326" max="3326" width="19.85546875" style="98" customWidth="1"/>
    <col min="3327" max="3327" width="72.140625" style="98" customWidth="1"/>
    <col min="3328" max="3328" width="0" style="98" hidden="1" customWidth="1"/>
    <col min="3329" max="3329" width="18.28515625" style="98" customWidth="1"/>
    <col min="3330" max="3330" width="17.5703125" style="98" customWidth="1"/>
    <col min="3331" max="3336" width="9" style="98" customWidth="1"/>
    <col min="3337" max="3580" width="9.140625" style="98"/>
    <col min="3581" max="3581" width="4.7109375" style="98" customWidth="1"/>
    <col min="3582" max="3582" width="19.85546875" style="98" customWidth="1"/>
    <col min="3583" max="3583" width="72.140625" style="98" customWidth="1"/>
    <col min="3584" max="3584" width="0" style="98" hidden="1" customWidth="1"/>
    <col min="3585" max="3585" width="18.28515625" style="98" customWidth="1"/>
    <col min="3586" max="3586" width="17.5703125" style="98" customWidth="1"/>
    <col min="3587" max="3592" width="9" style="98" customWidth="1"/>
    <col min="3593" max="3836" width="9.140625" style="98"/>
    <col min="3837" max="3837" width="4.7109375" style="98" customWidth="1"/>
    <col min="3838" max="3838" width="19.85546875" style="98" customWidth="1"/>
    <col min="3839" max="3839" width="72.140625" style="98" customWidth="1"/>
    <col min="3840" max="3840" width="0" style="98" hidden="1" customWidth="1"/>
    <col min="3841" max="3841" width="18.28515625" style="98" customWidth="1"/>
    <col min="3842" max="3842" width="17.5703125" style="98" customWidth="1"/>
    <col min="3843" max="3848" width="9" style="98" customWidth="1"/>
    <col min="3849" max="4092" width="9.140625" style="98"/>
    <col min="4093" max="4093" width="4.7109375" style="98" customWidth="1"/>
    <col min="4094" max="4094" width="19.85546875" style="98" customWidth="1"/>
    <col min="4095" max="4095" width="72.140625" style="98" customWidth="1"/>
    <col min="4096" max="4096" width="0" style="98" hidden="1" customWidth="1"/>
    <col min="4097" max="4097" width="18.28515625" style="98" customWidth="1"/>
    <col min="4098" max="4098" width="17.5703125" style="98" customWidth="1"/>
    <col min="4099" max="4104" width="9" style="98" customWidth="1"/>
    <col min="4105" max="4348" width="9.140625" style="98"/>
    <col min="4349" max="4349" width="4.7109375" style="98" customWidth="1"/>
    <col min="4350" max="4350" width="19.85546875" style="98" customWidth="1"/>
    <col min="4351" max="4351" width="72.140625" style="98" customWidth="1"/>
    <col min="4352" max="4352" width="0" style="98" hidden="1" customWidth="1"/>
    <col min="4353" max="4353" width="18.28515625" style="98" customWidth="1"/>
    <col min="4354" max="4354" width="17.5703125" style="98" customWidth="1"/>
    <col min="4355" max="4360" width="9" style="98" customWidth="1"/>
    <col min="4361" max="4604" width="9.140625" style="98"/>
    <col min="4605" max="4605" width="4.7109375" style="98" customWidth="1"/>
    <col min="4606" max="4606" width="19.85546875" style="98" customWidth="1"/>
    <col min="4607" max="4607" width="72.140625" style="98" customWidth="1"/>
    <col min="4608" max="4608" width="0" style="98" hidden="1" customWidth="1"/>
    <col min="4609" max="4609" width="18.28515625" style="98" customWidth="1"/>
    <col min="4610" max="4610" width="17.5703125" style="98" customWidth="1"/>
    <col min="4611" max="4616" width="9" style="98" customWidth="1"/>
    <col min="4617" max="4860" width="9.140625" style="98"/>
    <col min="4861" max="4861" width="4.7109375" style="98" customWidth="1"/>
    <col min="4862" max="4862" width="19.85546875" style="98" customWidth="1"/>
    <col min="4863" max="4863" width="72.140625" style="98" customWidth="1"/>
    <col min="4864" max="4864" width="0" style="98" hidden="1" customWidth="1"/>
    <col min="4865" max="4865" width="18.28515625" style="98" customWidth="1"/>
    <col min="4866" max="4866" width="17.5703125" style="98" customWidth="1"/>
    <col min="4867" max="4872" width="9" style="98" customWidth="1"/>
    <col min="4873" max="5116" width="9.140625" style="98"/>
    <col min="5117" max="5117" width="4.7109375" style="98" customWidth="1"/>
    <col min="5118" max="5118" width="19.85546875" style="98" customWidth="1"/>
    <col min="5119" max="5119" width="72.140625" style="98" customWidth="1"/>
    <col min="5120" max="5120" width="0" style="98" hidden="1" customWidth="1"/>
    <col min="5121" max="5121" width="18.28515625" style="98" customWidth="1"/>
    <col min="5122" max="5122" width="17.5703125" style="98" customWidth="1"/>
    <col min="5123" max="5128" width="9" style="98" customWidth="1"/>
    <col min="5129" max="5372" width="9.140625" style="98"/>
    <col min="5373" max="5373" width="4.7109375" style="98" customWidth="1"/>
    <col min="5374" max="5374" width="19.85546875" style="98" customWidth="1"/>
    <col min="5375" max="5375" width="72.140625" style="98" customWidth="1"/>
    <col min="5376" max="5376" width="0" style="98" hidden="1" customWidth="1"/>
    <col min="5377" max="5377" width="18.28515625" style="98" customWidth="1"/>
    <col min="5378" max="5378" width="17.5703125" style="98" customWidth="1"/>
    <col min="5379" max="5384" width="9" style="98" customWidth="1"/>
    <col min="5385" max="5628" width="9.140625" style="98"/>
    <col min="5629" max="5629" width="4.7109375" style="98" customWidth="1"/>
    <col min="5630" max="5630" width="19.85546875" style="98" customWidth="1"/>
    <col min="5631" max="5631" width="72.140625" style="98" customWidth="1"/>
    <col min="5632" max="5632" width="0" style="98" hidden="1" customWidth="1"/>
    <col min="5633" max="5633" width="18.28515625" style="98" customWidth="1"/>
    <col min="5634" max="5634" width="17.5703125" style="98" customWidth="1"/>
    <col min="5635" max="5640" width="9" style="98" customWidth="1"/>
    <col min="5641" max="5884" width="9.140625" style="98"/>
    <col min="5885" max="5885" width="4.7109375" style="98" customWidth="1"/>
    <col min="5886" max="5886" width="19.85546875" style="98" customWidth="1"/>
    <col min="5887" max="5887" width="72.140625" style="98" customWidth="1"/>
    <col min="5888" max="5888" width="0" style="98" hidden="1" customWidth="1"/>
    <col min="5889" max="5889" width="18.28515625" style="98" customWidth="1"/>
    <col min="5890" max="5890" width="17.5703125" style="98" customWidth="1"/>
    <col min="5891" max="5896" width="9" style="98" customWidth="1"/>
    <col min="5897" max="6140" width="9.140625" style="98"/>
    <col min="6141" max="6141" width="4.7109375" style="98" customWidth="1"/>
    <col min="6142" max="6142" width="19.85546875" style="98" customWidth="1"/>
    <col min="6143" max="6143" width="72.140625" style="98" customWidth="1"/>
    <col min="6144" max="6144" width="0" style="98" hidden="1" customWidth="1"/>
    <col min="6145" max="6145" width="18.28515625" style="98" customWidth="1"/>
    <col min="6146" max="6146" width="17.5703125" style="98" customWidth="1"/>
    <col min="6147" max="6152" width="9" style="98" customWidth="1"/>
    <col min="6153" max="6396" width="9.140625" style="98"/>
    <col min="6397" max="6397" width="4.7109375" style="98" customWidth="1"/>
    <col min="6398" max="6398" width="19.85546875" style="98" customWidth="1"/>
    <col min="6399" max="6399" width="72.140625" style="98" customWidth="1"/>
    <col min="6400" max="6400" width="0" style="98" hidden="1" customWidth="1"/>
    <col min="6401" max="6401" width="18.28515625" style="98" customWidth="1"/>
    <col min="6402" max="6402" width="17.5703125" style="98" customWidth="1"/>
    <col min="6403" max="6408" width="9" style="98" customWidth="1"/>
    <col min="6409" max="6652" width="9.140625" style="98"/>
    <col min="6653" max="6653" width="4.7109375" style="98" customWidth="1"/>
    <col min="6654" max="6654" width="19.85546875" style="98" customWidth="1"/>
    <col min="6655" max="6655" width="72.140625" style="98" customWidth="1"/>
    <col min="6656" max="6656" width="0" style="98" hidden="1" customWidth="1"/>
    <col min="6657" max="6657" width="18.28515625" style="98" customWidth="1"/>
    <col min="6658" max="6658" width="17.5703125" style="98" customWidth="1"/>
    <col min="6659" max="6664" width="9" style="98" customWidth="1"/>
    <col min="6665" max="6908" width="9.140625" style="98"/>
    <col min="6909" max="6909" width="4.7109375" style="98" customWidth="1"/>
    <col min="6910" max="6910" width="19.85546875" style="98" customWidth="1"/>
    <col min="6911" max="6911" width="72.140625" style="98" customWidth="1"/>
    <col min="6912" max="6912" width="0" style="98" hidden="1" customWidth="1"/>
    <col min="6913" max="6913" width="18.28515625" style="98" customWidth="1"/>
    <col min="6914" max="6914" width="17.5703125" style="98" customWidth="1"/>
    <col min="6915" max="6920" width="9" style="98" customWidth="1"/>
    <col min="6921" max="7164" width="9.140625" style="98"/>
    <col min="7165" max="7165" width="4.7109375" style="98" customWidth="1"/>
    <col min="7166" max="7166" width="19.85546875" style="98" customWidth="1"/>
    <col min="7167" max="7167" width="72.140625" style="98" customWidth="1"/>
    <col min="7168" max="7168" width="0" style="98" hidden="1" customWidth="1"/>
    <col min="7169" max="7169" width="18.28515625" style="98" customWidth="1"/>
    <col min="7170" max="7170" width="17.5703125" style="98" customWidth="1"/>
    <col min="7171" max="7176" width="9" style="98" customWidth="1"/>
    <col min="7177" max="7420" width="9.140625" style="98"/>
    <col min="7421" max="7421" width="4.7109375" style="98" customWidth="1"/>
    <col min="7422" max="7422" width="19.85546875" style="98" customWidth="1"/>
    <col min="7423" max="7423" width="72.140625" style="98" customWidth="1"/>
    <col min="7424" max="7424" width="0" style="98" hidden="1" customWidth="1"/>
    <col min="7425" max="7425" width="18.28515625" style="98" customWidth="1"/>
    <col min="7426" max="7426" width="17.5703125" style="98" customWidth="1"/>
    <col min="7427" max="7432" width="9" style="98" customWidth="1"/>
    <col min="7433" max="7676" width="9.140625" style="98"/>
    <col min="7677" max="7677" width="4.7109375" style="98" customWidth="1"/>
    <col min="7678" max="7678" width="19.85546875" style="98" customWidth="1"/>
    <col min="7679" max="7679" width="72.140625" style="98" customWidth="1"/>
    <col min="7680" max="7680" width="0" style="98" hidden="1" customWidth="1"/>
    <col min="7681" max="7681" width="18.28515625" style="98" customWidth="1"/>
    <col min="7682" max="7682" width="17.5703125" style="98" customWidth="1"/>
    <col min="7683" max="7688" width="9" style="98" customWidth="1"/>
    <col min="7689" max="7932" width="9.140625" style="98"/>
    <col min="7933" max="7933" width="4.7109375" style="98" customWidth="1"/>
    <col min="7934" max="7934" width="19.85546875" style="98" customWidth="1"/>
    <col min="7935" max="7935" width="72.140625" style="98" customWidth="1"/>
    <col min="7936" max="7936" width="0" style="98" hidden="1" customWidth="1"/>
    <col min="7937" max="7937" width="18.28515625" style="98" customWidth="1"/>
    <col min="7938" max="7938" width="17.5703125" style="98" customWidth="1"/>
    <col min="7939" max="7944" width="9" style="98" customWidth="1"/>
    <col min="7945" max="8188" width="9.140625" style="98"/>
    <col min="8189" max="8189" width="4.7109375" style="98" customWidth="1"/>
    <col min="8190" max="8190" width="19.85546875" style="98" customWidth="1"/>
    <col min="8191" max="8191" width="72.140625" style="98" customWidth="1"/>
    <col min="8192" max="8192" width="0" style="98" hidden="1" customWidth="1"/>
    <col min="8193" max="8193" width="18.28515625" style="98" customWidth="1"/>
    <col min="8194" max="8194" width="17.5703125" style="98" customWidth="1"/>
    <col min="8195" max="8200" width="9" style="98" customWidth="1"/>
    <col min="8201" max="8444" width="9.140625" style="98"/>
    <col min="8445" max="8445" width="4.7109375" style="98" customWidth="1"/>
    <col min="8446" max="8446" width="19.85546875" style="98" customWidth="1"/>
    <col min="8447" max="8447" width="72.140625" style="98" customWidth="1"/>
    <col min="8448" max="8448" width="0" style="98" hidden="1" customWidth="1"/>
    <col min="8449" max="8449" width="18.28515625" style="98" customWidth="1"/>
    <col min="8450" max="8450" width="17.5703125" style="98" customWidth="1"/>
    <col min="8451" max="8456" width="9" style="98" customWidth="1"/>
    <col min="8457" max="8700" width="9.140625" style="98"/>
    <col min="8701" max="8701" width="4.7109375" style="98" customWidth="1"/>
    <col min="8702" max="8702" width="19.85546875" style="98" customWidth="1"/>
    <col min="8703" max="8703" width="72.140625" style="98" customWidth="1"/>
    <col min="8704" max="8704" width="0" style="98" hidden="1" customWidth="1"/>
    <col min="8705" max="8705" width="18.28515625" style="98" customWidth="1"/>
    <col min="8706" max="8706" width="17.5703125" style="98" customWidth="1"/>
    <col min="8707" max="8712" width="9" style="98" customWidth="1"/>
    <col min="8713" max="8956" width="9.140625" style="98"/>
    <col min="8957" max="8957" width="4.7109375" style="98" customWidth="1"/>
    <col min="8958" max="8958" width="19.85546875" style="98" customWidth="1"/>
    <col min="8959" max="8959" width="72.140625" style="98" customWidth="1"/>
    <col min="8960" max="8960" width="0" style="98" hidden="1" customWidth="1"/>
    <col min="8961" max="8961" width="18.28515625" style="98" customWidth="1"/>
    <col min="8962" max="8962" width="17.5703125" style="98" customWidth="1"/>
    <col min="8963" max="8968" width="9" style="98" customWidth="1"/>
    <col min="8969" max="9212" width="9.140625" style="98"/>
    <col min="9213" max="9213" width="4.7109375" style="98" customWidth="1"/>
    <col min="9214" max="9214" width="19.85546875" style="98" customWidth="1"/>
    <col min="9215" max="9215" width="72.140625" style="98" customWidth="1"/>
    <col min="9216" max="9216" width="0" style="98" hidden="1" customWidth="1"/>
    <col min="9217" max="9217" width="18.28515625" style="98" customWidth="1"/>
    <col min="9218" max="9218" width="17.5703125" style="98" customWidth="1"/>
    <col min="9219" max="9224" width="9" style="98" customWidth="1"/>
    <col min="9225" max="9468" width="9.140625" style="98"/>
    <col min="9469" max="9469" width="4.7109375" style="98" customWidth="1"/>
    <col min="9470" max="9470" width="19.85546875" style="98" customWidth="1"/>
    <col min="9471" max="9471" width="72.140625" style="98" customWidth="1"/>
    <col min="9472" max="9472" width="0" style="98" hidden="1" customWidth="1"/>
    <col min="9473" max="9473" width="18.28515625" style="98" customWidth="1"/>
    <col min="9474" max="9474" width="17.5703125" style="98" customWidth="1"/>
    <col min="9475" max="9480" width="9" style="98" customWidth="1"/>
    <col min="9481" max="9724" width="9.140625" style="98"/>
    <col min="9725" max="9725" width="4.7109375" style="98" customWidth="1"/>
    <col min="9726" max="9726" width="19.85546875" style="98" customWidth="1"/>
    <col min="9727" max="9727" width="72.140625" style="98" customWidth="1"/>
    <col min="9728" max="9728" width="0" style="98" hidden="1" customWidth="1"/>
    <col min="9729" max="9729" width="18.28515625" style="98" customWidth="1"/>
    <col min="9730" max="9730" width="17.5703125" style="98" customWidth="1"/>
    <col min="9731" max="9736" width="9" style="98" customWidth="1"/>
    <col min="9737" max="9980" width="9.140625" style="98"/>
    <col min="9981" max="9981" width="4.7109375" style="98" customWidth="1"/>
    <col min="9982" max="9982" width="19.85546875" style="98" customWidth="1"/>
    <col min="9983" max="9983" width="72.140625" style="98" customWidth="1"/>
    <col min="9984" max="9984" width="0" style="98" hidden="1" customWidth="1"/>
    <col min="9985" max="9985" width="18.28515625" style="98" customWidth="1"/>
    <col min="9986" max="9986" width="17.5703125" style="98" customWidth="1"/>
    <col min="9987" max="9992" width="9" style="98" customWidth="1"/>
    <col min="9993" max="10236" width="9.140625" style="98"/>
    <col min="10237" max="10237" width="4.7109375" style="98" customWidth="1"/>
    <col min="10238" max="10238" width="19.85546875" style="98" customWidth="1"/>
    <col min="10239" max="10239" width="72.140625" style="98" customWidth="1"/>
    <col min="10240" max="10240" width="0" style="98" hidden="1" customWidth="1"/>
    <col min="10241" max="10241" width="18.28515625" style="98" customWidth="1"/>
    <col min="10242" max="10242" width="17.5703125" style="98" customWidth="1"/>
    <col min="10243" max="10248" width="9" style="98" customWidth="1"/>
    <col min="10249" max="10492" width="9.140625" style="98"/>
    <col min="10493" max="10493" width="4.7109375" style="98" customWidth="1"/>
    <col min="10494" max="10494" width="19.85546875" style="98" customWidth="1"/>
    <col min="10495" max="10495" width="72.140625" style="98" customWidth="1"/>
    <col min="10496" max="10496" width="0" style="98" hidden="1" customWidth="1"/>
    <col min="10497" max="10497" width="18.28515625" style="98" customWidth="1"/>
    <col min="10498" max="10498" width="17.5703125" style="98" customWidth="1"/>
    <col min="10499" max="10504" width="9" style="98" customWidth="1"/>
    <col min="10505" max="10748" width="9.140625" style="98"/>
    <col min="10749" max="10749" width="4.7109375" style="98" customWidth="1"/>
    <col min="10750" max="10750" width="19.85546875" style="98" customWidth="1"/>
    <col min="10751" max="10751" width="72.140625" style="98" customWidth="1"/>
    <col min="10752" max="10752" width="0" style="98" hidden="1" customWidth="1"/>
    <col min="10753" max="10753" width="18.28515625" style="98" customWidth="1"/>
    <col min="10754" max="10754" width="17.5703125" style="98" customWidth="1"/>
    <col min="10755" max="10760" width="9" style="98" customWidth="1"/>
    <col min="10761" max="11004" width="9.140625" style="98"/>
    <col min="11005" max="11005" width="4.7109375" style="98" customWidth="1"/>
    <col min="11006" max="11006" width="19.85546875" style="98" customWidth="1"/>
    <col min="11007" max="11007" width="72.140625" style="98" customWidth="1"/>
    <col min="11008" max="11008" width="0" style="98" hidden="1" customWidth="1"/>
    <col min="11009" max="11009" width="18.28515625" style="98" customWidth="1"/>
    <col min="11010" max="11010" width="17.5703125" style="98" customWidth="1"/>
    <col min="11011" max="11016" width="9" style="98" customWidth="1"/>
    <col min="11017" max="11260" width="9.140625" style="98"/>
    <col min="11261" max="11261" width="4.7109375" style="98" customWidth="1"/>
    <col min="11262" max="11262" width="19.85546875" style="98" customWidth="1"/>
    <col min="11263" max="11263" width="72.140625" style="98" customWidth="1"/>
    <col min="11264" max="11264" width="0" style="98" hidden="1" customWidth="1"/>
    <col min="11265" max="11265" width="18.28515625" style="98" customWidth="1"/>
    <col min="11266" max="11266" width="17.5703125" style="98" customWidth="1"/>
    <col min="11267" max="11272" width="9" style="98" customWidth="1"/>
    <col min="11273" max="11516" width="9.140625" style="98"/>
    <col min="11517" max="11517" width="4.7109375" style="98" customWidth="1"/>
    <col min="11518" max="11518" width="19.85546875" style="98" customWidth="1"/>
    <col min="11519" max="11519" width="72.140625" style="98" customWidth="1"/>
    <col min="11520" max="11520" width="0" style="98" hidden="1" customWidth="1"/>
    <col min="11521" max="11521" width="18.28515625" style="98" customWidth="1"/>
    <col min="11522" max="11522" width="17.5703125" style="98" customWidth="1"/>
    <col min="11523" max="11528" width="9" style="98" customWidth="1"/>
    <col min="11529" max="11772" width="9.140625" style="98"/>
    <col min="11773" max="11773" width="4.7109375" style="98" customWidth="1"/>
    <col min="11774" max="11774" width="19.85546875" style="98" customWidth="1"/>
    <col min="11775" max="11775" width="72.140625" style="98" customWidth="1"/>
    <col min="11776" max="11776" width="0" style="98" hidden="1" customWidth="1"/>
    <col min="11777" max="11777" width="18.28515625" style="98" customWidth="1"/>
    <col min="11778" max="11778" width="17.5703125" style="98" customWidth="1"/>
    <col min="11779" max="11784" width="9" style="98" customWidth="1"/>
    <col min="11785" max="12028" width="9.140625" style="98"/>
    <col min="12029" max="12029" width="4.7109375" style="98" customWidth="1"/>
    <col min="12030" max="12030" width="19.85546875" style="98" customWidth="1"/>
    <col min="12031" max="12031" width="72.140625" style="98" customWidth="1"/>
    <col min="12032" max="12032" width="0" style="98" hidden="1" customWidth="1"/>
    <col min="12033" max="12033" width="18.28515625" style="98" customWidth="1"/>
    <col min="12034" max="12034" width="17.5703125" style="98" customWidth="1"/>
    <col min="12035" max="12040" width="9" style="98" customWidth="1"/>
    <col min="12041" max="12284" width="9.140625" style="98"/>
    <col min="12285" max="12285" width="4.7109375" style="98" customWidth="1"/>
    <col min="12286" max="12286" width="19.85546875" style="98" customWidth="1"/>
    <col min="12287" max="12287" width="72.140625" style="98" customWidth="1"/>
    <col min="12288" max="12288" width="0" style="98" hidden="1" customWidth="1"/>
    <col min="12289" max="12289" width="18.28515625" style="98" customWidth="1"/>
    <col min="12290" max="12290" width="17.5703125" style="98" customWidth="1"/>
    <col min="12291" max="12296" width="9" style="98" customWidth="1"/>
    <col min="12297" max="12540" width="9.140625" style="98"/>
    <col min="12541" max="12541" width="4.7109375" style="98" customWidth="1"/>
    <col min="12542" max="12542" width="19.85546875" style="98" customWidth="1"/>
    <col min="12543" max="12543" width="72.140625" style="98" customWidth="1"/>
    <col min="12544" max="12544" width="0" style="98" hidden="1" customWidth="1"/>
    <col min="12545" max="12545" width="18.28515625" style="98" customWidth="1"/>
    <col min="12546" max="12546" width="17.5703125" style="98" customWidth="1"/>
    <col min="12547" max="12552" width="9" style="98" customWidth="1"/>
    <col min="12553" max="12796" width="9.140625" style="98"/>
    <col min="12797" max="12797" width="4.7109375" style="98" customWidth="1"/>
    <col min="12798" max="12798" width="19.85546875" style="98" customWidth="1"/>
    <col min="12799" max="12799" width="72.140625" style="98" customWidth="1"/>
    <col min="12800" max="12800" width="0" style="98" hidden="1" customWidth="1"/>
    <col min="12801" max="12801" width="18.28515625" style="98" customWidth="1"/>
    <col min="12802" max="12802" width="17.5703125" style="98" customWidth="1"/>
    <col min="12803" max="12808" width="9" style="98" customWidth="1"/>
    <col min="12809" max="13052" width="9.140625" style="98"/>
    <col min="13053" max="13053" width="4.7109375" style="98" customWidth="1"/>
    <col min="13054" max="13054" width="19.85546875" style="98" customWidth="1"/>
    <col min="13055" max="13055" width="72.140625" style="98" customWidth="1"/>
    <col min="13056" max="13056" width="0" style="98" hidden="1" customWidth="1"/>
    <col min="13057" max="13057" width="18.28515625" style="98" customWidth="1"/>
    <col min="13058" max="13058" width="17.5703125" style="98" customWidth="1"/>
    <col min="13059" max="13064" width="9" style="98" customWidth="1"/>
    <col min="13065" max="13308" width="9.140625" style="98"/>
    <col min="13309" max="13309" width="4.7109375" style="98" customWidth="1"/>
    <col min="13310" max="13310" width="19.85546875" style="98" customWidth="1"/>
    <col min="13311" max="13311" width="72.140625" style="98" customWidth="1"/>
    <col min="13312" max="13312" width="0" style="98" hidden="1" customWidth="1"/>
    <col min="13313" max="13313" width="18.28515625" style="98" customWidth="1"/>
    <col min="13314" max="13314" width="17.5703125" style="98" customWidth="1"/>
    <col min="13315" max="13320" width="9" style="98" customWidth="1"/>
    <col min="13321" max="13564" width="9.140625" style="98"/>
    <col min="13565" max="13565" width="4.7109375" style="98" customWidth="1"/>
    <col min="13566" max="13566" width="19.85546875" style="98" customWidth="1"/>
    <col min="13567" max="13567" width="72.140625" style="98" customWidth="1"/>
    <col min="13568" max="13568" width="0" style="98" hidden="1" customWidth="1"/>
    <col min="13569" max="13569" width="18.28515625" style="98" customWidth="1"/>
    <col min="13570" max="13570" width="17.5703125" style="98" customWidth="1"/>
    <col min="13571" max="13576" width="9" style="98" customWidth="1"/>
    <col min="13577" max="13820" width="9.140625" style="98"/>
    <col min="13821" max="13821" width="4.7109375" style="98" customWidth="1"/>
    <col min="13822" max="13822" width="19.85546875" style="98" customWidth="1"/>
    <col min="13823" max="13823" width="72.140625" style="98" customWidth="1"/>
    <col min="13824" max="13824" width="0" style="98" hidden="1" customWidth="1"/>
    <col min="13825" max="13825" width="18.28515625" style="98" customWidth="1"/>
    <col min="13826" max="13826" width="17.5703125" style="98" customWidth="1"/>
    <col min="13827" max="13832" width="9" style="98" customWidth="1"/>
    <col min="13833" max="14076" width="9.140625" style="98"/>
    <col min="14077" max="14077" width="4.7109375" style="98" customWidth="1"/>
    <col min="14078" max="14078" width="19.85546875" style="98" customWidth="1"/>
    <col min="14079" max="14079" width="72.140625" style="98" customWidth="1"/>
    <col min="14080" max="14080" width="0" style="98" hidden="1" customWidth="1"/>
    <col min="14081" max="14081" width="18.28515625" style="98" customWidth="1"/>
    <col min="14082" max="14082" width="17.5703125" style="98" customWidth="1"/>
    <col min="14083" max="14088" width="9" style="98" customWidth="1"/>
    <col min="14089" max="14332" width="9.140625" style="98"/>
    <col min="14333" max="14333" width="4.7109375" style="98" customWidth="1"/>
    <col min="14334" max="14334" width="19.85546875" style="98" customWidth="1"/>
    <col min="14335" max="14335" width="72.140625" style="98" customWidth="1"/>
    <col min="14336" max="14336" width="0" style="98" hidden="1" customWidth="1"/>
    <col min="14337" max="14337" width="18.28515625" style="98" customWidth="1"/>
    <col min="14338" max="14338" width="17.5703125" style="98" customWidth="1"/>
    <col min="14339" max="14344" width="9" style="98" customWidth="1"/>
    <col min="14345" max="14588" width="9.140625" style="98"/>
    <col min="14589" max="14589" width="4.7109375" style="98" customWidth="1"/>
    <col min="14590" max="14590" width="19.85546875" style="98" customWidth="1"/>
    <col min="14591" max="14591" width="72.140625" style="98" customWidth="1"/>
    <col min="14592" max="14592" width="0" style="98" hidden="1" customWidth="1"/>
    <col min="14593" max="14593" width="18.28515625" style="98" customWidth="1"/>
    <col min="14594" max="14594" width="17.5703125" style="98" customWidth="1"/>
    <col min="14595" max="14600" width="9" style="98" customWidth="1"/>
    <col min="14601" max="14844" width="9.140625" style="98"/>
    <col min="14845" max="14845" width="4.7109375" style="98" customWidth="1"/>
    <col min="14846" max="14846" width="19.85546875" style="98" customWidth="1"/>
    <col min="14847" max="14847" width="72.140625" style="98" customWidth="1"/>
    <col min="14848" max="14848" width="0" style="98" hidden="1" customWidth="1"/>
    <col min="14849" max="14849" width="18.28515625" style="98" customWidth="1"/>
    <col min="14850" max="14850" width="17.5703125" style="98" customWidth="1"/>
    <col min="14851" max="14856" width="9" style="98" customWidth="1"/>
    <col min="14857" max="15100" width="9.140625" style="98"/>
    <col min="15101" max="15101" width="4.7109375" style="98" customWidth="1"/>
    <col min="15102" max="15102" width="19.85546875" style="98" customWidth="1"/>
    <col min="15103" max="15103" width="72.140625" style="98" customWidth="1"/>
    <col min="15104" max="15104" width="0" style="98" hidden="1" customWidth="1"/>
    <col min="15105" max="15105" width="18.28515625" style="98" customWidth="1"/>
    <col min="15106" max="15106" width="17.5703125" style="98" customWidth="1"/>
    <col min="15107" max="15112" width="9" style="98" customWidth="1"/>
    <col min="15113" max="15356" width="9.140625" style="98"/>
    <col min="15357" max="15357" width="4.7109375" style="98" customWidth="1"/>
    <col min="15358" max="15358" width="19.85546875" style="98" customWidth="1"/>
    <col min="15359" max="15359" width="72.140625" style="98" customWidth="1"/>
    <col min="15360" max="15360" width="0" style="98" hidden="1" customWidth="1"/>
    <col min="15361" max="15361" width="18.28515625" style="98" customWidth="1"/>
    <col min="15362" max="15362" width="17.5703125" style="98" customWidth="1"/>
    <col min="15363" max="15368" width="9" style="98" customWidth="1"/>
    <col min="15369" max="15612" width="9.140625" style="98"/>
    <col min="15613" max="15613" width="4.7109375" style="98" customWidth="1"/>
    <col min="15614" max="15614" width="19.85546875" style="98" customWidth="1"/>
    <col min="15615" max="15615" width="72.140625" style="98" customWidth="1"/>
    <col min="15616" max="15616" width="0" style="98" hidden="1" customWidth="1"/>
    <col min="15617" max="15617" width="18.28515625" style="98" customWidth="1"/>
    <col min="15618" max="15618" width="17.5703125" style="98" customWidth="1"/>
    <col min="15619" max="15624" width="9" style="98" customWidth="1"/>
    <col min="15625" max="15868" width="9.140625" style="98"/>
    <col min="15869" max="15869" width="4.7109375" style="98" customWidth="1"/>
    <col min="15870" max="15870" width="19.85546875" style="98" customWidth="1"/>
    <col min="15871" max="15871" width="72.140625" style="98" customWidth="1"/>
    <col min="15872" max="15872" width="0" style="98" hidden="1" customWidth="1"/>
    <col min="15873" max="15873" width="18.28515625" style="98" customWidth="1"/>
    <col min="15874" max="15874" width="17.5703125" style="98" customWidth="1"/>
    <col min="15875" max="15880" width="9" style="98" customWidth="1"/>
    <col min="15881" max="16124" width="9.140625" style="98"/>
    <col min="16125" max="16125" width="4.7109375" style="98" customWidth="1"/>
    <col min="16126" max="16126" width="19.85546875" style="98" customWidth="1"/>
    <col min="16127" max="16127" width="72.140625" style="98" customWidth="1"/>
    <col min="16128" max="16128" width="0" style="98" hidden="1" customWidth="1"/>
    <col min="16129" max="16129" width="18.28515625" style="98" customWidth="1"/>
    <col min="16130" max="16130" width="17.5703125" style="98" customWidth="1"/>
    <col min="16131" max="16136" width="9" style="98" customWidth="1"/>
    <col min="16137" max="16384" width="9.140625" style="98"/>
  </cols>
  <sheetData>
    <row r="1" spans="2:4">
      <c r="D1" s="97" t="s">
        <v>137</v>
      </c>
    </row>
    <row r="2" spans="2:4" ht="13.5" customHeight="1">
      <c r="D2" s="97" t="s">
        <v>49</v>
      </c>
    </row>
    <row r="3" spans="2:4" ht="13.5" customHeight="1">
      <c r="D3" s="97" t="s">
        <v>1</v>
      </c>
    </row>
    <row r="4" spans="2:4" ht="13.5" customHeight="1"/>
    <row r="5" spans="2:4" ht="43.5" customHeight="1">
      <c r="B5" s="188" t="s">
        <v>120</v>
      </c>
      <c r="C5" s="188"/>
      <c r="D5" s="188"/>
    </row>
    <row r="6" spans="2:4" ht="8.25" customHeight="1"/>
    <row r="7" spans="2:4" ht="24" customHeight="1">
      <c r="B7" s="189" t="s">
        <v>42</v>
      </c>
      <c r="C7" s="189"/>
      <c r="D7" s="189"/>
    </row>
    <row r="8" spans="2:4">
      <c r="B8" s="98" t="s">
        <v>63</v>
      </c>
    </row>
    <row r="9" spans="2:4" ht="9" customHeight="1"/>
    <row r="10" spans="2:4" ht="14.25">
      <c r="B10" s="99" t="s">
        <v>50</v>
      </c>
      <c r="C10" s="99" t="s">
        <v>51</v>
      </c>
    </row>
    <row r="11" spans="2:4">
      <c r="B11" s="15">
        <v>1212</v>
      </c>
      <c r="C11" s="16" t="s">
        <v>52</v>
      </c>
    </row>
    <row r="12" spans="2:4" ht="15">
      <c r="B12" s="95"/>
      <c r="C12" s="95"/>
    </row>
    <row r="13" spans="2:4">
      <c r="B13" s="17" t="s">
        <v>53</v>
      </c>
      <c r="C13" s="18"/>
    </row>
    <row r="14" spans="2:4" ht="54">
      <c r="B14" s="96" t="s">
        <v>54</v>
      </c>
      <c r="C14" s="45" t="s">
        <v>55</v>
      </c>
      <c r="D14" s="111" t="s">
        <v>144</v>
      </c>
    </row>
    <row r="15" spans="2:4">
      <c r="B15" s="96" t="s">
        <v>56</v>
      </c>
      <c r="C15" s="45">
        <v>12017</v>
      </c>
      <c r="D15" s="102" t="s">
        <v>2</v>
      </c>
    </row>
    <row r="16" spans="2:4" ht="40.5">
      <c r="B16" s="96" t="s">
        <v>57</v>
      </c>
      <c r="C16" s="45" t="s">
        <v>138</v>
      </c>
      <c r="D16" s="190"/>
    </row>
    <row r="17" spans="2:4" ht="81">
      <c r="B17" s="104" t="s">
        <v>58</v>
      </c>
      <c r="C17" s="45" t="s">
        <v>139</v>
      </c>
      <c r="D17" s="191"/>
    </row>
    <row r="18" spans="2:4">
      <c r="B18" s="104" t="s">
        <v>59</v>
      </c>
      <c r="C18" s="45" t="s">
        <v>60</v>
      </c>
      <c r="D18" s="191"/>
    </row>
    <row r="19" spans="2:4" ht="27">
      <c r="B19" s="104" t="s">
        <v>61</v>
      </c>
      <c r="C19" s="45" t="s">
        <v>126</v>
      </c>
      <c r="D19" s="192"/>
    </row>
    <row r="20" spans="2:4">
      <c r="B20" s="193" t="s">
        <v>0</v>
      </c>
      <c r="C20" s="194"/>
      <c r="D20" s="109"/>
    </row>
    <row r="21" spans="2:4">
      <c r="B21" s="103" t="s">
        <v>62</v>
      </c>
      <c r="C21" s="105"/>
      <c r="D21" s="100">
        <f>+Հ2!G31</f>
        <v>26100</v>
      </c>
    </row>
    <row r="23" spans="2:4" ht="50.25" customHeight="1">
      <c r="B23" s="188" t="s">
        <v>64</v>
      </c>
      <c r="C23" s="188"/>
      <c r="D23" s="188"/>
    </row>
    <row r="25" spans="2:4" ht="17.25">
      <c r="B25" s="189" t="s">
        <v>65</v>
      </c>
      <c r="C25" s="189"/>
      <c r="D25" s="189"/>
    </row>
    <row r="26" spans="2:4">
      <c r="B26" s="98" t="s">
        <v>63</v>
      </c>
    </row>
    <row r="28" spans="2:4" ht="14.25">
      <c r="B28" s="99" t="s">
        <v>50</v>
      </c>
      <c r="C28" s="99" t="s">
        <v>51</v>
      </c>
    </row>
    <row r="29" spans="2:4">
      <c r="B29" s="15">
        <v>1212</v>
      </c>
      <c r="C29" s="16" t="s">
        <v>52</v>
      </c>
    </row>
    <row r="30" spans="2:4" ht="15">
      <c r="B30" s="95"/>
      <c r="C30" s="95"/>
    </row>
    <row r="31" spans="2:4">
      <c r="B31" s="17" t="s">
        <v>53</v>
      </c>
      <c r="C31" s="18"/>
    </row>
    <row r="32" spans="2:4" ht="54">
      <c r="B32" s="96" t="s">
        <v>54</v>
      </c>
      <c r="C32" s="45" t="s">
        <v>55</v>
      </c>
      <c r="D32" s="111" t="s">
        <v>144</v>
      </c>
    </row>
    <row r="33" spans="2:4">
      <c r="B33" s="96" t="s">
        <v>56</v>
      </c>
      <c r="C33" s="45">
        <v>12017</v>
      </c>
      <c r="D33" s="102" t="s">
        <v>2</v>
      </c>
    </row>
    <row r="34" spans="2:4" ht="40.5">
      <c r="B34" s="96" t="s">
        <v>57</v>
      </c>
      <c r="C34" s="45" t="s">
        <v>138</v>
      </c>
      <c r="D34" s="190"/>
    </row>
    <row r="35" spans="2:4" ht="81">
      <c r="B35" s="104" t="s">
        <v>58</v>
      </c>
      <c r="C35" s="45" t="s">
        <v>139</v>
      </c>
      <c r="D35" s="191"/>
    </row>
    <row r="36" spans="2:4">
      <c r="B36" s="104" t="s">
        <v>59</v>
      </c>
      <c r="C36" s="45" t="s">
        <v>60</v>
      </c>
      <c r="D36" s="191"/>
    </row>
    <row r="37" spans="2:4" ht="27">
      <c r="B37" s="104" t="s">
        <v>61</v>
      </c>
      <c r="C37" s="45" t="s">
        <v>126</v>
      </c>
      <c r="D37" s="192"/>
    </row>
    <row r="38" spans="2:4">
      <c r="B38" s="193" t="s">
        <v>0</v>
      </c>
      <c r="C38" s="194"/>
      <c r="D38" s="109"/>
    </row>
    <row r="39" spans="2:4">
      <c r="B39" s="103" t="s">
        <v>62</v>
      </c>
      <c r="C39" s="105"/>
      <c r="D39" s="100">
        <f>+Հ2!G39</f>
        <v>280</v>
      </c>
    </row>
    <row r="41" spans="2:4" ht="39.75" customHeight="1">
      <c r="B41" s="188" t="s">
        <v>66</v>
      </c>
      <c r="C41" s="188"/>
      <c r="D41" s="188"/>
    </row>
    <row r="43" spans="2:4" ht="17.25">
      <c r="B43" s="189" t="s">
        <v>67</v>
      </c>
      <c r="C43" s="189"/>
      <c r="D43" s="189"/>
    </row>
    <row r="44" spans="2:4">
      <c r="B44" s="98" t="s">
        <v>63</v>
      </c>
    </row>
    <row r="46" spans="2:4" ht="14.25">
      <c r="B46" s="99" t="s">
        <v>50</v>
      </c>
      <c r="C46" s="99" t="s">
        <v>51</v>
      </c>
    </row>
    <row r="47" spans="2:4">
      <c r="B47" s="15">
        <v>1212</v>
      </c>
      <c r="C47" s="16" t="s">
        <v>52</v>
      </c>
    </row>
    <row r="48" spans="2:4" ht="15">
      <c r="B48" s="95"/>
      <c r="C48" s="95"/>
    </row>
    <row r="49" spans="2:4">
      <c r="B49" s="17" t="s">
        <v>53</v>
      </c>
      <c r="C49" s="18"/>
    </row>
    <row r="50" spans="2:4" ht="54">
      <c r="B50" s="96" t="s">
        <v>54</v>
      </c>
      <c r="C50" s="45" t="s">
        <v>55</v>
      </c>
      <c r="D50" s="111" t="s">
        <v>144</v>
      </c>
    </row>
    <row r="51" spans="2:4">
      <c r="B51" s="96" t="s">
        <v>56</v>
      </c>
      <c r="C51" s="45">
        <v>12017</v>
      </c>
      <c r="D51" s="102" t="s">
        <v>2</v>
      </c>
    </row>
    <row r="52" spans="2:4" ht="40.5">
      <c r="B52" s="96" t="s">
        <v>57</v>
      </c>
      <c r="C52" s="45" t="s">
        <v>138</v>
      </c>
      <c r="D52" s="190"/>
    </row>
    <row r="53" spans="2:4" ht="81">
      <c r="B53" s="104" t="s">
        <v>58</v>
      </c>
      <c r="C53" s="45" t="s">
        <v>139</v>
      </c>
      <c r="D53" s="191"/>
    </row>
    <row r="54" spans="2:4">
      <c r="B54" s="104" t="s">
        <v>59</v>
      </c>
      <c r="C54" s="45" t="s">
        <v>60</v>
      </c>
      <c r="D54" s="191"/>
    </row>
    <row r="55" spans="2:4" ht="27">
      <c r="B55" s="104" t="s">
        <v>61</v>
      </c>
      <c r="C55" s="45" t="s">
        <v>126</v>
      </c>
      <c r="D55" s="192"/>
    </row>
    <row r="56" spans="2:4">
      <c r="B56" s="193" t="s">
        <v>0</v>
      </c>
      <c r="C56" s="194"/>
      <c r="D56" s="109"/>
    </row>
    <row r="57" spans="2:4">
      <c r="B57" s="103" t="s">
        <v>62</v>
      </c>
      <c r="C57" s="105"/>
      <c r="D57" s="100">
        <f>+Հ2!G32</f>
        <v>320</v>
      </c>
    </row>
    <row r="60" spans="2:4" ht="48" customHeight="1">
      <c r="B60" s="188" t="s">
        <v>68</v>
      </c>
      <c r="C60" s="188"/>
      <c r="D60" s="188"/>
    </row>
    <row r="62" spans="2:4" ht="17.25">
      <c r="B62" s="189" t="s">
        <v>69</v>
      </c>
      <c r="C62" s="189"/>
      <c r="D62" s="189"/>
    </row>
    <row r="63" spans="2:4">
      <c r="B63" s="98" t="s">
        <v>63</v>
      </c>
    </row>
    <row r="65" spans="2:4" ht="14.25">
      <c r="B65" s="99" t="s">
        <v>50</v>
      </c>
      <c r="C65" s="99" t="s">
        <v>51</v>
      </c>
    </row>
    <row r="66" spans="2:4">
      <c r="B66" s="15">
        <v>1212</v>
      </c>
      <c r="C66" s="16" t="s">
        <v>52</v>
      </c>
    </row>
    <row r="67" spans="2:4" ht="15">
      <c r="B67" s="95"/>
      <c r="C67" s="95"/>
    </row>
    <row r="68" spans="2:4">
      <c r="B68" s="17" t="s">
        <v>53</v>
      </c>
      <c r="C68" s="18"/>
    </row>
    <row r="69" spans="2:4" ht="54">
      <c r="B69" s="96" t="s">
        <v>54</v>
      </c>
      <c r="C69" s="45" t="s">
        <v>55</v>
      </c>
      <c r="D69" s="111" t="s">
        <v>144</v>
      </c>
    </row>
    <row r="70" spans="2:4">
      <c r="B70" s="96" t="s">
        <v>56</v>
      </c>
      <c r="C70" s="45">
        <v>12017</v>
      </c>
      <c r="D70" s="102" t="s">
        <v>2</v>
      </c>
    </row>
    <row r="71" spans="2:4" ht="40.5">
      <c r="B71" s="96" t="s">
        <v>57</v>
      </c>
      <c r="C71" s="45" t="s">
        <v>138</v>
      </c>
      <c r="D71" s="190"/>
    </row>
    <row r="72" spans="2:4" ht="81">
      <c r="B72" s="104" t="s">
        <v>58</v>
      </c>
      <c r="C72" s="45" t="s">
        <v>139</v>
      </c>
      <c r="D72" s="191"/>
    </row>
    <row r="73" spans="2:4">
      <c r="B73" s="104" t="s">
        <v>59</v>
      </c>
      <c r="C73" s="45" t="s">
        <v>60</v>
      </c>
      <c r="D73" s="191"/>
    </row>
    <row r="74" spans="2:4" ht="27">
      <c r="B74" s="104" t="s">
        <v>61</v>
      </c>
      <c r="C74" s="45" t="s">
        <v>126</v>
      </c>
      <c r="D74" s="192"/>
    </row>
    <row r="75" spans="2:4">
      <c r="B75" s="193" t="s">
        <v>0</v>
      </c>
      <c r="C75" s="194"/>
      <c r="D75" s="109"/>
    </row>
    <row r="76" spans="2:4">
      <c r="B76" s="103" t="s">
        <v>62</v>
      </c>
      <c r="C76" s="105"/>
      <c r="D76" s="100">
        <f>+Հ2!G46</f>
        <v>330</v>
      </c>
    </row>
    <row r="78" spans="2:4" ht="40.5" customHeight="1">
      <c r="B78" s="188" t="s">
        <v>70</v>
      </c>
      <c r="C78" s="188"/>
      <c r="D78" s="188"/>
    </row>
    <row r="80" spans="2:4" ht="17.25">
      <c r="B80" s="189" t="s">
        <v>71</v>
      </c>
      <c r="C80" s="189"/>
      <c r="D80" s="189"/>
    </row>
    <row r="81" spans="2:4">
      <c r="B81" s="98" t="s">
        <v>63</v>
      </c>
    </row>
    <row r="83" spans="2:4" ht="14.25">
      <c r="B83" s="99" t="s">
        <v>50</v>
      </c>
      <c r="C83" s="99" t="s">
        <v>51</v>
      </c>
    </row>
    <row r="84" spans="2:4">
      <c r="B84" s="15">
        <v>1212</v>
      </c>
      <c r="C84" s="16" t="s">
        <v>52</v>
      </c>
    </row>
    <row r="85" spans="2:4" ht="15">
      <c r="B85" s="95"/>
      <c r="C85" s="95"/>
    </row>
    <row r="86" spans="2:4">
      <c r="B86" s="17" t="s">
        <v>53</v>
      </c>
      <c r="C86" s="18"/>
    </row>
    <row r="87" spans="2:4" ht="54">
      <c r="B87" s="96" t="s">
        <v>54</v>
      </c>
      <c r="C87" s="45" t="s">
        <v>55</v>
      </c>
      <c r="D87" s="111" t="s">
        <v>144</v>
      </c>
    </row>
    <row r="88" spans="2:4">
      <c r="B88" s="96" t="s">
        <v>56</v>
      </c>
      <c r="C88" s="45">
        <v>12017</v>
      </c>
      <c r="D88" s="102" t="s">
        <v>2</v>
      </c>
    </row>
    <row r="89" spans="2:4" ht="40.5">
      <c r="B89" s="96" t="s">
        <v>57</v>
      </c>
      <c r="C89" s="45" t="s">
        <v>138</v>
      </c>
      <c r="D89" s="190"/>
    </row>
    <row r="90" spans="2:4" ht="81">
      <c r="B90" s="104" t="s">
        <v>58</v>
      </c>
      <c r="C90" s="45" t="s">
        <v>139</v>
      </c>
      <c r="D90" s="191"/>
    </row>
    <row r="91" spans="2:4">
      <c r="B91" s="104" t="s">
        <v>59</v>
      </c>
      <c r="C91" s="45" t="s">
        <v>60</v>
      </c>
      <c r="D91" s="191"/>
    </row>
    <row r="92" spans="2:4" ht="27">
      <c r="B92" s="104" t="s">
        <v>61</v>
      </c>
      <c r="C92" s="45" t="s">
        <v>126</v>
      </c>
      <c r="D92" s="192"/>
    </row>
    <row r="93" spans="2:4">
      <c r="B93" s="193" t="s">
        <v>0</v>
      </c>
      <c r="C93" s="194"/>
      <c r="D93" s="109"/>
    </row>
    <row r="94" spans="2:4">
      <c r="B94" s="103" t="s">
        <v>62</v>
      </c>
      <c r="C94" s="105"/>
      <c r="D94" s="100">
        <f>+Հ2!G53</f>
        <v>2600</v>
      </c>
    </row>
    <row r="96" spans="2:4" ht="39" customHeight="1">
      <c r="B96" s="188" t="s">
        <v>122</v>
      </c>
      <c r="C96" s="188"/>
      <c r="D96" s="188"/>
    </row>
    <row r="98" spans="2:4" ht="17.25">
      <c r="B98" s="189" t="s">
        <v>123</v>
      </c>
      <c r="C98" s="189"/>
      <c r="D98" s="189"/>
    </row>
    <row r="99" spans="2:4">
      <c r="B99" s="98" t="s">
        <v>63</v>
      </c>
    </row>
    <row r="101" spans="2:4" ht="14.25">
      <c r="B101" s="99" t="s">
        <v>50</v>
      </c>
      <c r="C101" s="99" t="s">
        <v>51</v>
      </c>
    </row>
    <row r="102" spans="2:4">
      <c r="B102" s="15">
        <v>1212</v>
      </c>
      <c r="C102" s="16" t="s">
        <v>52</v>
      </c>
    </row>
    <row r="103" spans="2:4" ht="15">
      <c r="B103" s="95"/>
      <c r="C103" s="95"/>
    </row>
    <row r="104" spans="2:4">
      <c r="B104" s="17" t="s">
        <v>53</v>
      </c>
      <c r="C104" s="18"/>
    </row>
    <row r="105" spans="2:4" ht="54">
      <c r="B105" s="96" t="s">
        <v>54</v>
      </c>
      <c r="C105" s="45" t="s">
        <v>55</v>
      </c>
      <c r="D105" s="111" t="s">
        <v>144</v>
      </c>
    </row>
    <row r="106" spans="2:4">
      <c r="B106" s="96" t="s">
        <v>56</v>
      </c>
      <c r="C106" s="45">
        <v>12017</v>
      </c>
      <c r="D106" s="102" t="s">
        <v>2</v>
      </c>
    </row>
    <row r="107" spans="2:4" ht="40.5">
      <c r="B107" s="96" t="s">
        <v>57</v>
      </c>
      <c r="C107" s="45" t="s">
        <v>138</v>
      </c>
      <c r="D107" s="190"/>
    </row>
    <row r="108" spans="2:4" ht="81">
      <c r="B108" s="104" t="s">
        <v>58</v>
      </c>
      <c r="C108" s="45" t="s">
        <v>139</v>
      </c>
      <c r="D108" s="191"/>
    </row>
    <row r="109" spans="2:4">
      <c r="B109" s="104" t="s">
        <v>59</v>
      </c>
      <c r="C109" s="45" t="s">
        <v>60</v>
      </c>
      <c r="D109" s="191"/>
    </row>
    <row r="110" spans="2:4" ht="27">
      <c r="B110" s="104" t="s">
        <v>61</v>
      </c>
      <c r="C110" s="45" t="s">
        <v>126</v>
      </c>
      <c r="D110" s="192"/>
    </row>
    <row r="111" spans="2:4">
      <c r="B111" s="193" t="s">
        <v>0</v>
      </c>
      <c r="C111" s="194"/>
      <c r="D111" s="109"/>
    </row>
    <row r="112" spans="2:4">
      <c r="B112" s="103" t="s">
        <v>62</v>
      </c>
      <c r="C112" s="105"/>
      <c r="D112" s="100">
        <f>+Հ2!G60</f>
        <v>837.3</v>
      </c>
    </row>
    <row r="114" spans="2:4" ht="56.25" customHeight="1">
      <c r="B114" s="188" t="s">
        <v>72</v>
      </c>
      <c r="C114" s="188"/>
      <c r="D114" s="188"/>
    </row>
    <row r="116" spans="2:4" ht="17.25">
      <c r="B116" s="189" t="s">
        <v>73</v>
      </c>
      <c r="C116" s="189"/>
      <c r="D116" s="189"/>
    </row>
    <row r="117" spans="2:4">
      <c r="B117" s="98" t="s">
        <v>63</v>
      </c>
    </row>
    <row r="119" spans="2:4" ht="14.25">
      <c r="B119" s="99" t="s">
        <v>50</v>
      </c>
      <c r="C119" s="99" t="s">
        <v>51</v>
      </c>
    </row>
    <row r="120" spans="2:4">
      <c r="B120" s="15">
        <v>1212</v>
      </c>
      <c r="C120" s="16" t="s">
        <v>52</v>
      </c>
    </row>
    <row r="121" spans="2:4" ht="15">
      <c r="B121" s="95"/>
      <c r="C121" s="95"/>
    </row>
    <row r="122" spans="2:4">
      <c r="B122" s="17" t="s">
        <v>53</v>
      </c>
      <c r="C122" s="18"/>
    </row>
    <row r="123" spans="2:4" ht="54">
      <c r="B123" s="96" t="s">
        <v>54</v>
      </c>
      <c r="C123" s="45" t="s">
        <v>55</v>
      </c>
      <c r="D123" s="111" t="s">
        <v>144</v>
      </c>
    </row>
    <row r="124" spans="2:4">
      <c r="B124" s="96" t="s">
        <v>56</v>
      </c>
      <c r="C124" s="45">
        <v>12017</v>
      </c>
      <c r="D124" s="102" t="s">
        <v>2</v>
      </c>
    </row>
    <row r="125" spans="2:4" ht="40.5">
      <c r="B125" s="96" t="s">
        <v>57</v>
      </c>
      <c r="C125" s="45" t="s">
        <v>138</v>
      </c>
      <c r="D125" s="190"/>
    </row>
    <row r="126" spans="2:4" ht="81">
      <c r="B126" s="104" t="s">
        <v>58</v>
      </c>
      <c r="C126" s="45" t="s">
        <v>139</v>
      </c>
      <c r="D126" s="191"/>
    </row>
    <row r="127" spans="2:4">
      <c r="B127" s="104" t="s">
        <v>59</v>
      </c>
      <c r="C127" s="45" t="s">
        <v>60</v>
      </c>
      <c r="D127" s="191"/>
    </row>
    <row r="128" spans="2:4" ht="27">
      <c r="B128" s="104" t="s">
        <v>61</v>
      </c>
      <c r="C128" s="45" t="s">
        <v>126</v>
      </c>
      <c r="D128" s="192"/>
    </row>
    <row r="129" spans="2:4">
      <c r="B129" s="193" t="s">
        <v>0</v>
      </c>
      <c r="C129" s="194"/>
      <c r="D129" s="109"/>
    </row>
    <row r="130" spans="2:4">
      <c r="B130" s="103" t="s">
        <v>62</v>
      </c>
      <c r="C130" s="105"/>
      <c r="D130" s="100">
        <f>+Հ2!G67</f>
        <v>350</v>
      </c>
    </row>
    <row r="132" spans="2:4" ht="43.5" customHeight="1">
      <c r="B132" s="188" t="s">
        <v>74</v>
      </c>
      <c r="C132" s="188"/>
      <c r="D132" s="188"/>
    </row>
    <row r="134" spans="2:4" ht="17.25">
      <c r="B134" s="189" t="s">
        <v>75</v>
      </c>
      <c r="C134" s="189"/>
      <c r="D134" s="189"/>
    </row>
    <row r="135" spans="2:4">
      <c r="B135" s="98" t="s">
        <v>63</v>
      </c>
    </row>
    <row r="137" spans="2:4" ht="14.25">
      <c r="B137" s="99" t="s">
        <v>50</v>
      </c>
      <c r="C137" s="99" t="s">
        <v>51</v>
      </c>
    </row>
    <row r="138" spans="2:4">
      <c r="B138" s="15">
        <v>1212</v>
      </c>
      <c r="C138" s="16" t="s">
        <v>52</v>
      </c>
    </row>
    <row r="139" spans="2:4" ht="15">
      <c r="B139" s="95"/>
      <c r="C139" s="95"/>
    </row>
    <row r="140" spans="2:4">
      <c r="B140" s="17" t="s">
        <v>53</v>
      </c>
      <c r="C140" s="18"/>
    </row>
    <row r="141" spans="2:4" ht="54">
      <c r="B141" s="96" t="s">
        <v>54</v>
      </c>
      <c r="C141" s="45" t="s">
        <v>55</v>
      </c>
      <c r="D141" s="111" t="s">
        <v>144</v>
      </c>
    </row>
    <row r="142" spans="2:4">
      <c r="B142" s="96" t="s">
        <v>56</v>
      </c>
      <c r="C142" s="45">
        <v>12017</v>
      </c>
      <c r="D142" s="102" t="s">
        <v>2</v>
      </c>
    </row>
    <row r="143" spans="2:4" ht="40.5">
      <c r="B143" s="96" t="s">
        <v>57</v>
      </c>
      <c r="C143" s="45" t="s">
        <v>138</v>
      </c>
      <c r="D143" s="190"/>
    </row>
    <row r="144" spans="2:4" ht="81">
      <c r="B144" s="104" t="s">
        <v>58</v>
      </c>
      <c r="C144" s="45" t="s">
        <v>139</v>
      </c>
      <c r="D144" s="191"/>
    </row>
    <row r="145" spans="2:4">
      <c r="B145" s="104" t="s">
        <v>59</v>
      </c>
      <c r="C145" s="45" t="s">
        <v>60</v>
      </c>
      <c r="D145" s="191"/>
    </row>
    <row r="146" spans="2:4" ht="27">
      <c r="B146" s="104" t="s">
        <v>61</v>
      </c>
      <c r="C146" s="45" t="s">
        <v>126</v>
      </c>
      <c r="D146" s="192"/>
    </row>
    <row r="147" spans="2:4">
      <c r="B147" s="193" t="s">
        <v>0</v>
      </c>
      <c r="C147" s="194"/>
      <c r="D147" s="109"/>
    </row>
    <row r="148" spans="2:4">
      <c r="B148" s="103" t="s">
        <v>62</v>
      </c>
      <c r="C148" s="105"/>
      <c r="D148" s="100">
        <f>+Հ2!G74</f>
        <v>910</v>
      </c>
    </row>
    <row r="150" spans="2:4" ht="42.75" customHeight="1">
      <c r="B150" s="188" t="s">
        <v>112</v>
      </c>
      <c r="C150" s="188"/>
      <c r="D150" s="188"/>
    </row>
    <row r="151" spans="2:4" ht="16.5">
      <c r="B151" s="108"/>
      <c r="C151" s="108"/>
      <c r="D151" s="108"/>
    </row>
    <row r="152" spans="2:4" ht="16.5">
      <c r="B152" s="112"/>
      <c r="C152" s="113" t="s">
        <v>81</v>
      </c>
      <c r="D152" s="112"/>
    </row>
    <row r="153" spans="2:4" ht="14.25">
      <c r="B153" s="114" t="s">
        <v>113</v>
      </c>
      <c r="C153" s="115"/>
      <c r="D153" s="115"/>
    </row>
    <row r="154" spans="2:4">
      <c r="B154" s="116"/>
      <c r="C154" s="116"/>
      <c r="D154" s="116"/>
    </row>
    <row r="155" spans="2:4" ht="14.25">
      <c r="B155" s="85" t="s">
        <v>100</v>
      </c>
      <c r="C155" s="85" t="s">
        <v>101</v>
      </c>
      <c r="D155" s="116"/>
    </row>
    <row r="156" spans="2:4" ht="16.5">
      <c r="B156" s="87">
        <v>1139</v>
      </c>
      <c r="C156" s="86" t="s">
        <v>92</v>
      </c>
      <c r="D156" s="117"/>
    </row>
    <row r="157" spans="2:4" ht="16.5">
      <c r="B157" s="118"/>
      <c r="C157" s="119"/>
      <c r="D157" s="117"/>
    </row>
    <row r="158" spans="2:4" ht="54">
      <c r="B158" s="86" t="s">
        <v>103</v>
      </c>
      <c r="C158" s="87">
        <v>1139</v>
      </c>
      <c r="D158" s="111" t="s">
        <v>143</v>
      </c>
    </row>
    <row r="159" spans="2:4">
      <c r="B159" s="88" t="s">
        <v>104</v>
      </c>
      <c r="C159" s="89">
        <v>11001</v>
      </c>
      <c r="D159" s="107" t="s">
        <v>114</v>
      </c>
    </row>
    <row r="160" spans="2:4">
      <c r="B160" s="88" t="s">
        <v>105</v>
      </c>
      <c r="C160" s="121" t="s">
        <v>92</v>
      </c>
      <c r="D160" s="199"/>
    </row>
    <row r="161" spans="2:4" ht="40.5">
      <c r="B161" s="88" t="s">
        <v>106</v>
      </c>
      <c r="C161" s="121" t="s">
        <v>107</v>
      </c>
      <c r="D161" s="200"/>
    </row>
    <row r="162" spans="2:4">
      <c r="B162" s="88" t="s">
        <v>108</v>
      </c>
      <c r="C162" s="121" t="s">
        <v>109</v>
      </c>
      <c r="D162" s="200"/>
    </row>
    <row r="163" spans="2:4" ht="27">
      <c r="B163" s="90" t="s">
        <v>110</v>
      </c>
      <c r="C163" s="121" t="s">
        <v>81</v>
      </c>
      <c r="D163" s="200"/>
    </row>
    <row r="164" spans="2:4">
      <c r="B164" s="91"/>
      <c r="C164" s="92" t="s">
        <v>0</v>
      </c>
      <c r="D164" s="201"/>
    </row>
    <row r="165" spans="2:4">
      <c r="B165" s="195" t="s">
        <v>111</v>
      </c>
      <c r="C165" s="195"/>
      <c r="D165" s="93">
        <f>+Հ4!D40</f>
        <v>-31727.3</v>
      </c>
    </row>
  </sheetData>
  <mergeCells count="35">
    <mergeCell ref="B60:D60"/>
    <mergeCell ref="B62:D62"/>
    <mergeCell ref="D71:D74"/>
    <mergeCell ref="B75:C75"/>
    <mergeCell ref="B23:D23"/>
    <mergeCell ref="B25:D25"/>
    <mergeCell ref="D34:D37"/>
    <mergeCell ref="B41:D41"/>
    <mergeCell ref="B43:D43"/>
    <mergeCell ref="D52:D55"/>
    <mergeCell ref="B56:C56"/>
    <mergeCell ref="B38:C38"/>
    <mergeCell ref="B150:D150"/>
    <mergeCell ref="B129:C129"/>
    <mergeCell ref="D160:D164"/>
    <mergeCell ref="B78:D78"/>
    <mergeCell ref="B80:D80"/>
    <mergeCell ref="D89:D92"/>
    <mergeCell ref="B93:C93"/>
    <mergeCell ref="B5:D5"/>
    <mergeCell ref="B7:D7"/>
    <mergeCell ref="D16:D19"/>
    <mergeCell ref="B20:C20"/>
    <mergeCell ref="B165:C165"/>
    <mergeCell ref="B114:D114"/>
    <mergeCell ref="B116:D116"/>
    <mergeCell ref="D125:D128"/>
    <mergeCell ref="B147:C147"/>
    <mergeCell ref="B132:D132"/>
    <mergeCell ref="B134:D134"/>
    <mergeCell ref="B96:D96"/>
    <mergeCell ref="B98:D98"/>
    <mergeCell ref="D107:D110"/>
    <mergeCell ref="B111:C111"/>
    <mergeCell ref="D143:D14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User</cp:lastModifiedBy>
  <cp:lastPrinted>2020-10-06T07:19:35Z</cp:lastPrinted>
  <dcterms:created xsi:type="dcterms:W3CDTF">2020-05-26T05:50:11Z</dcterms:created>
  <dcterms:modified xsi:type="dcterms:W3CDTF">2020-12-19T09:27:09Z</dcterms:modified>
</cp:coreProperties>
</file>