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Աին Նախագիծ 14105.0 հ.դ\"/>
    </mc:Choice>
  </mc:AlternateContent>
  <bookViews>
    <workbookView xWindow="0" yWindow="0" windowWidth="28800" windowHeight="11730"/>
  </bookViews>
  <sheets>
    <sheet name="1" sheetId="32" r:id="rId1"/>
    <sheet name="2" sheetId="33" r:id="rId2"/>
    <sheet name="3" sheetId="31" r:id="rId3"/>
    <sheet name="4" sheetId="27" r:id="rId4"/>
    <sheet name="5" sheetId="37" r:id="rId5"/>
  </sheets>
  <definedNames>
    <definedName name="_xlnm._FilterDatabase" localSheetId="1" hidden="1">'2'!#REF!</definedName>
    <definedName name="_xlnm._FilterDatabase" localSheetId="4" hidden="1">'5'!$G$1:$G$25</definedName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Functional1" localSheetId="0">#REF!</definedName>
    <definedName name="Functional1" localSheetId="4">#REF!</definedName>
    <definedName name="Functional1">#REF!</definedName>
    <definedName name="havelvac" localSheetId="4">#REF!</definedName>
    <definedName name="havelvac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_xlnm.Print_Area" localSheetId="0">'1'!$A$1:$D$69</definedName>
    <definedName name="_xlnm.Print_Area" localSheetId="1">'2'!$A$1:$G$80</definedName>
    <definedName name="_xlnm.Print_Area" localSheetId="2">'3'!$A$1:$C$46</definedName>
    <definedName name="_xlnm.Print_Area" localSheetId="3">'4'!$A$1:$E$5</definedName>
    <definedName name="_xlnm.Print_Area" localSheetId="4">'5'!$A$1:$G$25</definedName>
    <definedName name="sheet1">#REF!</definedName>
    <definedName name="գնումներ">#REF!</definedName>
    <definedName name="հավ5">#REF!</definedName>
  </definedNames>
  <calcPr calcId="162913"/>
</workbook>
</file>

<file path=xl/calcChain.xml><?xml version="1.0" encoding="utf-8"?>
<calcChain xmlns="http://schemas.openxmlformats.org/spreadsheetml/2006/main">
  <c r="D13" i="32" l="1"/>
  <c r="G13" i="37"/>
  <c r="G17" i="37"/>
  <c r="G15" i="37" l="1"/>
  <c r="G12" i="37" l="1"/>
  <c r="G11" i="37" s="1"/>
  <c r="G19" i="37" l="1"/>
  <c r="G22" i="37"/>
  <c r="G21" i="37" s="1"/>
  <c r="G20" i="37" s="1"/>
  <c r="G16" i="37"/>
  <c r="G18" i="37"/>
  <c r="G14" i="37" l="1"/>
  <c r="G10" i="37" s="1"/>
  <c r="G9" i="37" s="1"/>
  <c r="G35" i="33" l="1"/>
  <c r="D60" i="32" l="1"/>
  <c r="G69" i="33"/>
  <c r="G77" i="33" l="1"/>
  <c r="D47" i="32"/>
  <c r="G51" i="33" l="1"/>
  <c r="G50" i="33" s="1"/>
  <c r="G76" i="33"/>
  <c r="G75" i="33" s="1"/>
  <c r="G74" i="33" s="1"/>
  <c r="G72" i="33" s="1"/>
  <c r="G70" i="33" s="1"/>
  <c r="D33" i="32"/>
  <c r="D12" i="32" s="1"/>
  <c r="G49" i="33" l="1"/>
  <c r="G48" i="33" s="1"/>
  <c r="G46" i="33" s="1"/>
  <c r="G44" i="33" s="1"/>
  <c r="G42" i="33" s="1"/>
  <c r="C43" i="31" s="1"/>
  <c r="C40" i="27" s="1"/>
  <c r="G40" i="33" l="1"/>
  <c r="G34" i="33" l="1"/>
  <c r="G33" i="33" s="1"/>
  <c r="G32" i="33" s="1"/>
  <c r="G30" i="33" s="1"/>
  <c r="G28" i="33" s="1"/>
  <c r="G8" i="37"/>
  <c r="C32" i="31" l="1"/>
  <c r="C29" i="27" s="1"/>
  <c r="G27" i="33"/>
  <c r="G26" i="33" s="1"/>
  <c r="G25" i="33" s="1"/>
  <c r="G24" i="33" s="1"/>
  <c r="G23" i="33" l="1"/>
  <c r="G21" i="33" s="1"/>
  <c r="G19" i="33" s="1"/>
  <c r="G17" i="33" s="1"/>
  <c r="G11" i="33" l="1"/>
  <c r="C22" i="31"/>
  <c r="C19" i="27" s="1"/>
  <c r="D11" i="32"/>
  <c r="G15" i="33" l="1"/>
  <c r="G13" i="33" s="1"/>
  <c r="G68" i="33"/>
  <c r="G67" i="33" s="1"/>
  <c r="G66" i="33" s="1"/>
  <c r="G64" i="33" s="1"/>
  <c r="G62" i="33" s="1"/>
  <c r="C57" i="31" l="1"/>
  <c r="C54" i="27" s="1"/>
  <c r="G60" i="33"/>
  <c r="C65" i="31"/>
  <c r="C62" i="27" s="1"/>
  <c r="G58" i="33" l="1"/>
  <c r="G56" i="33" s="1"/>
  <c r="G54" i="33" s="1"/>
  <c r="G52" i="33" s="1"/>
  <c r="G9" i="33" s="1"/>
</calcChain>
</file>

<file path=xl/sharedStrings.xml><?xml version="1.0" encoding="utf-8"?>
<sst xmlns="http://schemas.openxmlformats.org/spreadsheetml/2006/main" count="418" uniqueCount="164">
  <si>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</si>
  <si>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</si>
  <si>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</si>
  <si>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</si>
  <si>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</si>
  <si>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</si>
  <si>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</si>
  <si>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</si>
  <si>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</si>
  <si>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</si>
  <si>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</si>
  <si>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</si>
  <si>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</si>
  <si>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</si>
  <si>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</si>
  <si>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</si>
  <si>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</si>
  <si>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</si>
  <si>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</si>
  <si>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</si>
  <si>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</si>
  <si>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</si>
  <si>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</si>
  <si>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</si>
  <si>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</si>
  <si>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</si>
  <si>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</si>
  <si>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</si>
  <si>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</si>
  <si>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</si>
  <si>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</si>
  <si>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</si>
  <si>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</si>
  <si>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</si>
  <si>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</si>
  <si>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</si>
  <si>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</si>
  <si>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</si>
  <si>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</si>
  <si>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</si>
  <si>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</si>
  <si>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</si>
  <si>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</si>
  <si>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</si>
  <si>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</si>
  <si>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</si>
  <si>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</si>
  <si>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</si>
  <si>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</si>
  <si>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</si>
  <si>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</si>
  <si>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</si>
  <si>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</si>
  <si>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</si>
  <si>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</si>
  <si>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</si>
  <si>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</si>
  <si>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</si>
  <si>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</si>
  <si>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>Բաժին N 03</t>
  </si>
  <si>
    <t>Խումբ N 02</t>
  </si>
  <si>
    <t>Դաս N 01</t>
  </si>
  <si>
    <t xml:space="preserve"> Տարի 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</si>
  <si>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</si>
  <si>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</si>
  <si>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</si>
  <si>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</si>
  <si>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ԵՎ ԼՐԱՑՈՒՄՆԵՐԸ</t>
  </si>
  <si>
    <t xml:space="preserve">ՀՀ կառավարության 2020 թվականի 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</si>
  <si>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</si>
  <si>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>ՀԱՅԱՍՏԱՆԻ ՀԱՆՐԱՊԵՏՈՒԹՅԱՆ ԿԱՌԱՎԱՐՈՒԹՅԱՆ 2019 ԹՎԱԿԱՆԻ ԴԵԿՏԵՄԲԵՐԻ 26-Ի N 1919-Ն ՈՐՈՇՄԱՆ N 10 ՀԱՎԵԼՎԱԾՈՒՄ ԿԱՏԱՐՎՈՂ ՓՈՓՈԽՈՒԹՅՈՒՆՆԵՐԸ</t>
  </si>
  <si>
    <t>Ցուցանիշների փոփոխությունը (նվազեցումները նշված են փակագծերում)</t>
  </si>
  <si>
    <t xml:space="preserve">ՀՀ կառավարության  2020 թվականի </t>
  </si>
  <si>
    <t>Հավելված N 4
ՀՀ կառավարության 2020 թվականի
 __________-ի ____-ի N _____-Ն որոշման</t>
  </si>
  <si>
    <t>Ծառայությունների մատուցում</t>
  </si>
  <si>
    <t xml:space="preserve"> ՀՀ արտակարգ իրավիճակների նախարարություն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</si>
  <si>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</si>
  <si>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</si>
  <si>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Կենսաթոշակի անցնելու հետ կապված  և տարիքային նպաստներ բյուջեից</t>
  </si>
  <si>
    <t>հազար  դրամներով</t>
  </si>
  <si>
    <t>Գումարը (հազար դրամով) Ցուցանիշների փոփոխությունը (ավելացումները նշված են դրական նշանով)</t>
  </si>
  <si>
    <t xml:space="preserve"> ԾԱՌԱՅՈՒԹՅՈՒՆՆԵՐԻ  ԵՎ   ԱՊՐԱՆՔՆԵՐԻ  ՁԵՌՔԲԵՐՈՒՄ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</si>
  <si>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</si>
  <si>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</si>
  <si>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</si>
  <si>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</si>
  <si>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</si>
  <si>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</si>
  <si>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</si>
  <si>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</si>
  <si>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</si>
  <si>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</si>
  <si>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</si>
  <si>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</si>
  <si>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</si>
  <si>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</si>
  <si>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</si>
  <si>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</si>
  <si>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</si>
  <si>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</si>
  <si>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</si>
  <si>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</si>
  <si>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</si>
  <si>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</si>
  <si>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</si>
  <si>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</si>
  <si>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</si>
  <si>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</si>
  <si>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</si>
  <si>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</si>
  <si>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</si>
  <si>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</si>
  <si>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</si>
  <si>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</si>
  <si>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</si>
  <si>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</si>
  <si>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2019ԹՎԱԿԱՆԻ ԴԵԿՏԵՄԲԵՐԻ 26-Ի ԹԻՎ 1919-Ն ՈՐՈՇՄԱՆ N9 ՀԱՎԵԼՎԱԾԻ  9.19 ԵՎ 9.47 ԱՂՅՈՒՍԱԿՆԵՐՈՒՄ ԿԱՏԱՐՎՈՂ ՓՈՓՈԽՈՒԹՅՈՒՆՆԵՐԸ ԵՎ ԼՐԱՑՈՒՄՆԵՐԸ</t>
  </si>
  <si>
    <t>ՀԱՅԱՍՏԱՆԻ ՀԱՆՐԱՊԵՏՈՒԹՅԱՆ ԿԱՌԱՎԱՐՈՒԹՅԱՆ 2019ԹՎԱԿԱՆԻ ԴԵԿՏԵՄԲԵՐԻ 26-Ի ԹԻՎ 1919-Ն ՈՐՈՇՄԱՆ N9.1 ՀԱՎԵԼՎԱԾԻ  9.1.19 ԵՎ 9.1.58 ԱՂՅՈՒՍԱԿՆԵՐՈՒՄ ԿԱՏԱՐՎՈՂ ՓՈՓՈԽՈՒԹՅՈՒՆՆԵՐԸ</t>
  </si>
  <si>
    <t>Հավելված  N 7</t>
  </si>
  <si>
    <t>1090 11001</t>
  </si>
  <si>
    <t>Հավելված  N2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</si>
  <si>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</si>
  <si>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</si>
  <si>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</si>
  <si>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</si>
  <si>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- Մասնագիտական ծառայություններ</t>
  </si>
  <si>
    <t xml:space="preserve"> Այլ մասնագիտական ծառայությունների ձեռքբերում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</si>
  <si>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</si>
  <si>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</si>
  <si>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</si>
  <si>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</si>
  <si>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1112</t>
  </si>
  <si>
    <t>Հավելված  N 1</t>
  </si>
  <si>
    <t xml:space="preserve"> Արտակարգ իրավիճակների բնագավառի պետական քաղաքականության մշակում՝ ծրագրերի համակարգում և մոնիտորինգ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</si>
  <si>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 </t>
  </si>
  <si>
    <t xml:space="preserve">Միջոցառումն իրականացնողի անվանումը </t>
  </si>
  <si>
    <t>ԳՀ</t>
  </si>
  <si>
    <t xml:space="preserve"> - Գույքի և սարքավորումների վարձակալություն</t>
  </si>
  <si>
    <t>Միավորի գինը (ՀՀ դրամ)</t>
  </si>
  <si>
    <t xml:space="preserve"> ՄԱՍ  III. ԾԱՌԱՅՈՒԹՅՈՒՆՆԵՐ</t>
  </si>
  <si>
    <t>65211100-1</t>
  </si>
  <si>
    <t>ՄԱ</t>
  </si>
  <si>
    <t>դրամ</t>
  </si>
  <si>
    <t>1112       11001</t>
  </si>
  <si>
    <t xml:space="preserve"> Արտակարգ իրավիճակների բնագավառում քաղաքականության մշակում՝ խորհրդատվական ծառայությունների տրամադրում և մոնիտորինգի իրականացում</t>
  </si>
  <si>
    <t>65111100-1</t>
  </si>
  <si>
    <t>65311100-1</t>
  </si>
  <si>
    <t>7836800</t>
  </si>
  <si>
    <t>հանրային հեռախոսային ծառայություններ</t>
  </si>
  <si>
    <t xml:space="preserve"> ՄԱՍ  II. ԱՇԽԱՏԱՆՔՆԵՐ</t>
  </si>
  <si>
    <t>գազի բաշխում</t>
  </si>
  <si>
    <t>էլեկտրականության բաշխում</t>
  </si>
  <si>
    <t>45231118-1</t>
  </si>
  <si>
    <t>գազի բաշխման օժանդակ աշխատանքներ</t>
  </si>
  <si>
    <t>65111200-1</t>
  </si>
  <si>
    <t>ոռոգման ջրի մատակարարման ծառայություն</t>
  </si>
  <si>
    <t>56320</t>
  </si>
  <si>
    <t>60421600-1</t>
  </si>
  <si>
    <t>խմելու ջրի բաշխում</t>
  </si>
  <si>
    <t>Հավելված N 3</t>
  </si>
  <si>
    <t>ուղղաթիռների վարձակալություն՝ անձնակազմի հետ միասին</t>
  </si>
  <si>
    <t>էլեկտրական էներգիայի մատակարարման սարքերի տեղադրում</t>
  </si>
  <si>
    <t>45311132-1</t>
  </si>
  <si>
    <t>64211100-509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</si>
</sst>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_-* #,##0.00\ _֏_-;\-* #,##0.00\ _֏_-;_-* &quot;-&quot;??\ _֏_-;_-@_-"/>
    <numFmt numFmtId="172" formatCode="##,##0;\(##,##0\);\-"/>
  </numFmts>
  <fonts count="5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color indexed="8"/>
      <name val="MS Sans Serif"/>
      <family val="2"/>
    </font>
    <font>
      <sz val="11"/>
      <name val="Calibri"/>
      <family val="2"/>
    </font>
    <font>
      <sz val="11"/>
      <name val="Arial LatArm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2"/>
      <color indexed="8"/>
      <name val="GHEA Grapalat"/>
      <family val="3"/>
    </font>
    <font>
      <b/>
      <i/>
      <sz val="11"/>
      <name val="GHEA Grapalat"/>
      <family val="3"/>
    </font>
    <font>
      <sz val="11"/>
      <color theme="1"/>
      <name val="GHEA Grapalat"/>
      <family val="3"/>
    </font>
    <font>
      <i/>
      <sz val="12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auto="1"/>
      </bottom>
      <diagonal/>
    </border>
  </borders>
  <cellStyleXfs count="97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2" applyNumberFormat="0" applyAlignment="0" applyProtection="0"/>
    <xf numFmtId="0" fontId="26" fillId="8" borderId="15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2" applyNumberFormat="0" applyAlignment="0" applyProtection="0"/>
    <xf numFmtId="0" fontId="33" fillId="0" borderId="14" applyNumberFormat="0" applyFill="0" applyAlignment="0" applyProtection="0"/>
    <xf numFmtId="0" fontId="34" fillId="5" borderId="0" applyNumberFormat="0" applyBorder="0" applyAlignment="0" applyProtection="0"/>
    <xf numFmtId="0" fontId="6" fillId="9" borderId="16" applyNumberFormat="0" applyFont="0" applyAlignment="0" applyProtection="0"/>
    <xf numFmtId="0" fontId="35" fillId="7" borderId="13" applyNumberFormat="0" applyAlignment="0" applyProtection="0"/>
    <xf numFmtId="0" fontId="36" fillId="0" borderId="0" applyNumberFormat="0" applyFill="0" applyBorder="0" applyAlignment="0" applyProtection="0"/>
    <xf numFmtId="0" fontId="37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0" fontId="6" fillId="0" borderId="0"/>
    <xf numFmtId="0" fontId="10" fillId="0" borderId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7" fillId="34" borderId="0" applyNumberFormat="0" applyBorder="0" applyAlignment="0" applyProtection="0"/>
    <xf numFmtId="1" fontId="48" fillId="0" borderId="0"/>
    <xf numFmtId="0" fontId="8" fillId="0" borderId="0"/>
    <xf numFmtId="0" fontId="7" fillId="0" borderId="0"/>
    <xf numFmtId="0" fontId="49" fillId="0" borderId="0"/>
    <xf numFmtId="0" fontId="49" fillId="0" borderId="0"/>
    <xf numFmtId="0" fontId="49" fillId="0" borderId="0"/>
    <xf numFmtId="168" fontId="52" fillId="0" borderId="0" applyFill="0" applyBorder="0" applyProtection="0">
      <alignment horizontal="right" vertical="top"/>
    </xf>
    <xf numFmtId="168" fontId="53" fillId="0" borderId="0" applyFill="0" applyBorder="0" applyProtection="0">
      <alignment horizontal="right" vertical="top"/>
    </xf>
  </cellStyleXfs>
  <cellXfs count="301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7" xfId="34" applyFont="1" applyFill="1" applyBorder="1" applyAlignment="1">
      <alignment horizontal="left" vertical="top"/>
    </xf>
    <xf numFmtId="0" fontId="20" fillId="2" borderId="3" xfId="34" applyFont="1" applyFill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8" xfId="30" applyFont="1" applyFill="1" applyBorder="1" applyAlignment="1">
      <alignment horizontal="center" vertical="top" wrapText="1"/>
    </xf>
    <xf numFmtId="0" fontId="21" fillId="0" borderId="18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8" xfId="30" applyFont="1" applyFill="1" applyBorder="1" applyAlignment="1">
      <alignment horizontal="left" vertical="top" wrapText="1"/>
    </xf>
    <xf numFmtId="168" fontId="15" fillId="2" borderId="18" xfId="30" applyNumberFormat="1" applyFont="1" applyFill="1" applyBorder="1" applyAlignment="1">
      <alignment horizontal="right" vertical="top" wrapText="1"/>
    </xf>
    <xf numFmtId="0" fontId="42" fillId="0" borderId="0" xfId="9" applyFont="1" applyAlignment="1">
      <alignment horizontal="left" vertical="top" wrapText="1"/>
    </xf>
    <xf numFmtId="0" fontId="17" fillId="2" borderId="18" xfId="30" applyFont="1" applyFill="1" applyBorder="1" applyAlignment="1">
      <alignment horizontal="left" vertical="top" wrapText="1"/>
    </xf>
    <xf numFmtId="0" fontId="42" fillId="2" borderId="0" xfId="9" applyFont="1" applyFill="1" applyAlignment="1">
      <alignment horizontal="left" vertical="top" wrapText="1"/>
    </xf>
    <xf numFmtId="0" fontId="21" fillId="2" borderId="18" xfId="30" applyFont="1" applyFill="1" applyBorder="1">
      <alignment horizontal="left" vertical="top" wrapText="1"/>
    </xf>
    <xf numFmtId="0" fontId="21" fillId="2" borderId="18" xfId="30" applyFont="1" applyFill="1" applyBorder="1" applyAlignment="1">
      <alignment horizontal="left" vertical="top" wrapText="1"/>
    </xf>
    <xf numFmtId="0" fontId="42" fillId="0" borderId="18" xfId="9" applyFont="1" applyBorder="1" applyAlignment="1">
      <alignment horizontal="left" vertical="top" wrapText="1"/>
    </xf>
    <xf numFmtId="0" fontId="21" fillId="0" borderId="18" xfId="30" applyFont="1" applyBorder="1" applyAlignment="1">
      <alignment horizontal="left" vertical="top" wrapText="1"/>
    </xf>
    <xf numFmtId="0" fontId="42" fillId="2" borderId="18" xfId="9" applyFont="1" applyFill="1" applyBorder="1" applyAlignment="1">
      <alignment horizontal="left" vertical="top" wrapText="1"/>
    </xf>
    <xf numFmtId="0" fontId="43" fillId="0" borderId="18" xfId="30" applyFont="1" applyBorder="1" applyAlignment="1">
      <alignment horizontal="left" vertical="top" wrapText="1"/>
    </xf>
    <xf numFmtId="0" fontId="21" fillId="2" borderId="18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8" xfId="9" applyFont="1" applyFill="1" applyBorder="1" applyAlignment="1">
      <alignment horizontal="left" vertical="top" wrapText="1"/>
    </xf>
    <xf numFmtId="168" fontId="17" fillId="0" borderId="18" xfId="30" applyNumberFormat="1" applyFont="1" applyBorder="1" applyAlignment="1">
      <alignment horizontal="right" vertical="top" wrapText="1"/>
    </xf>
    <xf numFmtId="0" fontId="15" fillId="0" borderId="18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8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 wrapText="1"/>
    </xf>
    <xf numFmtId="0" fontId="18" fillId="2" borderId="1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20" fillId="2" borderId="18" xfId="9" applyFont="1" applyFill="1" applyBorder="1" applyAlignment="1">
      <alignment horizontal="left" vertical="top" wrapText="1"/>
    </xf>
    <xf numFmtId="0" fontId="22" fillId="2" borderId="18" xfId="9" applyFont="1" applyFill="1" applyBorder="1" applyAlignment="1">
      <alignment horizontal="left" vertical="top" wrapText="1"/>
    </xf>
    <xf numFmtId="0" fontId="20" fillId="2" borderId="19" xfId="34" applyFont="1" applyFill="1" applyBorder="1" applyAlignment="1">
      <alignment vertical="top"/>
    </xf>
    <xf numFmtId="0" fontId="20" fillId="2" borderId="20" xfId="34" applyFont="1" applyFill="1" applyBorder="1" applyAlignment="1">
      <alignment vertical="top"/>
    </xf>
    <xf numFmtId="0" fontId="17" fillId="0" borderId="18" xfId="30" applyFont="1" applyBorder="1" applyAlignment="1">
      <alignment horizontal="left" vertical="top" wrapText="1"/>
    </xf>
    <xf numFmtId="168" fontId="17" fillId="2" borderId="18" xfId="30" applyNumberFormat="1" applyFont="1" applyFill="1" applyBorder="1" applyAlignment="1">
      <alignment horizontal="right" vertical="top" wrapText="1"/>
    </xf>
    <xf numFmtId="0" fontId="15" fillId="2" borderId="18" xfId="34" applyFont="1" applyFill="1" applyBorder="1" applyAlignment="1">
      <alignment vertical="top"/>
    </xf>
    <xf numFmtId="0" fontId="18" fillId="2" borderId="18" xfId="34" applyFont="1" applyFill="1" applyBorder="1" applyAlignment="1">
      <alignment vertical="top"/>
    </xf>
    <xf numFmtId="0" fontId="15" fillId="2" borderId="22" xfId="34" applyFont="1" applyFill="1" applyBorder="1" applyAlignment="1">
      <alignment vertical="top"/>
    </xf>
    <xf numFmtId="0" fontId="15" fillId="2" borderId="19" xfId="34" applyFont="1" applyFill="1" applyBorder="1" applyAlignment="1">
      <alignment vertical="center"/>
    </xf>
    <xf numFmtId="0" fontId="15" fillId="2" borderId="19" xfId="34" applyFont="1" applyFill="1" applyBorder="1" applyAlignment="1">
      <alignment horizontal="left" vertical="top"/>
    </xf>
    <xf numFmtId="0" fontId="44" fillId="2" borderId="3" xfId="34" applyFont="1" applyFill="1" applyBorder="1" applyAlignment="1">
      <alignment horizontal="center" vertical="center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2" borderId="3" xfId="34" applyFont="1" applyFill="1" applyBorder="1" applyAlignment="1">
      <alignment horizontal="left" vertical="top"/>
    </xf>
    <xf numFmtId="0" fontId="15" fillId="2" borderId="0" xfId="4" applyFont="1" applyFill="1" applyAlignment="1"/>
    <xf numFmtId="49" fontId="20" fillId="2" borderId="18" xfId="9" applyNumberFormat="1" applyFont="1" applyFill="1" applyBorder="1" applyAlignment="1">
      <alignment horizontal="left" vertical="top" wrapText="1"/>
    </xf>
    <xf numFmtId="0" fontId="20" fillId="2" borderId="18" xfId="34" applyFont="1" applyFill="1" applyBorder="1"/>
    <xf numFmtId="0" fontId="44" fillId="2" borderId="3" xfId="34" applyFont="1" applyFill="1" applyBorder="1" applyAlignment="1">
      <alignment horizontal="left" vertical="center"/>
    </xf>
    <xf numFmtId="0" fontId="44" fillId="2" borderId="7" xfId="34" applyFont="1" applyFill="1" applyBorder="1" applyAlignment="1">
      <alignment horizontal="left" vertical="center"/>
    </xf>
    <xf numFmtId="168" fontId="39" fillId="2" borderId="18" xfId="30" applyNumberFormat="1" applyFont="1" applyFill="1" applyBorder="1" applyAlignment="1">
      <alignment horizontal="right" vertical="top" wrapText="1"/>
    </xf>
    <xf numFmtId="168" fontId="18" fillId="0" borderId="18" xfId="30" applyNumberFormat="1" applyFont="1" applyBorder="1" applyAlignment="1">
      <alignment horizontal="right" vertical="top" wrapText="1"/>
    </xf>
    <xf numFmtId="0" fontId="20" fillId="2" borderId="0" xfId="82" applyFont="1" applyFill="1"/>
    <xf numFmtId="0" fontId="41" fillId="2" borderId="0" xfId="82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left" vertical="top" wrapText="1"/>
    </xf>
    <xf numFmtId="0" fontId="18" fillId="2" borderId="20" xfId="0" applyFont="1" applyFill="1" applyBorder="1" applyAlignment="1">
      <alignment horizontal="left" vertical="top" wrapText="1"/>
    </xf>
    <xf numFmtId="168" fontId="17" fillId="2" borderId="18" xfId="31" applyNumberFormat="1" applyFont="1" applyFill="1" applyBorder="1" applyAlignment="1">
      <alignment horizontal="right" vertical="top"/>
    </xf>
    <xf numFmtId="0" fontId="20" fillId="2" borderId="19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168" fontId="42" fillId="0" borderId="18" xfId="9" applyNumberFormat="1" applyFont="1" applyBorder="1" applyAlignment="1">
      <alignment horizontal="left" vertical="top" wrapText="1"/>
    </xf>
    <xf numFmtId="0" fontId="20" fillId="0" borderId="0" xfId="0" applyFont="1" applyAlignment="1">
      <alignment horizontal="right"/>
    </xf>
    <xf numFmtId="168" fontId="18" fillId="2" borderId="18" xfId="30" applyNumberFormat="1" applyFont="1" applyFill="1" applyBorder="1" applyAlignment="1">
      <alignment horizontal="right" vertical="top" wrapText="1"/>
    </xf>
    <xf numFmtId="0" fontId="20" fillId="2" borderId="19" xfId="0" applyFont="1" applyFill="1" applyBorder="1" applyAlignment="1">
      <alignment horizontal="center" vertical="top" wrapText="1"/>
    </xf>
    <xf numFmtId="0" fontId="15" fillId="2" borderId="0" xfId="4" applyFont="1" applyFill="1" applyAlignment="1">
      <alignment horizontal="center"/>
    </xf>
    <xf numFmtId="0" fontId="20" fillId="2" borderId="0" xfId="0" applyFont="1" applyFill="1"/>
    <xf numFmtId="0" fontId="20" fillId="2" borderId="0" xfId="9" applyFont="1" applyFill="1"/>
    <xf numFmtId="0" fontId="20" fillId="2" borderId="0" xfId="9" applyFont="1" applyFill="1" applyAlignment="1">
      <alignment horizontal="right"/>
    </xf>
    <xf numFmtId="0" fontId="20" fillId="2" borderId="0" xfId="9" applyFont="1" applyFill="1" applyBorder="1"/>
    <xf numFmtId="0" fontId="40" fillId="2" borderId="0" xfId="0" applyFont="1" applyFill="1" applyAlignment="1">
      <alignment horizontal="left" vertical="top" wrapText="1"/>
    </xf>
    <xf numFmtId="0" fontId="20" fillId="2" borderId="3" xfId="0" applyFont="1" applyFill="1" applyBorder="1" applyAlignment="1">
      <alignment vertical="top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center" wrapText="1"/>
    </xf>
    <xf numFmtId="168" fontId="17" fillId="2" borderId="18" xfId="31" applyNumberFormat="1" applyFont="1" applyFill="1" applyBorder="1" applyAlignment="1">
      <alignment horizontal="center" vertical="top"/>
    </xf>
    <xf numFmtId="0" fontId="20" fillId="2" borderId="3" xfId="0" applyFont="1" applyFill="1" applyBorder="1"/>
    <xf numFmtId="0" fontId="19" fillId="2" borderId="19" xfId="0" applyFont="1" applyFill="1" applyBorder="1" applyAlignment="1"/>
    <xf numFmtId="0" fontId="19" fillId="2" borderId="5" xfId="0" applyFont="1" applyFill="1" applyBorder="1" applyAlignment="1"/>
    <xf numFmtId="0" fontId="20" fillId="2" borderId="20" xfId="0" applyFont="1" applyFill="1" applyBorder="1" applyAlignment="1">
      <alignment horizontal="left" vertical="top" wrapText="1"/>
    </xf>
    <xf numFmtId="0" fontId="20" fillId="2" borderId="18" xfId="0" applyFont="1" applyFill="1" applyBorder="1"/>
    <xf numFmtId="165" fontId="20" fillId="2" borderId="0" xfId="0" applyNumberFormat="1" applyFont="1" applyFill="1"/>
    <xf numFmtId="0" fontId="20" fillId="2" borderId="0" xfId="0" applyFont="1" applyFill="1" applyAlignment="1">
      <alignment horizontal="left" vertical="top" wrapText="1"/>
    </xf>
    <xf numFmtId="0" fontId="22" fillId="2" borderId="3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168" fontId="18" fillId="2" borderId="18" xfId="30" applyNumberFormat="1" applyFont="1" applyFill="1" applyBorder="1" applyAlignment="1">
      <alignment vertical="top" wrapText="1"/>
    </xf>
    <xf numFmtId="168" fontId="20" fillId="2" borderId="18" xfId="0" applyNumberFormat="1" applyFont="1" applyFill="1" applyBorder="1"/>
    <xf numFmtId="0" fontId="19" fillId="2" borderId="0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top"/>
    </xf>
    <xf numFmtId="168" fontId="43" fillId="0" borderId="18" xfId="30" applyNumberFormat="1" applyFont="1" applyBorder="1" applyAlignment="1">
      <alignment horizontal="right" vertical="top" wrapText="1"/>
    </xf>
    <xf numFmtId="168" fontId="15" fillId="0" borderId="18" xfId="30" applyNumberFormat="1" applyFont="1" applyBorder="1" applyAlignment="1">
      <alignment horizontal="right" vertical="top" wrapText="1"/>
    </xf>
    <xf numFmtId="49" fontId="50" fillId="0" borderId="0" xfId="0" applyNumberFormat="1" applyFont="1" applyFill="1" applyAlignment="1">
      <alignment horizontal="left"/>
    </xf>
    <xf numFmtId="0" fontId="51" fillId="0" borderId="0" xfId="0" applyFont="1" applyFill="1" applyBorder="1"/>
    <xf numFmtId="0" fontId="15" fillId="2" borderId="18" xfId="3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17" fillId="2" borderId="18" xfId="0" applyFont="1" applyFill="1" applyBorder="1" applyAlignment="1">
      <alignment horizontal="left" vertical="top" wrapText="1"/>
    </xf>
    <xf numFmtId="168" fontId="18" fillId="2" borderId="18" xfId="31" applyNumberFormat="1" applyFont="1" applyFill="1" applyBorder="1" applyAlignment="1">
      <alignment vertical="top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5" fillId="2" borderId="18" xfId="0" applyFont="1" applyFill="1" applyBorder="1" applyAlignment="1">
      <alignment horizontal="left" vertical="top" wrapText="1"/>
    </xf>
    <xf numFmtId="0" fontId="45" fillId="2" borderId="0" xfId="0" applyFont="1" applyFill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168" fontId="43" fillId="0" borderId="18" xfId="95" applyNumberFormat="1" applyFont="1" applyBorder="1" applyAlignment="1">
      <alignment horizontal="right" vertical="top"/>
    </xf>
    <xf numFmtId="0" fontId="17" fillId="0" borderId="0" xfId="0" applyFont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7" fillId="0" borderId="18" xfId="0" applyFont="1" applyBorder="1"/>
    <xf numFmtId="0" fontId="17" fillId="0" borderId="18" xfId="3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top" wrapText="1"/>
    </xf>
    <xf numFmtId="168" fontId="43" fillId="0" borderId="18" xfId="3" applyNumberFormat="1" applyFont="1" applyBorder="1" applyAlignment="1">
      <alignment horizontal="right" vertical="top" wrapText="1"/>
    </xf>
    <xf numFmtId="0" fontId="17" fillId="0" borderId="0" xfId="0" applyFont="1"/>
    <xf numFmtId="0" fontId="17" fillId="0" borderId="18" xfId="0" applyFont="1" applyBorder="1" applyAlignment="1">
      <alignment horizontal="left" vertical="top" wrapText="1"/>
    </xf>
    <xf numFmtId="0" fontId="18" fillId="0" borderId="18" xfId="3" applyFont="1" applyBorder="1" applyAlignment="1">
      <alignment horizontal="left" vertical="top" wrapText="1"/>
    </xf>
    <xf numFmtId="168" fontId="18" fillId="0" borderId="18" xfId="31" applyNumberFormat="1" applyFont="1" applyBorder="1" applyAlignment="1">
      <alignment horizontal="right" vertical="top"/>
    </xf>
    <xf numFmtId="168" fontId="43" fillId="0" borderId="18" xfId="31" applyNumberFormat="1" applyFont="1" applyBorder="1" applyAlignment="1">
      <alignment horizontal="right" vertical="top"/>
    </xf>
    <xf numFmtId="168" fontId="18" fillId="0" borderId="18" xfId="96" applyNumberFormat="1" applyFont="1" applyBorder="1" applyAlignment="1">
      <alignment horizontal="right" vertical="top"/>
    </xf>
    <xf numFmtId="0" fontId="15" fillId="2" borderId="18" xfId="0" applyFont="1" applyFill="1" applyBorder="1" applyAlignment="1">
      <alignment horizontal="center" vertical="top" wrapText="1"/>
    </xf>
    <xf numFmtId="0" fontId="15" fillId="2" borderId="18" xfId="0" applyFont="1" applyFill="1" applyBorder="1" applyAlignment="1">
      <alignment horizontal="left" vertical="center" wrapText="1"/>
    </xf>
    <xf numFmtId="168" fontId="18" fillId="2" borderId="18" xfId="31" applyNumberFormat="1" applyFont="1" applyFill="1" applyBorder="1" applyAlignment="1">
      <alignment horizontal="right" vertical="top"/>
    </xf>
    <xf numFmtId="168" fontId="17" fillId="2" borderId="18" xfId="30" applyNumberFormat="1" applyFont="1" applyFill="1" applyBorder="1" applyAlignment="1">
      <alignment horizontal="right" vertical="center" wrapText="1"/>
    </xf>
    <xf numFmtId="0" fontId="17" fillId="2" borderId="18" xfId="0" applyFont="1" applyFill="1" applyBorder="1" applyAlignment="1">
      <alignment horizontal="left" vertical="top" wrapText="1"/>
    </xf>
    <xf numFmtId="0" fontId="17" fillId="2" borderId="18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right"/>
    </xf>
    <xf numFmtId="0" fontId="15" fillId="2" borderId="0" xfId="4" applyFont="1" applyFill="1" applyAlignment="1">
      <alignment horizontal="center" wrapText="1"/>
    </xf>
    <xf numFmtId="0" fontId="20" fillId="2" borderId="18" xfId="0" applyFont="1" applyFill="1" applyBorder="1" applyAlignment="1">
      <alignment horizontal="center" vertical="top" wrapText="1"/>
    </xf>
    <xf numFmtId="0" fontId="20" fillId="0" borderId="18" xfId="0" applyFont="1" applyBorder="1" applyAlignment="1">
      <alignment horizontal="center" vertical="center" wrapText="1"/>
    </xf>
    <xf numFmtId="0" fontId="0" fillId="2" borderId="18" xfId="0" applyFill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168" fontId="17" fillId="0" borderId="18" xfId="30" applyNumberFormat="1" applyFont="1" applyBorder="1" applyAlignment="1">
      <alignment horizontal="right" vertical="center" wrapText="1"/>
    </xf>
    <xf numFmtId="0" fontId="20" fillId="0" borderId="0" xfId="0" applyFont="1"/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/>
    <xf numFmtId="0" fontId="22" fillId="0" borderId="18" xfId="0" applyFont="1" applyBorder="1" applyAlignment="1">
      <alignment horizontal="left" vertical="top" wrapText="1"/>
    </xf>
    <xf numFmtId="168" fontId="20" fillId="0" borderId="0" xfId="0" applyNumberFormat="1" applyFont="1"/>
    <xf numFmtId="0" fontId="0" fillId="2" borderId="0" xfId="0" applyFill="1" applyAlignment="1">
      <alignment horizontal="left" vertical="top" wrapText="1"/>
    </xf>
    <xf numFmtId="168" fontId="0" fillId="2" borderId="0" xfId="0" applyNumberFormat="1" applyFill="1" applyAlignment="1">
      <alignment horizontal="left" vertical="top" wrapText="1"/>
    </xf>
    <xf numFmtId="0" fontId="0" fillId="0" borderId="18" xfId="0" applyFill="1" applyBorder="1" applyAlignment="1">
      <alignment vertical="top" wrapText="1"/>
    </xf>
    <xf numFmtId="0" fontId="20" fillId="0" borderId="18" xfId="0" applyFont="1" applyFill="1" applyBorder="1" applyAlignment="1">
      <alignment vertical="top" wrapText="1"/>
    </xf>
    <xf numFmtId="0" fontId="15" fillId="2" borderId="18" xfId="30" applyFont="1" applyFill="1" applyBorder="1" applyAlignment="1">
      <alignment horizontal="left" vertical="top" wrapText="1"/>
    </xf>
    <xf numFmtId="0" fontId="19" fillId="2" borderId="18" xfId="0" applyFont="1" applyFill="1" applyBorder="1" applyAlignment="1">
      <alignment horizontal="left" vertical="top" wrapText="1"/>
    </xf>
    <xf numFmtId="168" fontId="15" fillId="2" borderId="18" xfId="30" applyNumberFormat="1" applyFont="1" applyFill="1" applyBorder="1" applyAlignment="1">
      <alignment horizontal="right" vertical="center" wrapText="1"/>
    </xf>
    <xf numFmtId="0" fontId="20" fillId="2" borderId="0" xfId="9" applyFont="1" applyFill="1" applyAlignment="1">
      <alignment horizontal="left" vertical="top" wrapText="1"/>
    </xf>
    <xf numFmtId="0" fontId="43" fillId="2" borderId="18" xfId="30" applyFont="1" applyFill="1" applyBorder="1" applyAlignment="1">
      <alignment horizontal="left" vertical="top" wrapText="1"/>
    </xf>
    <xf numFmtId="0" fontId="22" fillId="2" borderId="18" xfId="0" applyFont="1" applyFill="1" applyBorder="1" applyAlignment="1">
      <alignment horizontal="left" vertical="top" wrapText="1"/>
    </xf>
    <xf numFmtId="0" fontId="43" fillId="0" borderId="18" xfId="0" applyFont="1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9" fillId="0" borderId="18" xfId="0" applyFont="1" applyBorder="1" applyAlignment="1">
      <alignment horizontal="left" vertical="top" wrapText="1"/>
    </xf>
    <xf numFmtId="168" fontId="39" fillId="0" borderId="18" xfId="95" applyNumberFormat="1" applyFont="1" applyBorder="1" applyAlignment="1">
      <alignment horizontal="right" vertical="top"/>
    </xf>
    <xf numFmtId="0" fontId="19" fillId="2" borderId="18" xfId="0" applyFont="1" applyFill="1" applyBorder="1" applyAlignment="1">
      <alignment vertical="top" wrapText="1"/>
    </xf>
    <xf numFmtId="0" fontId="19" fillId="2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2" borderId="20" xfId="0" applyFont="1" applyFill="1" applyBorder="1" applyAlignment="1">
      <alignment vertical="top" wrapText="1"/>
    </xf>
    <xf numFmtId="0" fontId="22" fillId="2" borderId="18" xfId="0" applyFont="1" applyFill="1" applyBorder="1" applyAlignment="1">
      <alignment horizontal="left" vertical="center"/>
    </xf>
    <xf numFmtId="0" fontId="20" fillId="2" borderId="18" xfId="0" applyFont="1" applyFill="1" applyBorder="1" applyAlignment="1">
      <alignment horizontal="left" vertical="top"/>
    </xf>
    <xf numFmtId="0" fontId="44" fillId="2" borderId="18" xfId="0" applyFont="1" applyFill="1" applyBorder="1" applyAlignment="1">
      <alignment horizontal="left" vertical="top" wrapText="1"/>
    </xf>
    <xf numFmtId="0" fontId="44" fillId="2" borderId="18" xfId="0" applyFont="1" applyFill="1" applyBorder="1" applyAlignment="1">
      <alignment horizontal="left" vertical="center" wrapText="1"/>
    </xf>
    <xf numFmtId="0" fontId="15" fillId="2" borderId="33" xfId="34" applyFont="1" applyFill="1" applyBorder="1" applyAlignment="1">
      <alignment vertical="top"/>
    </xf>
    <xf numFmtId="0" fontId="20" fillId="2" borderId="33" xfId="34" applyFont="1" applyFill="1" applyBorder="1" applyAlignment="1">
      <alignment vertical="top"/>
    </xf>
    <xf numFmtId="0" fontId="44" fillId="0" borderId="18" xfId="0" applyFont="1" applyBorder="1" applyAlignment="1">
      <alignment horizontal="left" vertical="top" wrapText="1"/>
    </xf>
    <xf numFmtId="0" fontId="20" fillId="2" borderId="18" xfId="0" applyFont="1" applyFill="1" applyBorder="1" applyAlignment="1">
      <alignment horizontal="center" vertical="center" wrapText="1"/>
    </xf>
    <xf numFmtId="0" fontId="17" fillId="2" borderId="0" xfId="0" applyFont="1" applyFill="1" applyBorder="1"/>
    <xf numFmtId="0" fontId="54" fillId="2" borderId="18" xfId="1" applyFont="1" applyFill="1" applyBorder="1" applyAlignment="1">
      <alignment horizontal="center" vertical="top" wrapText="1"/>
    </xf>
    <xf numFmtId="0" fontId="57" fillId="2" borderId="18" xfId="0" applyFont="1" applyFill="1" applyBorder="1" applyAlignment="1">
      <alignment horizontal="left" vertical="top" wrapText="1"/>
    </xf>
    <xf numFmtId="0" fontId="57" fillId="0" borderId="0" xfId="0" applyFont="1" applyBorder="1" applyAlignment="1">
      <alignment horizontal="left" vertical="top" wrapText="1"/>
    </xf>
    <xf numFmtId="0" fontId="57" fillId="0" borderId="18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20" fillId="0" borderId="0" xfId="9" applyFont="1" applyAlignment="1">
      <alignment horizontal="left"/>
    </xf>
    <xf numFmtId="0" fontId="21" fillId="2" borderId="18" xfId="30" applyFont="1" applyFill="1" applyBorder="1" applyAlignment="1">
      <alignment vertical="center" wrapText="1"/>
    </xf>
    <xf numFmtId="168" fontId="42" fillId="0" borderId="0" xfId="9" applyNumberFormat="1" applyFont="1" applyAlignment="1">
      <alignment horizontal="left" vertical="top" wrapText="1"/>
    </xf>
    <xf numFmtId="170" fontId="17" fillId="2" borderId="18" xfId="82" applyNumberFormat="1" applyFont="1" applyFill="1" applyBorder="1" applyAlignment="1">
      <alignment horizontal="left" vertical="center" wrapText="1"/>
    </xf>
    <xf numFmtId="49" fontId="55" fillId="2" borderId="18" xfId="0" applyNumberFormat="1" applyFont="1" applyFill="1" applyBorder="1" applyAlignment="1">
      <alignment horizontal="left" vertical="center" wrapText="1"/>
    </xf>
    <xf numFmtId="0" fontId="20" fillId="2" borderId="18" xfId="9" applyFont="1" applyFill="1" applyBorder="1"/>
    <xf numFmtId="0" fontId="20" fillId="2" borderId="26" xfId="9" applyFont="1" applyFill="1" applyBorder="1" applyAlignment="1">
      <alignment horizontal="left"/>
    </xf>
    <xf numFmtId="0" fontId="20" fillId="2" borderId="20" xfId="9" applyFont="1" applyFill="1" applyBorder="1" applyAlignment="1">
      <alignment horizontal="left"/>
    </xf>
    <xf numFmtId="165" fontId="20" fillId="2" borderId="0" xfId="9" applyNumberFormat="1" applyFont="1" applyFill="1"/>
    <xf numFmtId="49" fontId="20" fillId="2" borderId="18" xfId="9" applyNumberFormat="1" applyFont="1" applyFill="1" applyBorder="1" applyAlignment="1">
      <alignment horizontal="center" vertical="center"/>
    </xf>
    <xf numFmtId="49" fontId="20" fillId="2" borderId="18" xfId="9" applyNumberFormat="1" applyFont="1" applyFill="1" applyBorder="1" applyAlignment="1">
      <alignment horizontal="left" vertical="center"/>
    </xf>
    <xf numFmtId="172" fontId="17" fillId="2" borderId="18" xfId="30" applyNumberFormat="1" applyFont="1" applyFill="1" applyBorder="1" applyAlignment="1">
      <alignment horizontal="center" vertical="center" wrapText="1"/>
    </xf>
    <xf numFmtId="0" fontId="20" fillId="2" borderId="18" xfId="9" applyFont="1" applyFill="1" applyBorder="1" applyAlignment="1">
      <alignment horizontal="center" vertical="center"/>
    </xf>
    <xf numFmtId="168" fontId="20" fillId="2" borderId="18" xfId="9" applyNumberFormat="1" applyFont="1" applyFill="1" applyBorder="1" applyAlignment="1">
      <alignment vertical="center"/>
    </xf>
    <xf numFmtId="169" fontId="20" fillId="2" borderId="0" xfId="9" applyNumberFormat="1" applyFont="1" applyFill="1"/>
    <xf numFmtId="49" fontId="55" fillId="2" borderId="18" xfId="9" applyNumberFormat="1" applyFont="1" applyFill="1" applyBorder="1" applyAlignment="1">
      <alignment horizontal="left" vertical="center" wrapText="1"/>
    </xf>
    <xf numFmtId="0" fontId="20" fillId="2" borderId="18" xfId="9" applyFont="1" applyFill="1" applyBorder="1" applyAlignment="1">
      <alignment wrapText="1"/>
    </xf>
    <xf numFmtId="0" fontId="20" fillId="2" borderId="19" xfId="9" applyFont="1" applyFill="1" applyBorder="1" applyAlignment="1">
      <alignment wrapText="1"/>
    </xf>
    <xf numFmtId="49" fontId="20" fillId="2" borderId="18" xfId="9" applyNumberFormat="1" applyFont="1" applyFill="1" applyBorder="1" applyAlignment="1">
      <alignment horizontal="left" vertical="center" wrapText="1"/>
    </xf>
    <xf numFmtId="0" fontId="41" fillId="2" borderId="18" xfId="5" applyFont="1" applyFill="1" applyBorder="1" applyAlignment="1">
      <alignment vertical="center" wrapText="1"/>
    </xf>
    <xf numFmtId="0" fontId="41" fillId="2" borderId="18" xfId="5" applyFont="1" applyFill="1" applyBorder="1" applyAlignment="1">
      <alignment horizontal="center" vertical="center" wrapText="1"/>
    </xf>
    <xf numFmtId="168" fontId="17" fillId="2" borderId="18" xfId="30" applyNumberFormat="1" applyFont="1" applyFill="1" applyBorder="1" applyAlignment="1">
      <alignment vertical="center" wrapText="1"/>
    </xf>
    <xf numFmtId="165" fontId="20" fillId="2" borderId="0" xfId="5" applyNumberFormat="1" applyFont="1" applyFill="1"/>
    <xf numFmtId="49" fontId="20" fillId="2" borderId="18" xfId="5" applyNumberFormat="1" applyFont="1" applyFill="1" applyBorder="1" applyAlignment="1">
      <alignment horizontal="left" vertical="center"/>
    </xf>
    <xf numFmtId="2" fontId="20" fillId="2" borderId="0" xfId="82" applyNumberFormat="1" applyFont="1" applyFill="1"/>
    <xf numFmtId="2" fontId="20" fillId="2" borderId="0" xfId="9" applyNumberFormat="1" applyFont="1" applyFill="1"/>
    <xf numFmtId="165" fontId="20" fillId="2" borderId="18" xfId="0" applyNumberFormat="1" applyFont="1" applyFill="1" applyBorder="1" applyAlignment="1">
      <alignment horizontal="right" vertical="top" wrapText="1"/>
    </xf>
    <xf numFmtId="169" fontId="17" fillId="2" borderId="18" xfId="31" applyNumberFormat="1" applyFont="1" applyFill="1" applyBorder="1" applyAlignment="1">
      <alignment horizontal="right" vertical="top"/>
    </xf>
    <xf numFmtId="165" fontId="20" fillId="2" borderId="0" xfId="9" applyNumberFormat="1" applyFont="1" applyFill="1" applyAlignment="1">
      <alignment horizontal="left" vertical="top" wrapText="1"/>
    </xf>
    <xf numFmtId="0" fontId="56" fillId="2" borderId="25" xfId="0" applyFont="1" applyFill="1" applyBorder="1" applyAlignment="1">
      <alignment horizontal="center" vertical="top" wrapText="1"/>
    </xf>
    <xf numFmtId="0" fontId="56" fillId="2" borderId="1" xfId="0" applyFont="1" applyFill="1" applyBorder="1" applyAlignment="1">
      <alignment horizontal="center" vertical="top" wrapText="1"/>
    </xf>
    <xf numFmtId="0" fontId="56" fillId="2" borderId="2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center" wrapText="1"/>
    </xf>
    <xf numFmtId="0" fontId="20" fillId="2" borderId="3" xfId="0" applyFont="1" applyFill="1" applyBorder="1" applyAlignment="1">
      <alignment horizontal="center" vertical="top" wrapText="1"/>
    </xf>
    <xf numFmtId="0" fontId="20" fillId="2" borderId="18" xfId="0" applyFont="1" applyFill="1" applyBorder="1" applyAlignment="1">
      <alignment horizontal="center" vertical="top" wrapText="1"/>
    </xf>
    <xf numFmtId="0" fontId="19" fillId="2" borderId="18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19" fillId="2" borderId="7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7" fillId="2" borderId="25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5" fillId="2" borderId="18" xfId="3" applyFont="1" applyFill="1" applyBorder="1" applyAlignment="1">
      <alignment horizontal="center" vertical="top" wrapText="1"/>
    </xf>
    <xf numFmtId="0" fontId="19" fillId="0" borderId="18" xfId="0" applyFont="1" applyBorder="1" applyAlignment="1">
      <alignment horizontal="center" vertical="top" wrapText="1"/>
    </xf>
    <xf numFmtId="0" fontId="20" fillId="0" borderId="29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2" borderId="19" xfId="0" applyFont="1" applyFill="1" applyBorder="1" applyAlignment="1">
      <alignment horizontal="center" vertical="top" wrapText="1"/>
    </xf>
    <xf numFmtId="0" fontId="20" fillId="2" borderId="26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21" fillId="2" borderId="19" xfId="30" applyFont="1" applyFill="1" applyBorder="1" applyAlignment="1">
      <alignment horizontal="center" vertical="top" wrapText="1"/>
    </xf>
    <xf numFmtId="0" fontId="21" fillId="2" borderId="5" xfId="30" applyFont="1" applyFill="1" applyBorder="1" applyAlignment="1">
      <alignment horizontal="center" vertical="top" wrapText="1"/>
    </xf>
    <xf numFmtId="0" fontId="21" fillId="2" borderId="20" xfId="30" applyFont="1" applyFill="1" applyBorder="1" applyAlignment="1">
      <alignment horizontal="center" vertical="top" wrapText="1"/>
    </xf>
    <xf numFmtId="0" fontId="21" fillId="0" borderId="19" xfId="30" applyFont="1" applyBorder="1" applyAlignment="1">
      <alignment horizontal="center" vertical="center" wrapText="1"/>
    </xf>
    <xf numFmtId="0" fontId="21" fillId="0" borderId="20" xfId="30" applyFont="1" applyBorder="1" applyAlignment="1">
      <alignment horizontal="center" vertical="center" wrapText="1"/>
    </xf>
    <xf numFmtId="0" fontId="17" fillId="0" borderId="24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169" fontId="46" fillId="0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left"/>
    </xf>
    <xf numFmtId="0" fontId="20" fillId="2" borderId="0" xfId="0" applyFont="1" applyFill="1" applyAlignment="1">
      <alignment horizontal="right"/>
    </xf>
    <xf numFmtId="0" fontId="15" fillId="2" borderId="28" xfId="0" applyFont="1" applyFill="1" applyBorder="1" applyAlignment="1">
      <alignment horizontal="center" vertical="center"/>
    </xf>
    <xf numFmtId="0" fontId="15" fillId="2" borderId="0" xfId="4" applyFont="1" applyFill="1" applyAlignment="1">
      <alignment horizontal="center"/>
    </xf>
    <xf numFmtId="0" fontId="20" fillId="2" borderId="4" xfId="34" applyFont="1" applyFill="1" applyBorder="1" applyAlignment="1">
      <alignment horizontal="left" vertical="top"/>
    </xf>
    <xf numFmtId="0" fontId="20" fillId="2" borderId="6" xfId="34" applyFont="1" applyFill="1" applyBorder="1" applyAlignment="1">
      <alignment horizontal="left" vertical="top"/>
    </xf>
    <xf numFmtId="0" fontId="19" fillId="2" borderId="0" xfId="0" applyFont="1" applyFill="1" applyAlignment="1">
      <alignment horizontal="center" wrapText="1"/>
    </xf>
    <xf numFmtId="0" fontId="17" fillId="2" borderId="19" xfId="34" applyFont="1" applyFill="1" applyBorder="1" applyAlignment="1">
      <alignment horizontal="center" vertical="top"/>
    </xf>
    <xf numFmtId="0" fontId="17" fillId="2" borderId="20" xfId="34" applyFont="1" applyFill="1" applyBorder="1" applyAlignment="1">
      <alignment horizontal="center" vertical="top"/>
    </xf>
    <xf numFmtId="0" fontId="20" fillId="2" borderId="25" xfId="34" applyFont="1" applyFill="1" applyBorder="1" applyAlignment="1">
      <alignment horizontal="center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20" fillId="2" borderId="0" xfId="9" applyFont="1" applyFill="1" applyAlignment="1">
      <alignment horizontal="right"/>
    </xf>
    <xf numFmtId="0" fontId="17" fillId="2" borderId="18" xfId="0" applyFont="1" applyFill="1" applyBorder="1" applyAlignment="1">
      <alignment horizontal="left" vertical="top" wrapText="1"/>
    </xf>
    <xf numFmtId="0" fontId="17" fillId="2" borderId="25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5" fillId="2" borderId="18" xfId="0" applyFont="1" applyFill="1" applyBorder="1" applyAlignment="1">
      <alignment horizontal="left" vertical="top" wrapText="1"/>
    </xf>
    <xf numFmtId="0" fontId="15" fillId="2" borderId="19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0" fontId="20" fillId="2" borderId="18" xfId="82" applyFont="1" applyFill="1" applyBorder="1" applyAlignment="1">
      <alignment horizontal="center" vertical="center" wrapText="1"/>
    </xf>
    <xf numFmtId="0" fontId="19" fillId="2" borderId="19" xfId="82" applyFont="1" applyFill="1" applyBorder="1" applyAlignment="1">
      <alignment horizontal="left" vertical="center"/>
    </xf>
    <xf numFmtId="0" fontId="19" fillId="2" borderId="26" xfId="82" applyFont="1" applyFill="1" applyBorder="1" applyAlignment="1">
      <alignment horizontal="left" vertical="center"/>
    </xf>
    <xf numFmtId="0" fontId="19" fillId="2" borderId="20" xfId="82" applyFont="1" applyFill="1" applyBorder="1" applyAlignment="1">
      <alignment horizontal="left" vertical="center"/>
    </xf>
    <xf numFmtId="170" fontId="15" fillId="2" borderId="19" xfId="82" applyNumberFormat="1" applyFont="1" applyFill="1" applyBorder="1" applyAlignment="1">
      <alignment horizontal="center" vertical="center" wrapText="1"/>
    </xf>
    <xf numFmtId="170" fontId="15" fillId="2" borderId="26" xfId="82" applyNumberFormat="1" applyFont="1" applyFill="1" applyBorder="1" applyAlignment="1">
      <alignment horizontal="center" vertical="center" wrapText="1"/>
    </xf>
    <xf numFmtId="170" fontId="15" fillId="2" borderId="20" xfId="82" applyNumberFormat="1" applyFont="1" applyFill="1" applyBorder="1" applyAlignment="1">
      <alignment horizontal="center" vertical="center" wrapText="1"/>
    </xf>
    <xf numFmtId="49" fontId="44" fillId="2" borderId="19" xfId="0" applyNumberFormat="1" applyFont="1" applyFill="1" applyBorder="1" applyAlignment="1">
      <alignment horizontal="left" vertical="center" wrapText="1"/>
    </xf>
    <xf numFmtId="49" fontId="44" fillId="2" borderId="26" xfId="0" applyNumberFormat="1" applyFont="1" applyFill="1" applyBorder="1" applyAlignment="1">
      <alignment horizontal="left" vertical="center" wrapText="1"/>
    </xf>
    <xf numFmtId="49" fontId="44" fillId="2" borderId="20" xfId="0" applyNumberFormat="1" applyFont="1" applyFill="1" applyBorder="1" applyAlignment="1">
      <alignment horizontal="left" vertical="center" wrapText="1"/>
    </xf>
    <xf numFmtId="49" fontId="44" fillId="2" borderId="19" xfId="9" applyNumberFormat="1" applyFont="1" applyFill="1" applyBorder="1" applyAlignment="1">
      <alignment horizontal="left" vertical="center" wrapText="1"/>
    </xf>
    <xf numFmtId="49" fontId="44" fillId="2" borderId="26" xfId="9" applyNumberFormat="1" applyFont="1" applyFill="1" applyBorder="1" applyAlignment="1">
      <alignment horizontal="left" vertical="center" wrapText="1"/>
    </xf>
    <xf numFmtId="49" fontId="44" fillId="2" borderId="20" xfId="9" applyNumberFormat="1" applyFont="1" applyFill="1" applyBorder="1" applyAlignment="1">
      <alignment horizontal="left" vertical="center" wrapText="1"/>
    </xf>
    <xf numFmtId="0" fontId="20" fillId="0" borderId="19" xfId="0" applyFont="1" applyBorder="1" applyAlignment="1">
      <alignment horizontal="left"/>
    </xf>
    <xf numFmtId="0" fontId="20" fillId="0" borderId="26" xfId="0" applyFont="1" applyBorder="1" applyAlignment="1">
      <alignment horizontal="left"/>
    </xf>
    <xf numFmtId="0" fontId="20" fillId="0" borderId="20" xfId="0" applyFont="1" applyBorder="1" applyAlignment="1">
      <alignment horizontal="left"/>
    </xf>
    <xf numFmtId="0" fontId="20" fillId="2" borderId="0" xfId="82" applyFont="1" applyFill="1" applyAlignment="1">
      <alignment horizontal="right"/>
    </xf>
    <xf numFmtId="0" fontId="19" fillId="2" borderId="0" xfId="82" applyFont="1" applyFill="1" applyAlignment="1">
      <alignment horizontal="center" vertical="center" wrapText="1"/>
    </xf>
    <xf numFmtId="0" fontId="20" fillId="2" borderId="19" xfId="82" applyFont="1" applyFill="1" applyBorder="1" applyAlignment="1">
      <alignment horizontal="center"/>
    </xf>
    <xf numFmtId="0" fontId="20" fillId="2" borderId="26" xfId="82" applyFont="1" applyFill="1" applyBorder="1" applyAlignment="1">
      <alignment horizontal="center"/>
    </xf>
    <xf numFmtId="0" fontId="20" fillId="2" borderId="25" xfId="82" applyFont="1" applyFill="1" applyBorder="1" applyAlignment="1">
      <alignment horizontal="center" vertical="center" wrapText="1"/>
    </xf>
    <xf numFmtId="0" fontId="20" fillId="2" borderId="1" xfId="82" applyFont="1" applyFill="1" applyBorder="1" applyAlignment="1">
      <alignment horizontal="center" vertical="center" wrapText="1"/>
    </xf>
    <xf numFmtId="0" fontId="20" fillId="2" borderId="2" xfId="82" applyFont="1" applyFill="1" applyBorder="1" applyAlignment="1">
      <alignment horizontal="center" vertical="center" wrapText="1"/>
    </xf>
    <xf numFmtId="0" fontId="20" fillId="2" borderId="27" xfId="82" applyFont="1" applyFill="1" applyBorder="1" applyAlignment="1">
      <alignment horizontal="center" vertical="center" wrapText="1"/>
    </xf>
    <xf numFmtId="0" fontId="20" fillId="2" borderId="8" xfId="82" applyFont="1" applyFill="1" applyBorder="1" applyAlignment="1">
      <alignment horizontal="center" vertical="center" wrapText="1"/>
    </xf>
    <xf numFmtId="49" fontId="20" fillId="0" borderId="18" xfId="9" applyNumberFormat="1" applyFont="1" applyFill="1" applyBorder="1" applyAlignment="1">
      <alignment horizontal="left" vertical="center"/>
    </xf>
    <xf numFmtId="49" fontId="20" fillId="0" borderId="18" xfId="9" applyNumberFormat="1" applyFont="1" applyFill="1" applyBorder="1" applyAlignment="1">
      <alignment horizontal="center" vertical="center"/>
    </xf>
    <xf numFmtId="0" fontId="20" fillId="0" borderId="18" xfId="0" applyFont="1" applyFill="1" applyBorder="1"/>
    <xf numFmtId="0" fontId="20" fillId="0" borderId="19" xfId="9" applyFont="1" applyFill="1" applyBorder="1" applyAlignment="1">
      <alignment wrapText="1"/>
    </xf>
    <xf numFmtId="172" fontId="17" fillId="0" borderId="18" xfId="30" applyNumberFormat="1" applyFont="1" applyFill="1" applyBorder="1" applyAlignment="1">
      <alignment horizontal="center" vertical="center" wrapText="1"/>
    </xf>
    <xf numFmtId="0" fontId="20" fillId="0" borderId="18" xfId="9" applyFont="1" applyFill="1" applyBorder="1" applyAlignment="1">
      <alignment horizontal="center" vertical="center"/>
    </xf>
    <xf numFmtId="168" fontId="17" fillId="0" borderId="18" xfId="30" applyNumberFormat="1" applyFont="1" applyFill="1" applyBorder="1" applyAlignment="1">
      <alignment horizontal="right" vertical="top" wrapText="1"/>
    </xf>
    <xf numFmtId="0" fontId="20" fillId="0" borderId="0" xfId="82" applyFont="1" applyFill="1" applyAlignment="1">
      <alignment wrapText="1"/>
    </xf>
  </cellXfs>
  <cellStyles count="97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2 3" xfId="85"/>
    <cellStyle name="Comma 3" xfId="15"/>
    <cellStyle name="Comma 3 2" xfId="86"/>
    <cellStyle name="Comma 3 2 2" xfId="87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eutral 3" xfId="88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3" xfId="3"/>
    <cellStyle name="Normal 3 2" xfId="7"/>
    <cellStyle name="Normal 3 2 2" xfId="89"/>
    <cellStyle name="Normal 3_HavelvacN2axjusakN3" xfId="90"/>
    <cellStyle name="Normal 4" xfId="5"/>
    <cellStyle name="Normal 4 2" xfId="32"/>
    <cellStyle name="Normal 4 3" xfId="35"/>
    <cellStyle name="Normal 5" xfId="11"/>
    <cellStyle name="Normal 5 2" xfId="9"/>
    <cellStyle name="Normal 5 2 2" xfId="91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95"/>
    <cellStyle name="SN_it" xfId="96"/>
    <cellStyle name="Style 1" xfId="24"/>
    <cellStyle name="Style 1 2" xfId="92"/>
    <cellStyle name="Style 1 2 2" xfId="93"/>
    <cellStyle name="Style 1_verchnakan_ax21-25_2018" xfId="94"/>
    <cellStyle name="Title 2" xfId="74"/>
    <cellStyle name="Total 2" xfId="75"/>
    <cellStyle name="Warning Text 2" xfId="76"/>
    <cellStyle name="Обычный 2" xfId="25"/>
    <cellStyle name="Обычный 2 2" xfId="83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I69"/>
  <sheetViews>
    <sheetView tabSelected="1" zoomScale="98" zoomScaleNormal="98" zoomScaleSheetLayoutView="85" workbookViewId="0">
      <selection activeCell="A6" sqref="A6:D6"/>
    </sheetView>
  </sheetViews>
  <sheetFormatPr defaultColWidth="9.140625" defaultRowHeight="17.25"/>
  <cols>
    <col min="1" max="1" width="10.42578125" style="70" customWidth="1"/>
    <col min="2" max="2" width="23" style="70" customWidth="1"/>
    <col min="3" max="3" width="68.5703125" style="70" customWidth="1"/>
    <col min="4" max="4" width="26.140625" style="70" customWidth="1"/>
    <col min="5" max="16384" width="9.140625" style="70"/>
  </cols>
  <sheetData>
    <row r="1" spans="1:35">
      <c r="D1" s="132" t="s">
        <v>132</v>
      </c>
    </row>
    <row r="2" spans="1:35" s="71" customFormat="1">
      <c r="D2" s="72" t="s">
        <v>68</v>
      </c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</row>
    <row r="3" spans="1:35" s="71" customFormat="1" ht="15.75" customHeight="1">
      <c r="D3" s="72" t="s">
        <v>47</v>
      </c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</row>
    <row r="6" spans="1:35" ht="67.5" customHeight="1">
      <c r="A6" s="212" t="s">
        <v>67</v>
      </c>
      <c r="B6" s="212"/>
      <c r="C6" s="212"/>
      <c r="D6" s="212"/>
    </row>
    <row r="8" spans="1:35">
      <c r="D8" s="132" t="s">
        <v>79</v>
      </c>
    </row>
    <row r="9" spans="1:35" s="74" customFormat="1" ht="144" customHeight="1">
      <c r="A9" s="213" t="s">
        <v>19</v>
      </c>
      <c r="B9" s="213"/>
      <c r="C9" s="213" t="s">
        <v>39</v>
      </c>
      <c r="D9" s="130" t="s">
        <v>64</v>
      </c>
    </row>
    <row r="10" spans="1:35" s="74" customFormat="1" ht="33.75" customHeight="1">
      <c r="A10" s="75" t="s">
        <v>23</v>
      </c>
      <c r="B10" s="76" t="s">
        <v>24</v>
      </c>
      <c r="C10" s="213"/>
      <c r="D10" s="77" t="s">
        <v>62</v>
      </c>
    </row>
    <row r="11" spans="1:35" s="74" customFormat="1" ht="33.75" customHeight="1">
      <c r="A11" s="77"/>
      <c r="B11" s="68"/>
      <c r="C11" s="78" t="s">
        <v>63</v>
      </c>
      <c r="D11" s="207">
        <f>+D12</f>
        <v>7.2475359047530219E-13</v>
      </c>
    </row>
    <row r="12" spans="1:35" ht="24.75" customHeight="1">
      <c r="A12" s="80"/>
      <c r="B12" s="81" t="s">
        <v>45</v>
      </c>
      <c r="C12" s="82"/>
      <c r="D12" s="207">
        <f>+D13+D33</f>
        <v>7.2475359047530219E-13</v>
      </c>
    </row>
    <row r="13" spans="1:35">
      <c r="A13" s="215">
        <v>1090</v>
      </c>
      <c r="B13" s="214"/>
      <c r="C13" s="61" t="s">
        <v>40</v>
      </c>
      <c r="D13" s="128">
        <f>+D20+D26</f>
        <v>-56.299999999999272</v>
      </c>
    </row>
    <row r="14" spans="1:35" ht="15" customHeight="1">
      <c r="A14" s="215"/>
      <c r="B14" s="214"/>
      <c r="C14" s="83" t="s">
        <v>27</v>
      </c>
      <c r="D14" s="84"/>
    </row>
    <row r="15" spans="1:35">
      <c r="A15" s="215"/>
      <c r="B15" s="214"/>
      <c r="C15" s="61" t="s">
        <v>41</v>
      </c>
      <c r="D15" s="84"/>
    </row>
    <row r="16" spans="1:35" ht="27" customHeight="1">
      <c r="A16" s="215"/>
      <c r="B16" s="214"/>
      <c r="C16" s="86" t="s">
        <v>44</v>
      </c>
      <c r="D16" s="84"/>
    </row>
    <row r="17" spans="1:4" ht="21" customHeight="1">
      <c r="A17" s="215"/>
      <c r="B17" s="214"/>
      <c r="C17" s="87" t="s">
        <v>42</v>
      </c>
      <c r="D17" s="84"/>
    </row>
    <row r="18" spans="1:4" ht="51" customHeight="1">
      <c r="A18" s="215"/>
      <c r="B18" s="214"/>
      <c r="C18" s="60" t="s">
        <v>46</v>
      </c>
      <c r="D18" s="84"/>
    </row>
    <row r="19" spans="1:4" ht="21" customHeight="1">
      <c r="A19" s="88"/>
      <c r="B19" s="89"/>
      <c r="C19" s="63" t="s">
        <v>65</v>
      </c>
      <c r="D19" s="64"/>
    </row>
    <row r="20" spans="1:4">
      <c r="A20" s="217"/>
      <c r="B20" s="220">
        <v>11001</v>
      </c>
      <c r="C20" s="32" t="s">
        <v>5</v>
      </c>
      <c r="D20" s="90">
        <v>-14105</v>
      </c>
    </row>
    <row r="21" spans="1:4" ht="22.5" customHeight="1">
      <c r="A21" s="218"/>
      <c r="B21" s="221"/>
      <c r="C21" s="34" t="s">
        <v>56</v>
      </c>
      <c r="D21" s="84"/>
    </row>
    <row r="22" spans="1:4" ht="14.25" customHeight="1">
      <c r="A22" s="218"/>
      <c r="B22" s="221"/>
      <c r="C22" s="32" t="s">
        <v>43</v>
      </c>
      <c r="D22" s="84"/>
    </row>
    <row r="23" spans="1:4" ht="52.5" customHeight="1">
      <c r="A23" s="218"/>
      <c r="B23" s="221"/>
      <c r="C23" s="35" t="s">
        <v>57</v>
      </c>
      <c r="D23" s="91"/>
    </row>
    <row r="24" spans="1:4" ht="17.25" customHeight="1">
      <c r="A24" s="218"/>
      <c r="B24" s="221"/>
      <c r="C24" s="32" t="s">
        <v>7</v>
      </c>
      <c r="D24" s="84"/>
    </row>
    <row r="25" spans="1:4" ht="22.5" customHeight="1">
      <c r="A25" s="219"/>
      <c r="B25" s="222"/>
      <c r="C25" s="36" t="s">
        <v>74</v>
      </c>
      <c r="D25" s="84"/>
    </row>
    <row r="26" spans="1:4">
      <c r="A26" s="217"/>
      <c r="B26" s="220">
        <v>11001</v>
      </c>
      <c r="C26" s="32" t="s">
        <v>5</v>
      </c>
      <c r="D26" s="90">
        <v>14048.7</v>
      </c>
    </row>
    <row r="27" spans="1:4" ht="22.5" customHeight="1">
      <c r="A27" s="218"/>
      <c r="B27" s="221"/>
      <c r="C27" s="34" t="s">
        <v>56</v>
      </c>
      <c r="D27" s="84"/>
    </row>
    <row r="28" spans="1:4" ht="14.25" customHeight="1">
      <c r="A28" s="218"/>
      <c r="B28" s="221"/>
      <c r="C28" s="32" t="s">
        <v>43</v>
      </c>
      <c r="D28" s="84"/>
    </row>
    <row r="29" spans="1:4" ht="52.5" customHeight="1">
      <c r="A29" s="218"/>
      <c r="B29" s="221"/>
      <c r="C29" s="35" t="s">
        <v>57</v>
      </c>
      <c r="D29" s="91"/>
    </row>
    <row r="30" spans="1:4" ht="17.25" customHeight="1">
      <c r="A30" s="218"/>
      <c r="B30" s="221"/>
      <c r="C30" s="32" t="s">
        <v>7</v>
      </c>
      <c r="D30" s="84"/>
    </row>
    <row r="31" spans="1:4" ht="22.5" customHeight="1">
      <c r="A31" s="219"/>
      <c r="B31" s="222"/>
      <c r="C31" s="36" t="s">
        <v>74</v>
      </c>
      <c r="D31" s="84"/>
    </row>
    <row r="32" spans="1:4" s="139" customFormat="1">
      <c r="A32" s="228">
        <v>1112</v>
      </c>
      <c r="B32" s="229"/>
      <c r="C32" s="137" t="s">
        <v>40</v>
      </c>
      <c r="D32" s="138"/>
    </row>
    <row r="33" spans="1:9" s="139" customFormat="1" ht="54" customHeight="1">
      <c r="A33" s="228"/>
      <c r="B33" s="230"/>
      <c r="C33" s="140" t="s">
        <v>127</v>
      </c>
      <c r="D33" s="141">
        <f>+D40</f>
        <v>56.3</v>
      </c>
    </row>
    <row r="34" spans="1:9" s="139" customFormat="1">
      <c r="A34" s="228"/>
      <c r="B34" s="230"/>
      <c r="C34" s="137" t="s">
        <v>41</v>
      </c>
      <c r="D34" s="141"/>
    </row>
    <row r="35" spans="1:9" s="139" customFormat="1" ht="60" customHeight="1">
      <c r="A35" s="228"/>
      <c r="B35" s="230"/>
      <c r="C35" s="140" t="s">
        <v>128</v>
      </c>
      <c r="D35" s="141"/>
    </row>
    <row r="36" spans="1:9" s="139" customFormat="1" ht="21" customHeight="1">
      <c r="A36" s="228"/>
      <c r="B36" s="230"/>
      <c r="C36" s="142" t="s">
        <v>42</v>
      </c>
      <c r="D36" s="141"/>
    </row>
    <row r="37" spans="1:9" s="139" customFormat="1" ht="51" customHeight="1">
      <c r="A37" s="228"/>
      <c r="B37" s="231"/>
      <c r="C37" s="140" t="s">
        <v>129</v>
      </c>
      <c r="D37" s="141"/>
      <c r="G37" s="143"/>
    </row>
    <row r="38" spans="1:9" s="144" customFormat="1" ht="21.75" customHeight="1">
      <c r="A38" s="232" t="s">
        <v>65</v>
      </c>
      <c r="B38" s="233"/>
      <c r="C38" s="233"/>
      <c r="D38" s="233"/>
      <c r="I38" s="145"/>
    </row>
    <row r="39" spans="1:9" s="144" customFormat="1" ht="19.5" customHeight="1">
      <c r="A39" s="209"/>
      <c r="B39" s="234">
        <v>11001</v>
      </c>
      <c r="C39" s="61" t="s">
        <v>87</v>
      </c>
      <c r="D39" s="62"/>
    </row>
    <row r="40" spans="1:9" s="144" customFormat="1" ht="77.25" customHeight="1">
      <c r="A40" s="210"/>
      <c r="B40" s="235"/>
      <c r="C40" s="140" t="s">
        <v>130</v>
      </c>
      <c r="D40" s="206">
        <v>56.3</v>
      </c>
    </row>
    <row r="41" spans="1:9" s="144" customFormat="1">
      <c r="A41" s="210"/>
      <c r="B41" s="235"/>
      <c r="C41" s="100" t="s">
        <v>89</v>
      </c>
      <c r="D41" s="60"/>
    </row>
    <row r="42" spans="1:9" s="144" customFormat="1" ht="65.25" customHeight="1">
      <c r="A42" s="210"/>
      <c r="B42" s="235"/>
      <c r="C42" s="140" t="s">
        <v>130</v>
      </c>
      <c r="D42" s="60"/>
    </row>
    <row r="43" spans="1:9" s="144" customFormat="1">
      <c r="A43" s="210"/>
      <c r="B43" s="235"/>
      <c r="C43" s="100" t="s">
        <v>91</v>
      </c>
      <c r="D43" s="60"/>
    </row>
    <row r="44" spans="1:9" s="144" customFormat="1">
      <c r="A44" s="211"/>
      <c r="B44" s="236"/>
      <c r="C44" s="60" t="s">
        <v>92</v>
      </c>
      <c r="D44" s="60"/>
    </row>
    <row r="45" spans="1:9">
      <c r="A45" s="146"/>
      <c r="B45" s="147"/>
      <c r="C45" s="60"/>
      <c r="D45" s="84"/>
    </row>
    <row r="46" spans="1:9" s="99" customFormat="1" ht="26.25" customHeight="1">
      <c r="A46" s="146"/>
      <c r="B46" s="227" t="s">
        <v>82</v>
      </c>
      <c r="C46" s="227"/>
      <c r="D46" s="79">
        <v>0</v>
      </c>
    </row>
    <row r="47" spans="1:9" s="99" customFormat="1" ht="18" customHeight="1">
      <c r="A47" s="223">
        <v>1139</v>
      </c>
      <c r="B47" s="223"/>
      <c r="C47" s="100" t="s">
        <v>40</v>
      </c>
      <c r="D47" s="79">
        <f>+D54+D60</f>
        <v>0</v>
      </c>
    </row>
    <row r="48" spans="1:9" s="99" customFormat="1" ht="18" customHeight="1">
      <c r="A48" s="224"/>
      <c r="B48" s="224"/>
      <c r="C48" s="101" t="s">
        <v>83</v>
      </c>
      <c r="D48" s="101"/>
    </row>
    <row r="49" spans="1:4" s="99" customFormat="1" ht="15.75" customHeight="1">
      <c r="A49" s="224"/>
      <c r="B49" s="224"/>
      <c r="C49" s="100" t="s">
        <v>41</v>
      </c>
      <c r="D49" s="101"/>
    </row>
    <row r="50" spans="1:4" s="99" customFormat="1" ht="60" customHeight="1">
      <c r="A50" s="224"/>
      <c r="B50" s="224"/>
      <c r="C50" s="101" t="s">
        <v>84</v>
      </c>
      <c r="D50" s="101"/>
    </row>
    <row r="51" spans="1:4" s="99" customFormat="1" ht="17.25" customHeight="1">
      <c r="A51" s="224"/>
      <c r="B51" s="224"/>
      <c r="C51" s="100" t="s">
        <v>42</v>
      </c>
      <c r="D51" s="101"/>
    </row>
    <row r="52" spans="1:4" s="99" customFormat="1" ht="38.25" customHeight="1">
      <c r="A52" s="225"/>
      <c r="B52" s="225"/>
      <c r="C52" s="101" t="s">
        <v>85</v>
      </c>
      <c r="D52" s="101"/>
    </row>
    <row r="53" spans="1:4" s="99" customFormat="1">
      <c r="A53" s="226" t="s">
        <v>65</v>
      </c>
      <c r="B53" s="226"/>
      <c r="C53" s="226"/>
      <c r="D53" s="101"/>
    </row>
    <row r="54" spans="1:4" s="99" customFormat="1" ht="22.5" customHeight="1">
      <c r="A54" s="223"/>
      <c r="B54" s="223" t="s">
        <v>86</v>
      </c>
      <c r="C54" s="100" t="s">
        <v>87</v>
      </c>
      <c r="D54" s="102">
        <v>14105</v>
      </c>
    </row>
    <row r="55" spans="1:4" s="99" customFormat="1" ht="20.25" customHeight="1">
      <c r="A55" s="224"/>
      <c r="B55" s="224"/>
      <c r="C55" s="101" t="s">
        <v>88</v>
      </c>
      <c r="D55" s="102"/>
    </row>
    <row r="56" spans="1:4" s="99" customFormat="1" ht="23.25" customHeight="1">
      <c r="A56" s="224"/>
      <c r="B56" s="224"/>
      <c r="C56" s="100" t="s">
        <v>89</v>
      </c>
      <c r="D56" s="102"/>
    </row>
    <row r="57" spans="1:4" s="99" customFormat="1" ht="77.25" customHeight="1">
      <c r="A57" s="224"/>
      <c r="B57" s="224"/>
      <c r="C57" s="101" t="s">
        <v>90</v>
      </c>
      <c r="D57" s="102"/>
    </row>
    <row r="58" spans="1:4" s="99" customFormat="1">
      <c r="A58" s="224"/>
      <c r="B58" s="224"/>
      <c r="C58" s="100" t="s">
        <v>91</v>
      </c>
      <c r="D58" s="102"/>
    </row>
    <row r="59" spans="1:4" s="99" customFormat="1" ht="23.25" customHeight="1">
      <c r="A59" s="224"/>
      <c r="B59" s="225"/>
      <c r="C59" s="86" t="s">
        <v>92</v>
      </c>
      <c r="D59" s="102"/>
    </row>
    <row r="60" spans="1:4" s="99" customFormat="1">
      <c r="A60" s="103"/>
      <c r="B60" s="223">
        <v>11001</v>
      </c>
      <c r="C60" s="100" t="s">
        <v>87</v>
      </c>
      <c r="D60" s="102">
        <f>-D54</f>
        <v>-14105</v>
      </c>
    </row>
    <row r="61" spans="1:4" s="99" customFormat="1" ht="18.75" customHeight="1">
      <c r="A61" s="103"/>
      <c r="B61" s="224"/>
      <c r="C61" s="101" t="s">
        <v>88</v>
      </c>
      <c r="D61" s="101"/>
    </row>
    <row r="62" spans="1:4" s="99" customFormat="1" ht="17.25" customHeight="1">
      <c r="A62" s="103"/>
      <c r="B62" s="224"/>
      <c r="C62" s="100" t="s">
        <v>89</v>
      </c>
      <c r="D62" s="101"/>
    </row>
    <row r="63" spans="1:4" s="99" customFormat="1" ht="74.25" customHeight="1">
      <c r="A63" s="103"/>
      <c r="B63" s="224"/>
      <c r="C63" s="101" t="s">
        <v>90</v>
      </c>
      <c r="D63" s="101"/>
    </row>
    <row r="64" spans="1:4" s="99" customFormat="1" ht="24" customHeight="1">
      <c r="A64" s="103"/>
      <c r="B64" s="224"/>
      <c r="C64" s="100" t="s">
        <v>91</v>
      </c>
      <c r="D64" s="101"/>
    </row>
    <row r="65" spans="1:4" s="106" customFormat="1" ht="23.25" customHeight="1">
      <c r="A65" s="104"/>
      <c r="B65" s="225"/>
      <c r="C65" s="101" t="s">
        <v>92</v>
      </c>
      <c r="D65" s="105"/>
    </row>
    <row r="66" spans="1:4" ht="39" customHeight="1">
      <c r="A66" s="92"/>
      <c r="B66" s="93"/>
      <c r="C66" s="33"/>
    </row>
    <row r="67" spans="1:4">
      <c r="A67" s="92"/>
      <c r="B67" s="93"/>
      <c r="C67" s="33"/>
    </row>
    <row r="68" spans="1:4" s="30" customFormat="1">
      <c r="A68" s="216" t="s">
        <v>54</v>
      </c>
      <c r="B68" s="216"/>
      <c r="C68" s="216"/>
      <c r="D68" s="216"/>
    </row>
    <row r="69" spans="1:4" s="30" customFormat="1">
      <c r="A69" s="31" t="s">
        <v>55</v>
      </c>
      <c r="B69" s="31"/>
      <c r="C69" s="31"/>
    </row>
  </sheetData>
  <mergeCells count="22">
    <mergeCell ref="A68:D68"/>
    <mergeCell ref="A20:A25"/>
    <mergeCell ref="B20:B25"/>
    <mergeCell ref="A26:A31"/>
    <mergeCell ref="B26:B31"/>
    <mergeCell ref="A47:A52"/>
    <mergeCell ref="B47:B52"/>
    <mergeCell ref="A53:C53"/>
    <mergeCell ref="A54:A59"/>
    <mergeCell ref="B54:B59"/>
    <mergeCell ref="B60:B65"/>
    <mergeCell ref="B46:C46"/>
    <mergeCell ref="A32:A37"/>
    <mergeCell ref="B32:B37"/>
    <mergeCell ref="A38:D38"/>
    <mergeCell ref="B39:B44"/>
    <mergeCell ref="A39:A44"/>
    <mergeCell ref="A6:D6"/>
    <mergeCell ref="A9:B9"/>
    <mergeCell ref="C9:C10"/>
    <mergeCell ref="B13:B18"/>
    <mergeCell ref="A13:A18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80"/>
  <sheetViews>
    <sheetView topLeftCell="A52" zoomScaleNormal="100" workbookViewId="0">
      <selection activeCell="F62" sqref="F62"/>
    </sheetView>
  </sheetViews>
  <sheetFormatPr defaultRowHeight="17.25"/>
  <cols>
    <col min="1" max="3" width="9.140625" style="10"/>
    <col min="4" max="4" width="10" style="10" customWidth="1"/>
    <col min="5" max="5" width="15.28515625" style="10" customWidth="1"/>
    <col min="6" max="6" width="76.140625" style="26" customWidth="1"/>
    <col min="7" max="7" width="31.140625" style="10" customWidth="1"/>
    <col min="8" max="8" width="9.140625" style="10"/>
    <col min="9" max="9" width="9.5703125" style="10" bestFit="1" customWidth="1"/>
    <col min="10" max="10" width="28.28515625" style="10" customWidth="1"/>
    <col min="11" max="16384" width="9.140625" style="10"/>
  </cols>
  <sheetData>
    <row r="1" spans="1:17" s="7" customFormat="1" ht="24" customHeight="1">
      <c r="F1" s="66" t="s">
        <v>120</v>
      </c>
    </row>
    <row r="2" spans="1:17" s="7" customFormat="1" ht="18.75" customHeight="1">
      <c r="D2" s="237" t="s">
        <v>68</v>
      </c>
      <c r="E2" s="237"/>
      <c r="F2" s="237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7" customFormat="1" ht="15.75" customHeight="1">
      <c r="D3" s="237" t="s">
        <v>47</v>
      </c>
      <c r="E3" s="237"/>
      <c r="F3" s="237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s="7" customFormat="1" ht="15.75" customHeight="1"/>
    <row r="5" spans="1:17" s="7" customFormat="1" ht="51" customHeight="1">
      <c r="A5" s="245" t="s">
        <v>69</v>
      </c>
      <c r="B5" s="245"/>
      <c r="C5" s="245"/>
      <c r="D5" s="245"/>
      <c r="E5" s="245"/>
      <c r="F5" s="245"/>
    </row>
    <row r="6" spans="1:17" s="7" customFormat="1" ht="20.25" customHeight="1">
      <c r="E6" s="9"/>
      <c r="F6" s="9"/>
    </row>
    <row r="7" spans="1:17" ht="109.5" customHeight="1">
      <c r="A7" s="238" t="s">
        <v>18</v>
      </c>
      <c r="B7" s="239"/>
      <c r="C7" s="240"/>
      <c r="D7" s="241" t="s">
        <v>19</v>
      </c>
      <c r="E7" s="242"/>
      <c r="F7" s="243" t="s">
        <v>66</v>
      </c>
      <c r="G7" s="178" t="s">
        <v>64</v>
      </c>
    </row>
    <row r="8" spans="1:17" ht="42" customHeight="1">
      <c r="A8" s="11" t="s">
        <v>20</v>
      </c>
      <c r="B8" s="11" t="s">
        <v>21</v>
      </c>
      <c r="C8" s="11" t="s">
        <v>22</v>
      </c>
      <c r="D8" s="12" t="s">
        <v>23</v>
      </c>
      <c r="E8" s="12" t="s">
        <v>24</v>
      </c>
      <c r="F8" s="244"/>
      <c r="G8" s="135" t="s">
        <v>62</v>
      </c>
    </row>
    <row r="9" spans="1:17" s="156" customFormat="1" ht="24" customHeight="1">
      <c r="A9" s="155"/>
      <c r="B9" s="155"/>
      <c r="C9" s="155"/>
      <c r="D9" s="155"/>
      <c r="E9" s="155"/>
      <c r="F9" s="157" t="s">
        <v>31</v>
      </c>
      <c r="G9" s="158">
        <f>+G11+G52</f>
        <v>7.2475359047530219E-13</v>
      </c>
      <c r="K9" s="158"/>
    </row>
    <row r="10" spans="1:17" s="16" customFormat="1">
      <c r="A10" s="14"/>
      <c r="B10" s="14"/>
      <c r="C10" s="14"/>
      <c r="D10" s="14"/>
      <c r="E10" s="14"/>
      <c r="F10" s="17" t="s">
        <v>28</v>
      </c>
      <c r="G10" s="21"/>
    </row>
    <row r="11" spans="1:17" s="16" customFormat="1" ht="34.5">
      <c r="A11" s="14" t="s">
        <v>48</v>
      </c>
      <c r="B11" s="14"/>
      <c r="C11" s="14"/>
      <c r="D11" s="14"/>
      <c r="E11" s="14"/>
      <c r="F11" s="14" t="s">
        <v>49</v>
      </c>
      <c r="G11" s="15">
        <f>+G17+G42</f>
        <v>7.2475359047530219E-13</v>
      </c>
    </row>
    <row r="12" spans="1:17" s="16" customFormat="1">
      <c r="A12" s="14"/>
      <c r="B12" s="14"/>
      <c r="C12" s="14"/>
      <c r="D12" s="14"/>
      <c r="E12" s="14"/>
      <c r="F12" s="17" t="s">
        <v>28</v>
      </c>
      <c r="G12" s="21"/>
    </row>
    <row r="13" spans="1:17" s="18" customFormat="1">
      <c r="A13" s="14"/>
      <c r="B13" s="14" t="s">
        <v>50</v>
      </c>
      <c r="C13" s="14"/>
      <c r="D13" s="14"/>
      <c r="E13" s="14"/>
      <c r="F13" s="14" t="s">
        <v>51</v>
      </c>
      <c r="G13" s="56">
        <f t="shared" ref="G13" si="0">+G15</f>
        <v>-56.299999999999272</v>
      </c>
    </row>
    <row r="14" spans="1:17" s="18" customFormat="1">
      <c r="A14" s="14"/>
      <c r="B14" s="14"/>
      <c r="C14" s="14"/>
      <c r="D14" s="14"/>
      <c r="E14" s="14"/>
      <c r="F14" s="17" t="s">
        <v>28</v>
      </c>
      <c r="G14" s="23"/>
    </row>
    <row r="15" spans="1:17" s="18" customFormat="1">
      <c r="A15" s="14"/>
      <c r="B15" s="14"/>
      <c r="C15" s="14" t="s">
        <v>32</v>
      </c>
      <c r="D15" s="14"/>
      <c r="E15" s="14"/>
      <c r="F15" s="14" t="s">
        <v>52</v>
      </c>
      <c r="G15" s="56">
        <f t="shared" ref="G15" si="1">+G17</f>
        <v>-56.299999999999272</v>
      </c>
    </row>
    <row r="16" spans="1:17" s="13" customFormat="1">
      <c r="A16" s="19"/>
      <c r="B16" s="19"/>
      <c r="C16" s="19"/>
      <c r="D16" s="19"/>
      <c r="E16" s="19"/>
      <c r="F16" s="20" t="s">
        <v>25</v>
      </c>
      <c r="G16" s="19"/>
    </row>
    <row r="17" spans="1:7" s="16" customFormat="1" ht="25.5" customHeight="1">
      <c r="A17" s="21"/>
      <c r="B17" s="21"/>
      <c r="C17" s="21"/>
      <c r="D17" s="29">
        <v>1090</v>
      </c>
      <c r="E17" s="22"/>
      <c r="F17" s="27" t="s">
        <v>27</v>
      </c>
      <c r="G17" s="95">
        <f>+G19+G28</f>
        <v>-56.299999999999272</v>
      </c>
    </row>
    <row r="18" spans="1:7" s="16" customFormat="1" ht="18.75" customHeight="1">
      <c r="A18" s="21"/>
      <c r="B18" s="21"/>
      <c r="C18" s="21"/>
      <c r="D18" s="29"/>
      <c r="E18" s="22"/>
      <c r="F18" s="22" t="s">
        <v>28</v>
      </c>
      <c r="G18" s="21"/>
    </row>
    <row r="19" spans="1:7" s="16" customFormat="1" ht="22.5" customHeight="1">
      <c r="A19" s="21"/>
      <c r="B19" s="21"/>
      <c r="C19" s="21"/>
      <c r="D19" s="22"/>
      <c r="E19" s="41">
        <v>11001</v>
      </c>
      <c r="F19" s="34" t="s">
        <v>56</v>
      </c>
      <c r="G19" s="94">
        <f t="shared" ref="G19" si="2">+G21</f>
        <v>-14105</v>
      </c>
    </row>
    <row r="20" spans="1:7" s="16" customFormat="1" ht="18" customHeight="1">
      <c r="A20" s="21"/>
      <c r="B20" s="21"/>
      <c r="C20" s="21"/>
      <c r="D20" s="22"/>
      <c r="E20" s="22"/>
      <c r="F20" s="22" t="s">
        <v>29</v>
      </c>
      <c r="G20" s="28"/>
    </row>
    <row r="21" spans="1:7" s="16" customFormat="1" ht="18" customHeight="1">
      <c r="A21" s="21"/>
      <c r="B21" s="21"/>
      <c r="C21" s="21"/>
      <c r="D21" s="23"/>
      <c r="E21" s="23"/>
      <c r="F21" s="24" t="s">
        <v>26</v>
      </c>
      <c r="G21" s="57">
        <f t="shared" ref="G21" si="3">+G23</f>
        <v>-14105</v>
      </c>
    </row>
    <row r="22" spans="1:7" s="16" customFormat="1" ht="42.75" customHeight="1">
      <c r="A22" s="21"/>
      <c r="B22" s="21"/>
      <c r="C22" s="21"/>
      <c r="D22" s="23"/>
      <c r="E22" s="23"/>
      <c r="F22" s="22" t="s">
        <v>30</v>
      </c>
      <c r="G22" s="65"/>
    </row>
    <row r="23" spans="1:7" s="16" customFormat="1" ht="19.5" customHeight="1">
      <c r="A23" s="21"/>
      <c r="B23" s="21"/>
      <c r="C23" s="21"/>
      <c r="D23" s="23"/>
      <c r="E23" s="23"/>
      <c r="F23" s="25" t="s">
        <v>31</v>
      </c>
      <c r="G23" s="28">
        <f t="shared" ref="G23" si="4">+G24</f>
        <v>-14105</v>
      </c>
    </row>
    <row r="24" spans="1:7" s="16" customFormat="1" ht="19.5" customHeight="1">
      <c r="A24" s="21"/>
      <c r="B24" s="21"/>
      <c r="C24" s="21"/>
      <c r="D24" s="23"/>
      <c r="E24" s="23"/>
      <c r="F24" s="37" t="s">
        <v>58</v>
      </c>
      <c r="G24" s="28">
        <f>+G25</f>
        <v>-14105</v>
      </c>
    </row>
    <row r="25" spans="1:7" s="16" customFormat="1" ht="19.5" customHeight="1">
      <c r="A25" s="21"/>
      <c r="B25" s="21"/>
      <c r="C25" s="21"/>
      <c r="D25" s="23"/>
      <c r="E25" s="23"/>
      <c r="F25" s="37" t="s">
        <v>76</v>
      </c>
      <c r="G25" s="28">
        <f>+G26</f>
        <v>-14105</v>
      </c>
    </row>
    <row r="26" spans="1:7" s="16" customFormat="1" ht="19.5" customHeight="1">
      <c r="A26" s="21"/>
      <c r="B26" s="21"/>
      <c r="C26" s="21"/>
      <c r="D26" s="23"/>
      <c r="E26" s="23"/>
      <c r="F26" s="38" t="s">
        <v>77</v>
      </c>
      <c r="G26" s="57">
        <f t="shared" ref="G26" si="5">+G27</f>
        <v>-14105</v>
      </c>
    </row>
    <row r="27" spans="1:7" s="16" customFormat="1" ht="45" customHeight="1">
      <c r="A27" s="21"/>
      <c r="B27" s="21"/>
      <c r="C27" s="21"/>
      <c r="D27" s="23"/>
      <c r="E27" s="23"/>
      <c r="F27" s="52" t="s">
        <v>78</v>
      </c>
      <c r="G27" s="28">
        <f>+'1'!D20</f>
        <v>-14105</v>
      </c>
    </row>
    <row r="28" spans="1:7" s="16" customFormat="1" ht="22.5" customHeight="1">
      <c r="A28" s="21"/>
      <c r="B28" s="21"/>
      <c r="C28" s="21"/>
      <c r="D28" s="22"/>
      <c r="E28" s="41">
        <v>11001</v>
      </c>
      <c r="F28" s="34" t="s">
        <v>56</v>
      </c>
      <c r="G28" s="94">
        <f t="shared" ref="G28" si="6">+G30</f>
        <v>14048.7</v>
      </c>
    </row>
    <row r="29" spans="1:7" s="16" customFormat="1" ht="18" customHeight="1">
      <c r="A29" s="21"/>
      <c r="B29" s="21"/>
      <c r="C29" s="21"/>
      <c r="D29" s="22"/>
      <c r="E29" s="22"/>
      <c r="F29" s="22" t="s">
        <v>29</v>
      </c>
      <c r="G29" s="28"/>
    </row>
    <row r="30" spans="1:7" s="16" customFormat="1" ht="18" customHeight="1">
      <c r="A30" s="21"/>
      <c r="B30" s="21"/>
      <c r="C30" s="21"/>
      <c r="D30" s="23"/>
      <c r="E30" s="23"/>
      <c r="F30" s="24" t="s">
        <v>26</v>
      </c>
      <c r="G30" s="57">
        <f t="shared" ref="G30" si="7">+G32</f>
        <v>14048.7</v>
      </c>
    </row>
    <row r="31" spans="1:7" s="16" customFormat="1" ht="42.75" customHeight="1">
      <c r="A31" s="21"/>
      <c r="B31" s="21"/>
      <c r="C31" s="21"/>
      <c r="D31" s="23"/>
      <c r="E31" s="23"/>
      <c r="F31" s="22" t="s">
        <v>30</v>
      </c>
      <c r="G31" s="65"/>
    </row>
    <row r="32" spans="1:7" s="16" customFormat="1" ht="19.5" customHeight="1">
      <c r="A32" s="21"/>
      <c r="B32" s="21"/>
      <c r="C32" s="21"/>
      <c r="D32" s="23"/>
      <c r="E32" s="23"/>
      <c r="F32" s="25" t="s">
        <v>31</v>
      </c>
      <c r="G32" s="28">
        <f t="shared" ref="G32" si="8">+G33</f>
        <v>14048.7</v>
      </c>
    </row>
    <row r="33" spans="1:10" s="16" customFormat="1" ht="19.5" customHeight="1">
      <c r="A33" s="21"/>
      <c r="B33" s="21"/>
      <c r="C33" s="21"/>
      <c r="D33" s="23"/>
      <c r="E33" s="23"/>
      <c r="F33" s="37" t="s">
        <v>58</v>
      </c>
      <c r="G33" s="28">
        <f>+G34</f>
        <v>14048.7</v>
      </c>
    </row>
    <row r="34" spans="1:10" s="16" customFormat="1" ht="19.5" customHeight="1">
      <c r="A34" s="21"/>
      <c r="B34" s="21"/>
      <c r="C34" s="21"/>
      <c r="D34" s="23"/>
      <c r="E34" s="23"/>
      <c r="F34" s="37" t="s">
        <v>81</v>
      </c>
      <c r="G34" s="28">
        <f>+G35+G40</f>
        <v>14048.7</v>
      </c>
    </row>
    <row r="35" spans="1:10" s="16" customFormat="1" ht="19.5" customHeight="1">
      <c r="A35" s="21"/>
      <c r="B35" s="21"/>
      <c r="C35" s="21"/>
      <c r="D35" s="23"/>
      <c r="E35" s="23"/>
      <c r="F35" s="38" t="s">
        <v>121</v>
      </c>
      <c r="G35" s="57">
        <f>+G36+G37+G38+G39</f>
        <v>13267.7</v>
      </c>
    </row>
    <row r="36" spans="1:10" s="16" customFormat="1" ht="19.5" customHeight="1">
      <c r="A36" s="21"/>
      <c r="B36" s="21"/>
      <c r="C36" s="21"/>
      <c r="D36" s="23"/>
      <c r="E36" s="23"/>
      <c r="F36" s="52" t="s">
        <v>122</v>
      </c>
      <c r="G36" s="28">
        <v>10113.9</v>
      </c>
    </row>
    <row r="37" spans="1:10" s="16" customFormat="1" ht="19.5" customHeight="1">
      <c r="A37" s="21"/>
      <c r="B37" s="21"/>
      <c r="C37" s="21"/>
      <c r="D37" s="23"/>
      <c r="E37" s="23"/>
      <c r="F37" s="52" t="s">
        <v>123</v>
      </c>
      <c r="G37" s="28">
        <v>1421.5</v>
      </c>
    </row>
    <row r="38" spans="1:10" s="16" customFormat="1" ht="19.5" customHeight="1">
      <c r="A38" s="21"/>
      <c r="B38" s="21"/>
      <c r="C38" s="21"/>
      <c r="D38" s="23"/>
      <c r="E38" s="23"/>
      <c r="F38" s="52" t="s">
        <v>124</v>
      </c>
      <c r="G38" s="28">
        <v>1089.0999999999999</v>
      </c>
    </row>
    <row r="39" spans="1:10" s="16" customFormat="1" ht="19.5" customHeight="1">
      <c r="A39" s="21"/>
      <c r="B39" s="21"/>
      <c r="C39" s="21"/>
      <c r="D39" s="23"/>
      <c r="E39" s="23"/>
      <c r="F39" s="181" t="s">
        <v>137</v>
      </c>
      <c r="G39" s="28">
        <v>643.20000000000005</v>
      </c>
      <c r="J39" s="182"/>
    </row>
    <row r="40" spans="1:10" s="16" customFormat="1" ht="19.5" customHeight="1">
      <c r="A40" s="21"/>
      <c r="B40" s="21"/>
      <c r="C40" s="21"/>
      <c r="D40" s="23"/>
      <c r="E40" s="23"/>
      <c r="F40" s="38" t="s">
        <v>126</v>
      </c>
      <c r="G40" s="57">
        <f>+G41</f>
        <v>781</v>
      </c>
    </row>
    <row r="41" spans="1:10" s="16" customFormat="1" ht="19.5" customHeight="1">
      <c r="A41" s="21"/>
      <c r="B41" s="21"/>
      <c r="C41" s="21"/>
      <c r="D41" s="23"/>
      <c r="E41" s="23"/>
      <c r="F41" s="52" t="s">
        <v>125</v>
      </c>
      <c r="G41" s="28">
        <v>781</v>
      </c>
    </row>
    <row r="42" spans="1:10" s="151" customFormat="1" ht="55.5" customHeight="1">
      <c r="A42" s="37"/>
      <c r="B42" s="37"/>
      <c r="C42" s="37"/>
      <c r="D42" s="148" t="s">
        <v>131</v>
      </c>
      <c r="E42" s="136"/>
      <c r="F42" s="149" t="s">
        <v>127</v>
      </c>
      <c r="G42" s="150">
        <f>+G44</f>
        <v>56.3</v>
      </c>
    </row>
    <row r="43" spans="1:10" s="151" customFormat="1" ht="19.5" customHeight="1">
      <c r="A43" s="37"/>
      <c r="B43" s="37"/>
      <c r="C43" s="37"/>
      <c r="D43" s="136"/>
      <c r="E43" s="136"/>
      <c r="F43" s="17" t="s">
        <v>28</v>
      </c>
      <c r="G43" s="42"/>
    </row>
    <row r="44" spans="1:10" s="151" customFormat="1" ht="60.75" customHeight="1">
      <c r="A44" s="37"/>
      <c r="B44" s="37"/>
      <c r="C44" s="37"/>
      <c r="D44" s="136"/>
      <c r="E44" s="60" t="s">
        <v>86</v>
      </c>
      <c r="F44" s="60" t="s">
        <v>130</v>
      </c>
      <c r="G44" s="42">
        <f>+G46</f>
        <v>56.3</v>
      </c>
      <c r="I44" s="208"/>
    </row>
    <row r="45" spans="1:10" s="151" customFormat="1" ht="19.5" customHeight="1">
      <c r="A45" s="37"/>
      <c r="B45" s="37"/>
      <c r="C45" s="37"/>
      <c r="D45" s="136"/>
      <c r="E45" s="136"/>
      <c r="F45" s="60" t="s">
        <v>29</v>
      </c>
      <c r="G45" s="42"/>
    </row>
    <row r="46" spans="1:10" s="151" customFormat="1" ht="18.75" customHeight="1">
      <c r="A46" s="37"/>
      <c r="B46" s="37"/>
      <c r="C46" s="37"/>
      <c r="D46" s="136"/>
      <c r="E46" s="136"/>
      <c r="F46" s="152" t="s">
        <v>26</v>
      </c>
      <c r="G46" s="42">
        <f>+G48</f>
        <v>56.3</v>
      </c>
    </row>
    <row r="47" spans="1:10" s="151" customFormat="1" ht="21" customHeight="1">
      <c r="A47" s="37"/>
      <c r="B47" s="37"/>
      <c r="C47" s="37"/>
      <c r="D47" s="37"/>
      <c r="E47" s="37"/>
      <c r="F47" s="60" t="s">
        <v>30</v>
      </c>
      <c r="G47" s="42"/>
    </row>
    <row r="48" spans="1:10" s="151" customFormat="1" ht="18" customHeight="1">
      <c r="A48" s="37"/>
      <c r="B48" s="37"/>
      <c r="C48" s="37"/>
      <c r="D48" s="37"/>
      <c r="E48" s="37"/>
      <c r="F48" s="60" t="s">
        <v>31</v>
      </c>
      <c r="G48" s="42">
        <f>+G49</f>
        <v>56.3</v>
      </c>
    </row>
    <row r="49" spans="1:7" s="151" customFormat="1" ht="27.75" customHeight="1">
      <c r="A49" s="37"/>
      <c r="B49" s="37"/>
      <c r="C49" s="37"/>
      <c r="D49" s="37"/>
      <c r="E49" s="37"/>
      <c r="F49" s="60" t="s">
        <v>58</v>
      </c>
      <c r="G49" s="42">
        <f>+G50</f>
        <v>56.3</v>
      </c>
    </row>
    <row r="50" spans="1:7" s="151" customFormat="1" ht="20.25" customHeight="1">
      <c r="A50" s="37"/>
      <c r="B50" s="37"/>
      <c r="C50" s="37"/>
      <c r="D50" s="37"/>
      <c r="E50" s="37"/>
      <c r="F50" s="153" t="s">
        <v>121</v>
      </c>
      <c r="G50" s="42">
        <f>+G51</f>
        <v>56.3</v>
      </c>
    </row>
    <row r="51" spans="1:7" s="151" customFormat="1" ht="18.75" customHeight="1">
      <c r="A51" s="37"/>
      <c r="B51" s="37"/>
      <c r="C51" s="37"/>
      <c r="D51" s="37"/>
      <c r="E51" s="37"/>
      <c r="F51" s="20" t="s">
        <v>123</v>
      </c>
      <c r="G51" s="42">
        <f>+'1'!D40</f>
        <v>56.3</v>
      </c>
    </row>
    <row r="52" spans="1:7" s="110" customFormat="1" ht="34.5">
      <c r="A52" s="107" t="s">
        <v>93</v>
      </c>
      <c r="B52" s="108"/>
      <c r="C52" s="108"/>
      <c r="D52" s="108"/>
      <c r="E52" s="108"/>
      <c r="F52" s="179" t="s">
        <v>94</v>
      </c>
      <c r="G52" s="109">
        <f t="shared" ref="G52" si="9">G54</f>
        <v>0</v>
      </c>
    </row>
    <row r="53" spans="1:7" s="110" customFormat="1" ht="15.75" customHeight="1">
      <c r="A53" s="111"/>
      <c r="B53" s="111"/>
      <c r="C53" s="111"/>
      <c r="D53" s="111"/>
      <c r="E53" s="111"/>
      <c r="F53" s="111" t="s">
        <v>28</v>
      </c>
      <c r="G53" s="112"/>
    </row>
    <row r="54" spans="1:7" s="110" customFormat="1" ht="26.25" customHeight="1">
      <c r="A54" s="111"/>
      <c r="B54" s="113" t="s">
        <v>32</v>
      </c>
      <c r="C54" s="111"/>
      <c r="D54" s="111"/>
      <c r="E54" s="111"/>
      <c r="F54" s="113" t="s">
        <v>95</v>
      </c>
      <c r="G54" s="109">
        <f t="shared" ref="G54" si="10">G56</f>
        <v>0</v>
      </c>
    </row>
    <row r="55" spans="1:7" s="110" customFormat="1">
      <c r="A55" s="111"/>
      <c r="B55" s="111"/>
      <c r="C55" s="111"/>
      <c r="D55" s="111"/>
      <c r="E55" s="111"/>
      <c r="F55" s="111" t="s">
        <v>28</v>
      </c>
      <c r="G55" s="112"/>
    </row>
    <row r="56" spans="1:7" s="110" customFormat="1">
      <c r="A56" s="111"/>
      <c r="B56" s="111"/>
      <c r="C56" s="113" t="s">
        <v>32</v>
      </c>
      <c r="D56" s="111"/>
      <c r="E56" s="111"/>
      <c r="F56" s="113" t="s">
        <v>83</v>
      </c>
      <c r="G56" s="109">
        <f t="shared" ref="G56" si="11">G58</f>
        <v>0</v>
      </c>
    </row>
    <row r="57" spans="1:7" s="110" customFormat="1">
      <c r="A57" s="114"/>
      <c r="B57" s="114"/>
      <c r="C57" s="114"/>
      <c r="D57" s="111"/>
      <c r="E57" s="111"/>
      <c r="F57" s="111" t="s">
        <v>28</v>
      </c>
      <c r="G57" s="112"/>
    </row>
    <row r="58" spans="1:7" s="119" customFormat="1">
      <c r="A58" s="115"/>
      <c r="B58" s="115"/>
      <c r="C58" s="115"/>
      <c r="D58" s="116"/>
      <c r="E58" s="116"/>
      <c r="F58" s="117" t="s">
        <v>82</v>
      </c>
      <c r="G58" s="118">
        <f t="shared" ref="G58" si="12">G60</f>
        <v>0</v>
      </c>
    </row>
    <row r="59" spans="1:7" s="119" customFormat="1">
      <c r="A59" s="115"/>
      <c r="B59" s="115"/>
      <c r="C59" s="115"/>
      <c r="D59" s="116"/>
      <c r="E59" s="116"/>
      <c r="F59" s="120" t="s">
        <v>28</v>
      </c>
      <c r="G59" s="121"/>
    </row>
    <row r="60" spans="1:7" s="110" customFormat="1">
      <c r="A60" s="120"/>
      <c r="B60" s="120"/>
      <c r="C60" s="120"/>
      <c r="D60" s="117" t="s">
        <v>96</v>
      </c>
      <c r="E60" s="120"/>
      <c r="F60" s="120" t="s">
        <v>83</v>
      </c>
      <c r="G60" s="122">
        <f>+G62+G70</f>
        <v>0</v>
      </c>
    </row>
    <row r="61" spans="1:7" s="110" customFormat="1">
      <c r="A61" s="120"/>
      <c r="B61" s="120"/>
      <c r="C61" s="120"/>
      <c r="D61" s="120"/>
      <c r="E61" s="120"/>
      <c r="F61" s="120" t="s">
        <v>28</v>
      </c>
      <c r="G61" s="120"/>
    </row>
    <row r="62" spans="1:7" s="110" customFormat="1">
      <c r="A62" s="120"/>
      <c r="B62" s="120"/>
      <c r="C62" s="120"/>
      <c r="D62" s="120"/>
      <c r="E62" s="120" t="s">
        <v>86</v>
      </c>
      <c r="F62" s="120" t="s">
        <v>83</v>
      </c>
      <c r="G62" s="123">
        <f t="shared" ref="G62" si="13">G64</f>
        <v>14105</v>
      </c>
    </row>
    <row r="63" spans="1:7" s="110" customFormat="1">
      <c r="A63" s="120"/>
      <c r="B63" s="120"/>
      <c r="C63" s="120"/>
      <c r="D63" s="120"/>
      <c r="E63" s="120"/>
      <c r="F63" s="120" t="s">
        <v>29</v>
      </c>
      <c r="G63" s="112"/>
    </row>
    <row r="64" spans="1:7" s="110" customFormat="1">
      <c r="A64" s="120"/>
      <c r="B64" s="120"/>
      <c r="C64" s="120"/>
      <c r="D64" s="120"/>
      <c r="E64" s="120"/>
      <c r="F64" s="112" t="s">
        <v>82</v>
      </c>
      <c r="G64" s="124">
        <f t="shared" ref="G64" si="14">G66</f>
        <v>14105</v>
      </c>
    </row>
    <row r="65" spans="1:7" s="110" customFormat="1" ht="36" customHeight="1">
      <c r="A65" s="120"/>
      <c r="B65" s="120"/>
      <c r="C65" s="120"/>
      <c r="D65" s="120"/>
      <c r="E65" s="120"/>
      <c r="F65" s="120" t="s">
        <v>30</v>
      </c>
      <c r="G65" s="112"/>
    </row>
    <row r="66" spans="1:7" s="110" customFormat="1">
      <c r="A66" s="120"/>
      <c r="B66" s="120"/>
      <c r="C66" s="120"/>
      <c r="D66" s="120"/>
      <c r="E66" s="120"/>
      <c r="F66" s="120" t="s">
        <v>31</v>
      </c>
      <c r="G66" s="122">
        <f t="shared" ref="G66:G68" si="15">G67</f>
        <v>14105</v>
      </c>
    </row>
    <row r="67" spans="1:7" s="110" customFormat="1">
      <c r="A67" s="120"/>
      <c r="B67" s="120"/>
      <c r="C67" s="120"/>
      <c r="D67" s="120"/>
      <c r="E67" s="120"/>
      <c r="F67" s="120" t="s">
        <v>58</v>
      </c>
      <c r="G67" s="122">
        <f t="shared" si="15"/>
        <v>14105</v>
      </c>
    </row>
    <row r="68" spans="1:7" s="110" customFormat="1">
      <c r="A68" s="120"/>
      <c r="B68" s="120"/>
      <c r="C68" s="120"/>
      <c r="D68" s="120"/>
      <c r="E68" s="120"/>
      <c r="F68" s="120" t="s">
        <v>97</v>
      </c>
      <c r="G68" s="122">
        <f t="shared" si="15"/>
        <v>14105</v>
      </c>
    </row>
    <row r="69" spans="1:7" s="110" customFormat="1">
      <c r="A69" s="120"/>
      <c r="B69" s="120"/>
      <c r="C69" s="120"/>
      <c r="D69" s="120"/>
      <c r="E69" s="120"/>
      <c r="F69" s="120" t="s">
        <v>98</v>
      </c>
      <c r="G69" s="122">
        <f>+'1'!D54</f>
        <v>14105</v>
      </c>
    </row>
    <row r="70" spans="1:7" s="110" customFormat="1">
      <c r="A70" s="120"/>
      <c r="B70" s="120"/>
      <c r="C70" s="120"/>
      <c r="D70" s="120"/>
      <c r="E70" s="120" t="s">
        <v>86</v>
      </c>
      <c r="F70" s="120" t="s">
        <v>83</v>
      </c>
      <c r="G70" s="123">
        <f>+G72</f>
        <v>-14105</v>
      </c>
    </row>
    <row r="71" spans="1:7" s="110" customFormat="1">
      <c r="A71" s="120"/>
      <c r="B71" s="120"/>
      <c r="C71" s="120"/>
      <c r="D71" s="120"/>
      <c r="E71" s="120"/>
      <c r="F71" s="120" t="s">
        <v>29</v>
      </c>
      <c r="G71" s="122"/>
    </row>
    <row r="72" spans="1:7" s="110" customFormat="1">
      <c r="A72" s="120"/>
      <c r="B72" s="120"/>
      <c r="C72" s="120"/>
      <c r="D72" s="120"/>
      <c r="E72" s="120"/>
      <c r="F72" s="154" t="s">
        <v>82</v>
      </c>
      <c r="G72" s="122">
        <f>+G74</f>
        <v>-14105</v>
      </c>
    </row>
    <row r="73" spans="1:7" s="110" customFormat="1" ht="41.25" customHeight="1">
      <c r="A73" s="120"/>
      <c r="B73" s="120"/>
      <c r="C73" s="120"/>
      <c r="D73" s="120"/>
      <c r="E73" s="120"/>
      <c r="F73" s="120" t="s">
        <v>30</v>
      </c>
      <c r="G73" s="122"/>
    </row>
    <row r="74" spans="1:7" s="110" customFormat="1">
      <c r="A74" s="120"/>
      <c r="B74" s="120"/>
      <c r="C74" s="120"/>
      <c r="D74" s="120"/>
      <c r="E74" s="120"/>
      <c r="F74" s="120" t="s">
        <v>31</v>
      </c>
      <c r="G74" s="122">
        <f>+G75</f>
        <v>-14105</v>
      </c>
    </row>
    <row r="75" spans="1:7" s="110" customFormat="1">
      <c r="A75" s="120"/>
      <c r="B75" s="120"/>
      <c r="C75" s="120"/>
      <c r="D75" s="120"/>
      <c r="E75" s="120"/>
      <c r="F75" s="120" t="s">
        <v>58</v>
      </c>
      <c r="G75" s="122">
        <f>+G76</f>
        <v>-14105</v>
      </c>
    </row>
    <row r="76" spans="1:7" s="110" customFormat="1">
      <c r="A76" s="120"/>
      <c r="B76" s="120"/>
      <c r="C76" s="120"/>
      <c r="D76" s="120"/>
      <c r="E76" s="120"/>
      <c r="F76" s="120" t="s">
        <v>97</v>
      </c>
      <c r="G76" s="122">
        <f>+G77</f>
        <v>-14105</v>
      </c>
    </row>
    <row r="77" spans="1:7" s="110" customFormat="1">
      <c r="A77" s="120"/>
      <c r="B77" s="120"/>
      <c r="C77" s="120"/>
      <c r="D77" s="120"/>
      <c r="E77" s="120"/>
      <c r="F77" s="120" t="s">
        <v>98</v>
      </c>
      <c r="G77" s="122">
        <f>+'1'!D60</f>
        <v>-14105</v>
      </c>
    </row>
    <row r="79" spans="1:7" s="30" customFormat="1">
      <c r="A79" s="31" t="s">
        <v>54</v>
      </c>
      <c r="B79" s="31"/>
      <c r="C79" s="31"/>
      <c r="D79" s="31"/>
      <c r="E79" s="31"/>
    </row>
    <row r="80" spans="1:7" s="30" customFormat="1">
      <c r="A80" s="31" t="s">
        <v>55</v>
      </c>
      <c r="B80" s="31"/>
      <c r="C80" s="31"/>
    </row>
  </sheetData>
  <mergeCells count="6">
    <mergeCell ref="D2:F2"/>
    <mergeCell ref="D3:F3"/>
    <mergeCell ref="A7:C7"/>
    <mergeCell ref="D7:E7"/>
    <mergeCell ref="F7:F8"/>
    <mergeCell ref="A5:F5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C68"/>
  <sheetViews>
    <sheetView showGridLines="0" topLeftCell="A13" zoomScaleNormal="100" workbookViewId="0">
      <selection activeCell="B38" sqref="B38"/>
    </sheetView>
  </sheetViews>
  <sheetFormatPr defaultRowHeight="17.25"/>
  <cols>
    <col min="1" max="1" width="31.7109375" style="4" customWidth="1"/>
    <col min="2" max="2" width="59.28515625" style="4" customWidth="1"/>
    <col min="3" max="3" width="24.85546875" style="4" customWidth="1"/>
    <col min="4" max="240" width="9.140625" style="4"/>
    <col min="241" max="241" width="31.7109375" style="4" customWidth="1"/>
    <col min="242" max="242" width="50.140625" style="4" bestFit="1" customWidth="1"/>
    <col min="243" max="243" width="19.42578125" style="4" bestFit="1" customWidth="1"/>
    <col min="244" max="245" width="16" style="4" bestFit="1" customWidth="1"/>
    <col min="246" max="496" width="9.140625" style="4"/>
    <col min="497" max="497" width="31.7109375" style="4" customWidth="1"/>
    <col min="498" max="498" width="50.140625" style="4" bestFit="1" customWidth="1"/>
    <col min="499" max="499" width="19.42578125" style="4" bestFit="1" customWidth="1"/>
    <col min="500" max="501" width="16" style="4" bestFit="1" customWidth="1"/>
    <col min="502" max="752" width="9.140625" style="4"/>
    <col min="753" max="753" width="31.7109375" style="4" customWidth="1"/>
    <col min="754" max="754" width="50.140625" style="4" bestFit="1" customWidth="1"/>
    <col min="755" max="755" width="19.42578125" style="4" bestFit="1" customWidth="1"/>
    <col min="756" max="757" width="16" style="4" bestFit="1" customWidth="1"/>
    <col min="758" max="1008" width="9.140625" style="4"/>
    <col min="1009" max="1009" width="31.7109375" style="4" customWidth="1"/>
    <col min="1010" max="1010" width="50.140625" style="4" bestFit="1" customWidth="1"/>
    <col min="1011" max="1011" width="19.42578125" style="4" bestFit="1" customWidth="1"/>
    <col min="1012" max="1013" width="16" style="4" bestFit="1" customWidth="1"/>
    <col min="1014" max="1264" width="9.140625" style="4"/>
    <col min="1265" max="1265" width="31.7109375" style="4" customWidth="1"/>
    <col min="1266" max="1266" width="50.140625" style="4" bestFit="1" customWidth="1"/>
    <col min="1267" max="1267" width="19.42578125" style="4" bestFit="1" customWidth="1"/>
    <col min="1268" max="1269" width="16" style="4" bestFit="1" customWidth="1"/>
    <col min="1270" max="1520" width="9.140625" style="4"/>
    <col min="1521" max="1521" width="31.7109375" style="4" customWidth="1"/>
    <col min="1522" max="1522" width="50.140625" style="4" bestFit="1" customWidth="1"/>
    <col min="1523" max="1523" width="19.42578125" style="4" bestFit="1" customWidth="1"/>
    <col min="1524" max="1525" width="16" style="4" bestFit="1" customWidth="1"/>
    <col min="1526" max="1776" width="9.140625" style="4"/>
    <col min="1777" max="1777" width="31.7109375" style="4" customWidth="1"/>
    <col min="1778" max="1778" width="50.140625" style="4" bestFit="1" customWidth="1"/>
    <col min="1779" max="1779" width="19.42578125" style="4" bestFit="1" customWidth="1"/>
    <col min="1780" max="1781" width="16" style="4" bestFit="1" customWidth="1"/>
    <col min="1782" max="2032" width="9.140625" style="4"/>
    <col min="2033" max="2033" width="31.7109375" style="4" customWidth="1"/>
    <col min="2034" max="2034" width="50.140625" style="4" bestFit="1" customWidth="1"/>
    <col min="2035" max="2035" width="19.42578125" style="4" bestFit="1" customWidth="1"/>
    <col min="2036" max="2037" width="16" style="4" bestFit="1" customWidth="1"/>
    <col min="2038" max="2288" width="9.140625" style="4"/>
    <col min="2289" max="2289" width="31.7109375" style="4" customWidth="1"/>
    <col min="2290" max="2290" width="50.140625" style="4" bestFit="1" customWidth="1"/>
    <col min="2291" max="2291" width="19.42578125" style="4" bestFit="1" customWidth="1"/>
    <col min="2292" max="2293" width="16" style="4" bestFit="1" customWidth="1"/>
    <col min="2294" max="2544" width="9.140625" style="4"/>
    <col min="2545" max="2545" width="31.7109375" style="4" customWidth="1"/>
    <col min="2546" max="2546" width="50.140625" style="4" bestFit="1" customWidth="1"/>
    <col min="2547" max="2547" width="19.42578125" style="4" bestFit="1" customWidth="1"/>
    <col min="2548" max="2549" width="16" style="4" bestFit="1" customWidth="1"/>
    <col min="2550" max="2800" width="9.140625" style="4"/>
    <col min="2801" max="2801" width="31.7109375" style="4" customWidth="1"/>
    <col min="2802" max="2802" width="50.140625" style="4" bestFit="1" customWidth="1"/>
    <col min="2803" max="2803" width="19.42578125" style="4" bestFit="1" customWidth="1"/>
    <col min="2804" max="2805" width="16" style="4" bestFit="1" customWidth="1"/>
    <col min="2806" max="3056" width="9.140625" style="4"/>
    <col min="3057" max="3057" width="31.7109375" style="4" customWidth="1"/>
    <col min="3058" max="3058" width="50.140625" style="4" bestFit="1" customWidth="1"/>
    <col min="3059" max="3059" width="19.42578125" style="4" bestFit="1" customWidth="1"/>
    <col min="3060" max="3061" width="16" style="4" bestFit="1" customWidth="1"/>
    <col min="3062" max="3312" width="9.140625" style="4"/>
    <col min="3313" max="3313" width="31.7109375" style="4" customWidth="1"/>
    <col min="3314" max="3314" width="50.140625" style="4" bestFit="1" customWidth="1"/>
    <col min="3315" max="3315" width="19.42578125" style="4" bestFit="1" customWidth="1"/>
    <col min="3316" max="3317" width="16" style="4" bestFit="1" customWidth="1"/>
    <col min="3318" max="3568" width="9.140625" style="4"/>
    <col min="3569" max="3569" width="31.7109375" style="4" customWidth="1"/>
    <col min="3570" max="3570" width="50.140625" style="4" bestFit="1" customWidth="1"/>
    <col min="3571" max="3571" width="19.42578125" style="4" bestFit="1" customWidth="1"/>
    <col min="3572" max="3573" width="16" style="4" bestFit="1" customWidth="1"/>
    <col min="3574" max="3824" width="9.140625" style="4"/>
    <col min="3825" max="3825" width="31.7109375" style="4" customWidth="1"/>
    <col min="3826" max="3826" width="50.140625" style="4" bestFit="1" customWidth="1"/>
    <col min="3827" max="3827" width="19.42578125" style="4" bestFit="1" customWidth="1"/>
    <col min="3828" max="3829" width="16" style="4" bestFit="1" customWidth="1"/>
    <col min="3830" max="4080" width="9.140625" style="4"/>
    <col min="4081" max="4081" width="31.7109375" style="4" customWidth="1"/>
    <col min="4082" max="4082" width="50.140625" style="4" bestFit="1" customWidth="1"/>
    <col min="4083" max="4083" width="19.42578125" style="4" bestFit="1" customWidth="1"/>
    <col min="4084" max="4085" width="16" style="4" bestFit="1" customWidth="1"/>
    <col min="4086" max="4336" width="9.140625" style="4"/>
    <col min="4337" max="4337" width="31.7109375" style="4" customWidth="1"/>
    <col min="4338" max="4338" width="50.140625" style="4" bestFit="1" customWidth="1"/>
    <col min="4339" max="4339" width="19.42578125" style="4" bestFit="1" customWidth="1"/>
    <col min="4340" max="4341" width="16" style="4" bestFit="1" customWidth="1"/>
    <col min="4342" max="4592" width="9.140625" style="4"/>
    <col min="4593" max="4593" width="31.7109375" style="4" customWidth="1"/>
    <col min="4594" max="4594" width="50.140625" style="4" bestFit="1" customWidth="1"/>
    <col min="4595" max="4595" width="19.42578125" style="4" bestFit="1" customWidth="1"/>
    <col min="4596" max="4597" width="16" style="4" bestFit="1" customWidth="1"/>
    <col min="4598" max="4848" width="9.140625" style="4"/>
    <col min="4849" max="4849" width="31.7109375" style="4" customWidth="1"/>
    <col min="4850" max="4850" width="50.140625" style="4" bestFit="1" customWidth="1"/>
    <col min="4851" max="4851" width="19.42578125" style="4" bestFit="1" customWidth="1"/>
    <col min="4852" max="4853" width="16" style="4" bestFit="1" customWidth="1"/>
    <col min="4854" max="5104" width="9.140625" style="4"/>
    <col min="5105" max="5105" width="31.7109375" style="4" customWidth="1"/>
    <col min="5106" max="5106" width="50.140625" style="4" bestFit="1" customWidth="1"/>
    <col min="5107" max="5107" width="19.42578125" style="4" bestFit="1" customWidth="1"/>
    <col min="5108" max="5109" width="16" style="4" bestFit="1" customWidth="1"/>
    <col min="5110" max="5360" width="9.140625" style="4"/>
    <col min="5361" max="5361" width="31.7109375" style="4" customWidth="1"/>
    <col min="5362" max="5362" width="50.140625" style="4" bestFit="1" customWidth="1"/>
    <col min="5363" max="5363" width="19.42578125" style="4" bestFit="1" customWidth="1"/>
    <col min="5364" max="5365" width="16" style="4" bestFit="1" customWidth="1"/>
    <col min="5366" max="5616" width="9.140625" style="4"/>
    <col min="5617" max="5617" width="31.7109375" style="4" customWidth="1"/>
    <col min="5618" max="5618" width="50.140625" style="4" bestFit="1" customWidth="1"/>
    <col min="5619" max="5619" width="19.42578125" style="4" bestFit="1" customWidth="1"/>
    <col min="5620" max="5621" width="16" style="4" bestFit="1" customWidth="1"/>
    <col min="5622" max="5872" width="9.140625" style="4"/>
    <col min="5873" max="5873" width="31.7109375" style="4" customWidth="1"/>
    <col min="5874" max="5874" width="50.140625" style="4" bestFit="1" customWidth="1"/>
    <col min="5875" max="5875" width="19.42578125" style="4" bestFit="1" customWidth="1"/>
    <col min="5876" max="5877" width="16" style="4" bestFit="1" customWidth="1"/>
    <col min="5878" max="6128" width="9.140625" style="4"/>
    <col min="6129" max="6129" width="31.7109375" style="4" customWidth="1"/>
    <col min="6130" max="6130" width="50.140625" style="4" bestFit="1" customWidth="1"/>
    <col min="6131" max="6131" width="19.42578125" style="4" bestFit="1" customWidth="1"/>
    <col min="6132" max="6133" width="16" style="4" bestFit="1" customWidth="1"/>
    <col min="6134" max="6384" width="9.140625" style="4"/>
    <col min="6385" max="6385" width="31.7109375" style="4" customWidth="1"/>
    <col min="6386" max="6386" width="50.140625" style="4" bestFit="1" customWidth="1"/>
    <col min="6387" max="6387" width="19.42578125" style="4" bestFit="1" customWidth="1"/>
    <col min="6388" max="6389" width="16" style="4" bestFit="1" customWidth="1"/>
    <col min="6390" max="6640" width="9.140625" style="4"/>
    <col min="6641" max="6641" width="31.7109375" style="4" customWidth="1"/>
    <col min="6642" max="6642" width="50.140625" style="4" bestFit="1" customWidth="1"/>
    <col min="6643" max="6643" width="19.42578125" style="4" bestFit="1" customWidth="1"/>
    <col min="6644" max="6645" width="16" style="4" bestFit="1" customWidth="1"/>
    <col min="6646" max="6896" width="9.140625" style="4"/>
    <col min="6897" max="6897" width="31.7109375" style="4" customWidth="1"/>
    <col min="6898" max="6898" width="50.140625" style="4" bestFit="1" customWidth="1"/>
    <col min="6899" max="6899" width="19.42578125" style="4" bestFit="1" customWidth="1"/>
    <col min="6900" max="6901" width="16" style="4" bestFit="1" customWidth="1"/>
    <col min="6902" max="7152" width="9.140625" style="4"/>
    <col min="7153" max="7153" width="31.7109375" style="4" customWidth="1"/>
    <col min="7154" max="7154" width="50.140625" style="4" bestFit="1" customWidth="1"/>
    <col min="7155" max="7155" width="19.42578125" style="4" bestFit="1" customWidth="1"/>
    <col min="7156" max="7157" width="16" style="4" bestFit="1" customWidth="1"/>
    <col min="7158" max="7408" width="9.140625" style="4"/>
    <col min="7409" max="7409" width="31.7109375" style="4" customWidth="1"/>
    <col min="7410" max="7410" width="50.140625" style="4" bestFit="1" customWidth="1"/>
    <col min="7411" max="7411" width="19.42578125" style="4" bestFit="1" customWidth="1"/>
    <col min="7412" max="7413" width="16" style="4" bestFit="1" customWidth="1"/>
    <col min="7414" max="7664" width="9.140625" style="4"/>
    <col min="7665" max="7665" width="31.7109375" style="4" customWidth="1"/>
    <col min="7666" max="7666" width="50.140625" style="4" bestFit="1" customWidth="1"/>
    <col min="7667" max="7667" width="19.42578125" style="4" bestFit="1" customWidth="1"/>
    <col min="7668" max="7669" width="16" style="4" bestFit="1" customWidth="1"/>
    <col min="7670" max="7920" width="9.140625" style="4"/>
    <col min="7921" max="7921" width="31.7109375" style="4" customWidth="1"/>
    <col min="7922" max="7922" width="50.140625" style="4" bestFit="1" customWidth="1"/>
    <col min="7923" max="7923" width="19.42578125" style="4" bestFit="1" customWidth="1"/>
    <col min="7924" max="7925" width="16" style="4" bestFit="1" customWidth="1"/>
    <col min="7926" max="8176" width="9.140625" style="4"/>
    <col min="8177" max="8177" width="31.7109375" style="4" customWidth="1"/>
    <col min="8178" max="8178" width="50.140625" style="4" bestFit="1" customWidth="1"/>
    <col min="8179" max="8179" width="19.42578125" style="4" bestFit="1" customWidth="1"/>
    <col min="8180" max="8181" width="16" style="4" bestFit="1" customWidth="1"/>
    <col min="8182" max="8432" width="9.140625" style="4"/>
    <col min="8433" max="8433" width="31.7109375" style="4" customWidth="1"/>
    <col min="8434" max="8434" width="50.140625" style="4" bestFit="1" customWidth="1"/>
    <col min="8435" max="8435" width="19.42578125" style="4" bestFit="1" customWidth="1"/>
    <col min="8436" max="8437" width="16" style="4" bestFit="1" customWidth="1"/>
    <col min="8438" max="8688" width="9.140625" style="4"/>
    <col min="8689" max="8689" width="31.7109375" style="4" customWidth="1"/>
    <col min="8690" max="8690" width="50.140625" style="4" bestFit="1" customWidth="1"/>
    <col min="8691" max="8691" width="19.42578125" style="4" bestFit="1" customWidth="1"/>
    <col min="8692" max="8693" width="16" style="4" bestFit="1" customWidth="1"/>
    <col min="8694" max="8944" width="9.140625" style="4"/>
    <col min="8945" max="8945" width="31.7109375" style="4" customWidth="1"/>
    <col min="8946" max="8946" width="50.140625" style="4" bestFit="1" customWidth="1"/>
    <col min="8947" max="8947" width="19.42578125" style="4" bestFit="1" customWidth="1"/>
    <col min="8948" max="8949" width="16" style="4" bestFit="1" customWidth="1"/>
    <col min="8950" max="9200" width="9.140625" style="4"/>
    <col min="9201" max="9201" width="31.7109375" style="4" customWidth="1"/>
    <col min="9202" max="9202" width="50.140625" style="4" bestFit="1" customWidth="1"/>
    <col min="9203" max="9203" width="19.42578125" style="4" bestFit="1" customWidth="1"/>
    <col min="9204" max="9205" width="16" style="4" bestFit="1" customWidth="1"/>
    <col min="9206" max="9456" width="9.140625" style="4"/>
    <col min="9457" max="9457" width="31.7109375" style="4" customWidth="1"/>
    <col min="9458" max="9458" width="50.140625" style="4" bestFit="1" customWidth="1"/>
    <col min="9459" max="9459" width="19.42578125" style="4" bestFit="1" customWidth="1"/>
    <col min="9460" max="9461" width="16" style="4" bestFit="1" customWidth="1"/>
    <col min="9462" max="9712" width="9.140625" style="4"/>
    <col min="9713" max="9713" width="31.7109375" style="4" customWidth="1"/>
    <col min="9714" max="9714" width="50.140625" style="4" bestFit="1" customWidth="1"/>
    <col min="9715" max="9715" width="19.42578125" style="4" bestFit="1" customWidth="1"/>
    <col min="9716" max="9717" width="16" style="4" bestFit="1" customWidth="1"/>
    <col min="9718" max="9968" width="9.140625" style="4"/>
    <col min="9969" max="9969" width="31.7109375" style="4" customWidth="1"/>
    <col min="9970" max="9970" width="50.140625" style="4" bestFit="1" customWidth="1"/>
    <col min="9971" max="9971" width="19.42578125" style="4" bestFit="1" customWidth="1"/>
    <col min="9972" max="9973" width="16" style="4" bestFit="1" customWidth="1"/>
    <col min="9974" max="10224" width="9.140625" style="4"/>
    <col min="10225" max="10225" width="31.7109375" style="4" customWidth="1"/>
    <col min="10226" max="10226" width="50.140625" style="4" bestFit="1" customWidth="1"/>
    <col min="10227" max="10227" width="19.42578125" style="4" bestFit="1" customWidth="1"/>
    <col min="10228" max="10229" width="16" style="4" bestFit="1" customWidth="1"/>
    <col min="10230" max="10480" width="9.140625" style="4"/>
    <col min="10481" max="10481" width="31.7109375" style="4" customWidth="1"/>
    <col min="10482" max="10482" width="50.140625" style="4" bestFit="1" customWidth="1"/>
    <col min="10483" max="10483" width="19.42578125" style="4" bestFit="1" customWidth="1"/>
    <col min="10484" max="10485" width="16" style="4" bestFit="1" customWidth="1"/>
    <col min="10486" max="10736" width="9.140625" style="4"/>
    <col min="10737" max="10737" width="31.7109375" style="4" customWidth="1"/>
    <col min="10738" max="10738" width="50.140625" style="4" bestFit="1" customWidth="1"/>
    <col min="10739" max="10739" width="19.42578125" style="4" bestFit="1" customWidth="1"/>
    <col min="10740" max="10741" width="16" style="4" bestFit="1" customWidth="1"/>
    <col min="10742" max="10992" width="9.140625" style="4"/>
    <col min="10993" max="10993" width="31.7109375" style="4" customWidth="1"/>
    <col min="10994" max="10994" width="50.140625" style="4" bestFit="1" customWidth="1"/>
    <col min="10995" max="10995" width="19.42578125" style="4" bestFit="1" customWidth="1"/>
    <col min="10996" max="10997" width="16" style="4" bestFit="1" customWidth="1"/>
    <col min="10998" max="11248" width="9.140625" style="4"/>
    <col min="11249" max="11249" width="31.7109375" style="4" customWidth="1"/>
    <col min="11250" max="11250" width="50.140625" style="4" bestFit="1" customWidth="1"/>
    <col min="11251" max="11251" width="19.42578125" style="4" bestFit="1" customWidth="1"/>
    <col min="11252" max="11253" width="16" style="4" bestFit="1" customWidth="1"/>
    <col min="11254" max="11504" width="9.140625" style="4"/>
    <col min="11505" max="11505" width="31.7109375" style="4" customWidth="1"/>
    <col min="11506" max="11506" width="50.140625" style="4" bestFit="1" customWidth="1"/>
    <col min="11507" max="11507" width="19.42578125" style="4" bestFit="1" customWidth="1"/>
    <col min="11508" max="11509" width="16" style="4" bestFit="1" customWidth="1"/>
    <col min="11510" max="11760" width="9.140625" style="4"/>
    <col min="11761" max="11761" width="31.7109375" style="4" customWidth="1"/>
    <col min="11762" max="11762" width="50.140625" style="4" bestFit="1" customWidth="1"/>
    <col min="11763" max="11763" width="19.42578125" style="4" bestFit="1" customWidth="1"/>
    <col min="11764" max="11765" width="16" style="4" bestFit="1" customWidth="1"/>
    <col min="11766" max="12016" width="9.140625" style="4"/>
    <col min="12017" max="12017" width="31.7109375" style="4" customWidth="1"/>
    <col min="12018" max="12018" width="50.140625" style="4" bestFit="1" customWidth="1"/>
    <col min="12019" max="12019" width="19.42578125" style="4" bestFit="1" customWidth="1"/>
    <col min="12020" max="12021" width="16" style="4" bestFit="1" customWidth="1"/>
    <col min="12022" max="12272" width="9.140625" style="4"/>
    <col min="12273" max="12273" width="31.7109375" style="4" customWidth="1"/>
    <col min="12274" max="12274" width="50.140625" style="4" bestFit="1" customWidth="1"/>
    <col min="12275" max="12275" width="19.42578125" style="4" bestFit="1" customWidth="1"/>
    <col min="12276" max="12277" width="16" style="4" bestFit="1" customWidth="1"/>
    <col min="12278" max="12528" width="9.140625" style="4"/>
    <col min="12529" max="12529" width="31.7109375" style="4" customWidth="1"/>
    <col min="12530" max="12530" width="50.140625" style="4" bestFit="1" customWidth="1"/>
    <col min="12531" max="12531" width="19.42578125" style="4" bestFit="1" customWidth="1"/>
    <col min="12532" max="12533" width="16" style="4" bestFit="1" customWidth="1"/>
    <col min="12534" max="12784" width="9.140625" style="4"/>
    <col min="12785" max="12785" width="31.7109375" style="4" customWidth="1"/>
    <col min="12786" max="12786" width="50.140625" style="4" bestFit="1" customWidth="1"/>
    <col min="12787" max="12787" width="19.42578125" style="4" bestFit="1" customWidth="1"/>
    <col min="12788" max="12789" width="16" style="4" bestFit="1" customWidth="1"/>
    <col min="12790" max="13040" width="9.140625" style="4"/>
    <col min="13041" max="13041" width="31.7109375" style="4" customWidth="1"/>
    <col min="13042" max="13042" width="50.140625" style="4" bestFit="1" customWidth="1"/>
    <col min="13043" max="13043" width="19.42578125" style="4" bestFit="1" customWidth="1"/>
    <col min="13044" max="13045" width="16" style="4" bestFit="1" customWidth="1"/>
    <col min="13046" max="13296" width="9.140625" style="4"/>
    <col min="13297" max="13297" width="31.7109375" style="4" customWidth="1"/>
    <col min="13298" max="13298" width="50.140625" style="4" bestFit="1" customWidth="1"/>
    <col min="13299" max="13299" width="19.42578125" style="4" bestFit="1" customWidth="1"/>
    <col min="13300" max="13301" width="16" style="4" bestFit="1" customWidth="1"/>
    <col min="13302" max="13552" width="9.140625" style="4"/>
    <col min="13553" max="13553" width="31.7109375" style="4" customWidth="1"/>
    <col min="13554" max="13554" width="50.140625" style="4" bestFit="1" customWidth="1"/>
    <col min="13555" max="13555" width="19.42578125" style="4" bestFit="1" customWidth="1"/>
    <col min="13556" max="13557" width="16" style="4" bestFit="1" customWidth="1"/>
    <col min="13558" max="13808" width="9.140625" style="4"/>
    <col min="13809" max="13809" width="31.7109375" style="4" customWidth="1"/>
    <col min="13810" max="13810" width="50.140625" style="4" bestFit="1" customWidth="1"/>
    <col min="13811" max="13811" width="19.42578125" style="4" bestFit="1" customWidth="1"/>
    <col min="13812" max="13813" width="16" style="4" bestFit="1" customWidth="1"/>
    <col min="13814" max="14064" width="9.140625" style="4"/>
    <col min="14065" max="14065" width="31.7109375" style="4" customWidth="1"/>
    <col min="14066" max="14066" width="50.140625" style="4" bestFit="1" customWidth="1"/>
    <col min="14067" max="14067" width="19.42578125" style="4" bestFit="1" customWidth="1"/>
    <col min="14068" max="14069" width="16" style="4" bestFit="1" customWidth="1"/>
    <col min="14070" max="14320" width="9.140625" style="4"/>
    <col min="14321" max="14321" width="31.7109375" style="4" customWidth="1"/>
    <col min="14322" max="14322" width="50.140625" style="4" bestFit="1" customWidth="1"/>
    <col min="14323" max="14323" width="19.42578125" style="4" bestFit="1" customWidth="1"/>
    <col min="14324" max="14325" width="16" style="4" bestFit="1" customWidth="1"/>
    <col min="14326" max="14576" width="9.140625" style="4"/>
    <col min="14577" max="14577" width="31.7109375" style="4" customWidth="1"/>
    <col min="14578" max="14578" width="50.140625" style="4" bestFit="1" customWidth="1"/>
    <col min="14579" max="14579" width="19.42578125" style="4" bestFit="1" customWidth="1"/>
    <col min="14580" max="14581" width="16" style="4" bestFit="1" customWidth="1"/>
    <col min="14582" max="14832" width="9.140625" style="4"/>
    <col min="14833" max="14833" width="31.7109375" style="4" customWidth="1"/>
    <col min="14834" max="14834" width="50.140625" style="4" bestFit="1" customWidth="1"/>
    <col min="14835" max="14835" width="19.42578125" style="4" bestFit="1" customWidth="1"/>
    <col min="14836" max="14837" width="16" style="4" bestFit="1" customWidth="1"/>
    <col min="14838" max="15088" width="9.140625" style="4"/>
    <col min="15089" max="15089" width="31.7109375" style="4" customWidth="1"/>
    <col min="15090" max="15090" width="50.140625" style="4" bestFit="1" customWidth="1"/>
    <col min="15091" max="15091" width="19.42578125" style="4" bestFit="1" customWidth="1"/>
    <col min="15092" max="15093" width="16" style="4" bestFit="1" customWidth="1"/>
    <col min="15094" max="15344" width="9.140625" style="4"/>
    <col min="15345" max="15345" width="31.7109375" style="4" customWidth="1"/>
    <col min="15346" max="15346" width="50.140625" style="4" bestFit="1" customWidth="1"/>
    <col min="15347" max="15347" width="19.42578125" style="4" bestFit="1" customWidth="1"/>
    <col min="15348" max="15349" width="16" style="4" bestFit="1" customWidth="1"/>
    <col min="15350" max="15600" width="9.140625" style="4"/>
    <col min="15601" max="15601" width="31.7109375" style="4" customWidth="1"/>
    <col min="15602" max="15602" width="50.140625" style="4" bestFit="1" customWidth="1"/>
    <col min="15603" max="15603" width="19.42578125" style="4" bestFit="1" customWidth="1"/>
    <col min="15604" max="15605" width="16" style="4" bestFit="1" customWidth="1"/>
    <col min="15606" max="15856" width="9.140625" style="4"/>
    <col min="15857" max="15857" width="31.7109375" style="4" customWidth="1"/>
    <col min="15858" max="15858" width="50.140625" style="4" bestFit="1" customWidth="1"/>
    <col min="15859" max="15859" width="19.42578125" style="4" bestFit="1" customWidth="1"/>
    <col min="15860" max="15861" width="16" style="4" bestFit="1" customWidth="1"/>
    <col min="15862" max="16112" width="9.140625" style="4"/>
    <col min="16113" max="16113" width="31.7109375" style="4" customWidth="1"/>
    <col min="16114" max="16114" width="50.140625" style="4" bestFit="1" customWidth="1"/>
    <col min="16115" max="16115" width="19.42578125" style="4" bestFit="1" customWidth="1"/>
    <col min="16116" max="16117" width="16" style="4" bestFit="1" customWidth="1"/>
    <col min="16118" max="16384" width="9.140625" style="4"/>
  </cols>
  <sheetData>
    <row r="1" spans="1:29" s="70" customFormat="1">
      <c r="C1" s="247" t="s">
        <v>159</v>
      </c>
      <c r="D1" s="247"/>
    </row>
    <row r="2" spans="1:29" s="7" customFormat="1" ht="18.75" customHeight="1">
      <c r="B2" s="180"/>
      <c r="C2" s="246" t="s">
        <v>68</v>
      </c>
      <c r="D2" s="246"/>
      <c r="E2" s="246"/>
      <c r="F2" s="246"/>
      <c r="G2" s="246"/>
      <c r="H2" s="246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9" s="71" customFormat="1" ht="15.75" customHeight="1">
      <c r="B3" s="258" t="s">
        <v>47</v>
      </c>
      <c r="C3" s="258"/>
      <c r="D3" s="258"/>
      <c r="E3" s="258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</row>
    <row r="4" spans="1:29" ht="20.25" customHeight="1">
      <c r="E4" s="71"/>
    </row>
    <row r="5" spans="1:29" s="3" customFormat="1" ht="54.75" customHeight="1">
      <c r="A5" s="252" t="s">
        <v>116</v>
      </c>
      <c r="B5" s="252"/>
      <c r="C5" s="252"/>
    </row>
    <row r="6" spans="1:29" s="3" customFormat="1" ht="18.75" customHeight="1">
      <c r="A6" s="133"/>
      <c r="B6" s="133"/>
    </row>
    <row r="7" spans="1:29" s="3" customFormat="1">
      <c r="A7" s="249" t="s">
        <v>11</v>
      </c>
      <c r="B7" s="249"/>
    </row>
    <row r="9" spans="1:29" ht="20.25" customHeight="1">
      <c r="A9" s="169" t="s">
        <v>35</v>
      </c>
      <c r="B9" s="170"/>
    </row>
    <row r="10" spans="1:29" ht="21.75" customHeight="1">
      <c r="A10" s="47" t="s">
        <v>0</v>
      </c>
      <c r="B10" s="43" t="s">
        <v>1</v>
      </c>
    </row>
    <row r="11" spans="1:29" ht="24" customHeight="1">
      <c r="A11" s="48">
        <v>1090</v>
      </c>
      <c r="B11" s="44" t="s">
        <v>10</v>
      </c>
    </row>
    <row r="12" spans="1:29" ht="34.5" customHeight="1">
      <c r="A12" s="46" t="s">
        <v>2</v>
      </c>
      <c r="B12" s="45"/>
    </row>
    <row r="13" spans="1:29" ht="105" customHeight="1">
      <c r="A13" s="50" t="s">
        <v>3</v>
      </c>
      <c r="B13" s="54">
        <v>1090</v>
      </c>
      <c r="C13" s="130" t="s">
        <v>71</v>
      </c>
    </row>
    <row r="14" spans="1:29" ht="33.75" customHeight="1">
      <c r="A14" s="5" t="s">
        <v>4</v>
      </c>
      <c r="B14" s="55">
        <v>11001</v>
      </c>
      <c r="C14" s="174" t="s">
        <v>62</v>
      </c>
    </row>
    <row r="15" spans="1:29" ht="26.25" customHeight="1">
      <c r="A15" s="50" t="s">
        <v>5</v>
      </c>
      <c r="B15" s="34" t="s">
        <v>56</v>
      </c>
      <c r="C15" s="255"/>
    </row>
    <row r="16" spans="1:29" ht="59.25" customHeight="1">
      <c r="A16" s="50" t="s">
        <v>6</v>
      </c>
      <c r="B16" s="35" t="s">
        <v>57</v>
      </c>
      <c r="C16" s="256"/>
    </row>
    <row r="17" spans="1:3" ht="25.5" customHeight="1">
      <c r="A17" s="50" t="s">
        <v>7</v>
      </c>
      <c r="B17" s="36" t="s">
        <v>74</v>
      </c>
      <c r="C17" s="256"/>
    </row>
    <row r="18" spans="1:3" ht="33" customHeight="1">
      <c r="A18" s="6" t="s">
        <v>36</v>
      </c>
      <c r="B18" s="175" t="s">
        <v>75</v>
      </c>
      <c r="C18" s="256"/>
    </row>
    <row r="19" spans="1:3" ht="23.25" customHeight="1">
      <c r="A19" s="253" t="s">
        <v>8</v>
      </c>
      <c r="B19" s="254"/>
      <c r="C19" s="257"/>
    </row>
    <row r="20" spans="1:3" ht="17.25" hidden="1" customHeight="1">
      <c r="A20" s="39" t="s">
        <v>37</v>
      </c>
      <c r="B20" s="40"/>
      <c r="C20" s="53"/>
    </row>
    <row r="21" spans="1:3" ht="17.25" hidden="1" customHeight="1">
      <c r="A21" s="39" t="s">
        <v>38</v>
      </c>
      <c r="B21" s="40"/>
      <c r="C21" s="53"/>
    </row>
    <row r="22" spans="1:3" ht="33" customHeight="1">
      <c r="A22" s="250" t="s">
        <v>9</v>
      </c>
      <c r="B22" s="251"/>
      <c r="C22" s="67">
        <f>+'2'!G19</f>
        <v>-14105</v>
      </c>
    </row>
    <row r="23" spans="1:3" ht="94.5" customHeight="1">
      <c r="A23" s="50" t="s">
        <v>3</v>
      </c>
      <c r="B23" s="54">
        <v>1090</v>
      </c>
      <c r="C23" s="130" t="s">
        <v>53</v>
      </c>
    </row>
    <row r="24" spans="1:3" ht="33.75" customHeight="1">
      <c r="A24" s="5" t="s">
        <v>4</v>
      </c>
      <c r="B24" s="55">
        <v>11001</v>
      </c>
      <c r="C24" s="174" t="s">
        <v>62</v>
      </c>
    </row>
    <row r="25" spans="1:3" ht="26.25" customHeight="1">
      <c r="A25" s="50" t="s">
        <v>5</v>
      </c>
      <c r="B25" s="34" t="s">
        <v>56</v>
      </c>
      <c r="C25" s="255"/>
    </row>
    <row r="26" spans="1:3" ht="59.25" customHeight="1">
      <c r="A26" s="50" t="s">
        <v>6</v>
      </c>
      <c r="B26" s="35" t="s">
        <v>57</v>
      </c>
      <c r="C26" s="256"/>
    </row>
    <row r="27" spans="1:3">
      <c r="A27" s="50" t="s">
        <v>7</v>
      </c>
      <c r="B27" s="36" t="s">
        <v>74</v>
      </c>
      <c r="C27" s="256"/>
    </row>
    <row r="28" spans="1:3" ht="33" customHeight="1">
      <c r="A28" s="6" t="s">
        <v>36</v>
      </c>
      <c r="B28" s="175" t="s">
        <v>75</v>
      </c>
      <c r="C28" s="256"/>
    </row>
    <row r="29" spans="1:3" ht="23.25" customHeight="1">
      <c r="A29" s="253" t="s">
        <v>8</v>
      </c>
      <c r="B29" s="254"/>
      <c r="C29" s="257"/>
    </row>
    <row r="30" spans="1:3" ht="17.25" hidden="1" customHeight="1">
      <c r="A30" s="39" t="s">
        <v>37</v>
      </c>
      <c r="B30" s="40"/>
      <c r="C30" s="53"/>
    </row>
    <row r="31" spans="1:3" ht="17.25" hidden="1" customHeight="1">
      <c r="A31" s="39" t="s">
        <v>38</v>
      </c>
      <c r="B31" s="40"/>
      <c r="C31" s="53"/>
    </row>
    <row r="32" spans="1:3" ht="33" customHeight="1">
      <c r="A32" s="250" t="s">
        <v>9</v>
      </c>
      <c r="B32" s="251"/>
      <c r="C32" s="67">
        <f>+'2'!G28</f>
        <v>14048.7</v>
      </c>
    </row>
    <row r="33" spans="1:3" s="139" customFormat="1" ht="24" customHeight="1">
      <c r="A33" s="159" t="s">
        <v>0</v>
      </c>
      <c r="B33" s="159" t="s">
        <v>1</v>
      </c>
      <c r="C33" s="160"/>
    </row>
    <row r="34" spans="1:3" s="139" customFormat="1" ht="52.5" customHeight="1">
      <c r="A34" s="171">
        <v>1112</v>
      </c>
      <c r="B34" s="177" t="s">
        <v>133</v>
      </c>
      <c r="C34" s="176"/>
    </row>
    <row r="35" spans="1:3" s="139" customFormat="1">
      <c r="A35" s="161" t="s">
        <v>2</v>
      </c>
    </row>
    <row r="36" spans="1:3" s="139" customFormat="1" ht="86.25" customHeight="1">
      <c r="A36" s="64" t="s">
        <v>3</v>
      </c>
      <c r="B36" s="167">
        <v>1112</v>
      </c>
      <c r="C36" s="172" t="s">
        <v>53</v>
      </c>
    </row>
    <row r="37" spans="1:3" s="139" customFormat="1">
      <c r="A37" s="162" t="s">
        <v>4</v>
      </c>
      <c r="B37" s="168">
        <v>11001</v>
      </c>
      <c r="C37" s="134" t="s">
        <v>62</v>
      </c>
    </row>
    <row r="38" spans="1:3" s="139" customFormat="1" ht="69" customHeight="1">
      <c r="A38" s="162" t="s">
        <v>5</v>
      </c>
      <c r="B38" s="177" t="s">
        <v>134</v>
      </c>
      <c r="C38" s="64"/>
    </row>
    <row r="39" spans="1:3" s="139" customFormat="1" ht="69">
      <c r="A39" s="162" t="s">
        <v>6</v>
      </c>
      <c r="B39" s="177" t="s">
        <v>134</v>
      </c>
      <c r="C39" s="64"/>
    </row>
    <row r="40" spans="1:3" s="139" customFormat="1" ht="21" customHeight="1">
      <c r="A40" s="162" t="s">
        <v>7</v>
      </c>
      <c r="B40" s="36" t="s">
        <v>74</v>
      </c>
      <c r="C40" s="64"/>
    </row>
    <row r="41" spans="1:3" s="139" customFormat="1" ht="42" customHeight="1">
      <c r="A41" s="163" t="s">
        <v>135</v>
      </c>
      <c r="B41" s="177" t="s">
        <v>75</v>
      </c>
      <c r="C41" s="64"/>
    </row>
    <row r="42" spans="1:3" s="139" customFormat="1" ht="21.75" customHeight="1">
      <c r="A42" s="63"/>
      <c r="B42" s="164" t="s">
        <v>8</v>
      </c>
      <c r="C42" s="64"/>
    </row>
    <row r="43" spans="1:3" s="139" customFormat="1" ht="23.25" customHeight="1">
      <c r="A43" s="165" t="s">
        <v>9</v>
      </c>
      <c r="B43" s="166"/>
      <c r="C43" s="64">
        <f>+'2'!G42</f>
        <v>56.3</v>
      </c>
    </row>
    <row r="44" spans="1:3" s="99" customFormat="1" ht="27" customHeight="1">
      <c r="A44" s="248" t="s">
        <v>82</v>
      </c>
      <c r="B44" s="248"/>
    </row>
    <row r="45" spans="1:3" s="99" customFormat="1">
      <c r="A45" s="265" t="s">
        <v>99</v>
      </c>
      <c r="B45" s="265"/>
    </row>
    <row r="46" spans="1:3" s="3" customFormat="1" ht="18" customHeight="1"/>
    <row r="47" spans="1:3" s="3" customFormat="1" ht="31.5" customHeight="1">
      <c r="A47" s="98" t="s">
        <v>100</v>
      </c>
      <c r="B47" s="98" t="s">
        <v>101</v>
      </c>
    </row>
    <row r="48" spans="1:3" s="3" customFormat="1" ht="20.25" customHeight="1">
      <c r="A48" s="125">
        <v>1139</v>
      </c>
      <c r="B48" s="129" t="s">
        <v>102</v>
      </c>
    </row>
    <row r="49" spans="1:3" s="3" customFormat="1" ht="27" customHeight="1">
      <c r="A49" s="263" t="s">
        <v>103</v>
      </c>
      <c r="B49" s="264"/>
      <c r="C49" s="173"/>
    </row>
    <row r="50" spans="1:3" s="3" customFormat="1" ht="129.75" customHeight="1">
      <c r="A50" s="129" t="s">
        <v>104</v>
      </c>
      <c r="B50" s="126">
        <v>1139</v>
      </c>
      <c r="C50" s="130" t="s">
        <v>53</v>
      </c>
    </row>
    <row r="51" spans="1:3" s="3" customFormat="1" ht="22.5" customHeight="1">
      <c r="A51" s="129" t="s">
        <v>105</v>
      </c>
      <c r="B51" s="131" t="s">
        <v>106</v>
      </c>
      <c r="C51" s="174" t="s">
        <v>62</v>
      </c>
    </row>
    <row r="52" spans="1:3" s="3" customFormat="1" ht="27" customHeight="1">
      <c r="A52" s="129" t="s">
        <v>107</v>
      </c>
      <c r="B52" s="129" t="s">
        <v>102</v>
      </c>
      <c r="C52" s="260"/>
    </row>
    <row r="53" spans="1:3" s="3" customFormat="1" ht="86.25">
      <c r="A53" s="129" t="s">
        <v>108</v>
      </c>
      <c r="B53" s="129" t="s">
        <v>109</v>
      </c>
      <c r="C53" s="261"/>
    </row>
    <row r="54" spans="1:3" s="3" customFormat="1" ht="22.5" customHeight="1">
      <c r="A54" s="129" t="s">
        <v>110</v>
      </c>
      <c r="B54" s="129" t="s">
        <v>111</v>
      </c>
      <c r="C54" s="261"/>
    </row>
    <row r="55" spans="1:3" s="3" customFormat="1" ht="33.75" customHeight="1">
      <c r="A55" s="129" t="s">
        <v>112</v>
      </c>
      <c r="B55" s="129" t="s">
        <v>113</v>
      </c>
      <c r="C55" s="261"/>
    </row>
    <row r="56" spans="1:3" s="3" customFormat="1" ht="17.25" customHeight="1">
      <c r="A56" s="226" t="s">
        <v>114</v>
      </c>
      <c r="B56" s="226"/>
      <c r="C56" s="262"/>
    </row>
    <row r="57" spans="1:3" s="3" customFormat="1" ht="37.5" customHeight="1">
      <c r="A57" s="259" t="s">
        <v>115</v>
      </c>
      <c r="B57" s="259"/>
      <c r="C57" s="127">
        <f>+'2'!G62</f>
        <v>14105</v>
      </c>
    </row>
    <row r="58" spans="1:3" s="3" customFormat="1" ht="103.5" customHeight="1">
      <c r="A58" s="129" t="s">
        <v>104</v>
      </c>
      <c r="B58" s="131">
        <v>1139</v>
      </c>
      <c r="C58" s="130" t="s">
        <v>71</v>
      </c>
    </row>
    <row r="59" spans="1:3" s="3" customFormat="1" ht="24.75" customHeight="1">
      <c r="A59" s="129" t="s">
        <v>105</v>
      </c>
      <c r="B59" s="131" t="s">
        <v>106</v>
      </c>
      <c r="C59" s="174" t="s">
        <v>62</v>
      </c>
    </row>
    <row r="60" spans="1:3" s="3" customFormat="1" ht="27" customHeight="1">
      <c r="A60" s="129" t="s">
        <v>107</v>
      </c>
      <c r="B60" s="129" t="s">
        <v>102</v>
      </c>
      <c r="C60" s="260"/>
    </row>
    <row r="61" spans="1:3" s="3" customFormat="1" ht="86.25">
      <c r="A61" s="129" t="s">
        <v>108</v>
      </c>
      <c r="B61" s="129" t="s">
        <v>109</v>
      </c>
      <c r="C61" s="261"/>
    </row>
    <row r="62" spans="1:3" s="3" customFormat="1" ht="22.5" customHeight="1">
      <c r="A62" s="129" t="s">
        <v>110</v>
      </c>
      <c r="B62" s="129" t="s">
        <v>111</v>
      </c>
      <c r="C62" s="261"/>
    </row>
    <row r="63" spans="1:3" s="3" customFormat="1" ht="33.75" customHeight="1">
      <c r="A63" s="129" t="s">
        <v>112</v>
      </c>
      <c r="B63" s="129" t="s">
        <v>113</v>
      </c>
      <c r="C63" s="261"/>
    </row>
    <row r="64" spans="1:3" s="3" customFormat="1" ht="17.25" customHeight="1">
      <c r="A64" s="226" t="s">
        <v>114</v>
      </c>
      <c r="B64" s="226"/>
      <c r="C64" s="262"/>
    </row>
    <row r="65" spans="1:3" s="3" customFormat="1" ht="18.75" customHeight="1">
      <c r="A65" s="259" t="s">
        <v>115</v>
      </c>
      <c r="B65" s="259"/>
      <c r="C65" s="127">
        <f>+'2'!G76</f>
        <v>-14105</v>
      </c>
    </row>
    <row r="67" spans="1:3" s="30" customFormat="1">
      <c r="A67" s="31" t="s">
        <v>54</v>
      </c>
      <c r="B67" s="31"/>
      <c r="C67" s="31"/>
    </row>
    <row r="68" spans="1:3" s="30" customFormat="1">
      <c r="A68" s="31" t="s">
        <v>55</v>
      </c>
      <c r="B68" s="31"/>
    </row>
  </sheetData>
  <mergeCells count="20">
    <mergeCell ref="A65:B65"/>
    <mergeCell ref="C25:C29"/>
    <mergeCell ref="A29:B29"/>
    <mergeCell ref="A32:B32"/>
    <mergeCell ref="A57:B57"/>
    <mergeCell ref="C60:C64"/>
    <mergeCell ref="A64:B64"/>
    <mergeCell ref="A49:B49"/>
    <mergeCell ref="C52:C56"/>
    <mergeCell ref="A56:B56"/>
    <mergeCell ref="A45:B45"/>
    <mergeCell ref="C2:H2"/>
    <mergeCell ref="C1:D1"/>
    <mergeCell ref="A44:B44"/>
    <mergeCell ref="A7:B7"/>
    <mergeCell ref="A22:B22"/>
    <mergeCell ref="A5:C5"/>
    <mergeCell ref="A19:B19"/>
    <mergeCell ref="C15:C19"/>
    <mergeCell ref="B3:E3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46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66"/>
  <sheetViews>
    <sheetView topLeftCell="A53" zoomScaleNormal="100" workbookViewId="0">
      <selection activeCell="C19" sqref="C19"/>
    </sheetView>
  </sheetViews>
  <sheetFormatPr defaultRowHeight="17.25"/>
  <cols>
    <col min="1" max="1" width="39.85546875" style="3" customWidth="1"/>
    <col min="2" max="2" width="64.5703125" style="3" customWidth="1"/>
    <col min="3" max="3" width="20.28515625" style="3" customWidth="1"/>
    <col min="4" max="4" width="15.140625" style="3" customWidth="1"/>
    <col min="5" max="5" width="13.28515625" style="3" customWidth="1"/>
    <col min="6" max="16384" width="9.140625" style="3"/>
  </cols>
  <sheetData>
    <row r="1" spans="1:6" s="4" customFormat="1" ht="57" customHeight="1">
      <c r="B1" s="266" t="s">
        <v>73</v>
      </c>
      <c r="C1" s="266"/>
      <c r="D1" s="266"/>
    </row>
    <row r="2" spans="1:6" ht="43.5" customHeight="1">
      <c r="A2" s="267" t="s">
        <v>117</v>
      </c>
      <c r="B2" s="267"/>
      <c r="C2" s="267"/>
      <c r="D2" s="267"/>
      <c r="E2" s="267"/>
      <c r="F2" s="267"/>
    </row>
    <row r="3" spans="1:6">
      <c r="A3" s="249" t="s">
        <v>11</v>
      </c>
      <c r="B3" s="249"/>
      <c r="C3" s="249"/>
      <c r="D3" s="249"/>
      <c r="E3" s="249"/>
      <c r="F3" s="249"/>
    </row>
    <row r="4" spans="1:6" ht="7.5" customHeight="1">
      <c r="A4" s="51"/>
      <c r="B4" s="51"/>
      <c r="C4" s="69"/>
      <c r="D4" s="69"/>
      <c r="E4" s="69"/>
      <c r="F4" s="69"/>
    </row>
    <row r="5" spans="1:6">
      <c r="A5" s="1" t="s">
        <v>12</v>
      </c>
      <c r="B5" s="2"/>
      <c r="C5" s="2"/>
      <c r="D5" s="2"/>
      <c r="E5" s="2"/>
      <c r="F5" s="2"/>
    </row>
    <row r="7" spans="1:6" s="4" customFormat="1" ht="21.75" customHeight="1">
      <c r="A7" s="47" t="s">
        <v>0</v>
      </c>
      <c r="B7" s="43" t="s">
        <v>1</v>
      </c>
    </row>
    <row r="8" spans="1:6" s="4" customFormat="1" ht="24" customHeight="1">
      <c r="A8" s="48">
        <v>1090</v>
      </c>
      <c r="B8" s="44" t="s">
        <v>10</v>
      </c>
    </row>
    <row r="9" spans="1:6" s="4" customFormat="1" ht="34.5" customHeight="1">
      <c r="A9" s="46" t="s">
        <v>2</v>
      </c>
      <c r="B9" s="45"/>
    </row>
    <row r="10" spans="1:6" s="4" customFormat="1" ht="105" customHeight="1">
      <c r="A10" s="50" t="s">
        <v>3</v>
      </c>
      <c r="B10" s="54">
        <v>1090</v>
      </c>
      <c r="C10" s="130" t="s">
        <v>71</v>
      </c>
    </row>
    <row r="11" spans="1:6" s="4" customFormat="1" ht="33.75" customHeight="1">
      <c r="A11" s="5" t="s">
        <v>4</v>
      </c>
      <c r="B11" s="55">
        <v>11001</v>
      </c>
      <c r="C11" s="174" t="s">
        <v>62</v>
      </c>
    </row>
    <row r="12" spans="1:6" s="4" customFormat="1" ht="26.25" customHeight="1">
      <c r="A12" s="50" t="s">
        <v>5</v>
      </c>
      <c r="B12" s="34" t="s">
        <v>56</v>
      </c>
      <c r="C12" s="255"/>
    </row>
    <row r="13" spans="1:6" s="4" customFormat="1" ht="59.25" customHeight="1">
      <c r="A13" s="50" t="s">
        <v>6</v>
      </c>
      <c r="B13" s="35" t="s">
        <v>57</v>
      </c>
      <c r="C13" s="256"/>
    </row>
    <row r="14" spans="1:6" s="4" customFormat="1" ht="25.5" customHeight="1">
      <c r="A14" s="50" t="s">
        <v>7</v>
      </c>
      <c r="B14" s="36" t="s">
        <v>74</v>
      </c>
      <c r="C14" s="256"/>
    </row>
    <row r="15" spans="1:6" s="4" customFormat="1" ht="33" customHeight="1">
      <c r="A15" s="6" t="s">
        <v>36</v>
      </c>
      <c r="B15" s="175" t="s">
        <v>75</v>
      </c>
      <c r="C15" s="256"/>
    </row>
    <row r="16" spans="1:6" s="4" customFormat="1" ht="23.25" customHeight="1">
      <c r="A16" s="253" t="s">
        <v>8</v>
      </c>
      <c r="B16" s="254"/>
      <c r="C16" s="257"/>
    </row>
    <row r="17" spans="1:3" s="4" customFormat="1" ht="17.25" hidden="1" customHeight="1">
      <c r="A17" s="39" t="s">
        <v>37</v>
      </c>
      <c r="B17" s="40"/>
      <c r="C17" s="53"/>
    </row>
    <row r="18" spans="1:3" s="4" customFormat="1" ht="17.25" hidden="1" customHeight="1">
      <c r="A18" s="39" t="s">
        <v>38</v>
      </c>
      <c r="B18" s="40"/>
      <c r="C18" s="53"/>
    </row>
    <row r="19" spans="1:3" s="4" customFormat="1" ht="33" customHeight="1">
      <c r="A19" s="250" t="s">
        <v>9</v>
      </c>
      <c r="B19" s="251"/>
      <c r="C19" s="67">
        <f>+'3'!C22</f>
        <v>-14105</v>
      </c>
    </row>
    <row r="20" spans="1:3" s="4" customFormat="1" ht="94.5" customHeight="1">
      <c r="A20" s="50" t="s">
        <v>3</v>
      </c>
      <c r="B20" s="54">
        <v>1090</v>
      </c>
      <c r="C20" s="130" t="s">
        <v>53</v>
      </c>
    </row>
    <row r="21" spans="1:3" s="4" customFormat="1" ht="33.75" customHeight="1">
      <c r="A21" s="5" t="s">
        <v>4</v>
      </c>
      <c r="B21" s="55">
        <v>11001</v>
      </c>
      <c r="C21" s="174" t="s">
        <v>62</v>
      </c>
    </row>
    <row r="22" spans="1:3" s="4" customFormat="1" ht="26.25" customHeight="1">
      <c r="A22" s="50" t="s">
        <v>5</v>
      </c>
      <c r="B22" s="34" t="s">
        <v>56</v>
      </c>
      <c r="C22" s="255"/>
    </row>
    <row r="23" spans="1:3" s="4" customFormat="1" ht="59.25" customHeight="1">
      <c r="A23" s="50" t="s">
        <v>6</v>
      </c>
      <c r="B23" s="35" t="s">
        <v>57</v>
      </c>
      <c r="C23" s="256"/>
    </row>
    <row r="24" spans="1:3" s="4" customFormat="1">
      <c r="A24" s="50" t="s">
        <v>7</v>
      </c>
      <c r="B24" s="36" t="s">
        <v>74</v>
      </c>
      <c r="C24" s="256"/>
    </row>
    <row r="25" spans="1:3" s="4" customFormat="1" ht="33" customHeight="1">
      <c r="A25" s="6" t="s">
        <v>36</v>
      </c>
      <c r="B25" s="175" t="s">
        <v>75</v>
      </c>
      <c r="C25" s="256"/>
    </row>
    <row r="26" spans="1:3" s="4" customFormat="1" ht="23.25" customHeight="1">
      <c r="A26" s="253" t="s">
        <v>8</v>
      </c>
      <c r="B26" s="254"/>
      <c r="C26" s="257"/>
    </row>
    <row r="27" spans="1:3" s="4" customFormat="1" ht="17.25" hidden="1" customHeight="1">
      <c r="A27" s="39" t="s">
        <v>37</v>
      </c>
      <c r="B27" s="40"/>
      <c r="C27" s="53"/>
    </row>
    <row r="28" spans="1:3" s="4" customFormat="1" ht="17.25" hidden="1" customHeight="1">
      <c r="A28" s="39" t="s">
        <v>38</v>
      </c>
      <c r="B28" s="40"/>
      <c r="C28" s="53"/>
    </row>
    <row r="29" spans="1:3" s="4" customFormat="1" ht="33" customHeight="1">
      <c r="A29" s="250" t="s">
        <v>9</v>
      </c>
      <c r="B29" s="251"/>
      <c r="C29" s="67">
        <f>+'3'!C32</f>
        <v>14048.7</v>
      </c>
    </row>
    <row r="30" spans="1:3" s="139" customFormat="1" ht="24" customHeight="1">
      <c r="A30" s="159" t="s">
        <v>0</v>
      </c>
      <c r="B30" s="159" t="s">
        <v>1</v>
      </c>
      <c r="C30" s="160"/>
    </row>
    <row r="31" spans="1:3" s="139" customFormat="1" ht="52.5" customHeight="1">
      <c r="A31" s="171">
        <v>1112</v>
      </c>
      <c r="B31" s="177" t="s">
        <v>133</v>
      </c>
      <c r="C31" s="176"/>
    </row>
    <row r="32" spans="1:3" s="139" customFormat="1">
      <c r="A32" s="161" t="s">
        <v>2</v>
      </c>
    </row>
    <row r="33" spans="1:3" s="139" customFormat="1" ht="86.25" customHeight="1">
      <c r="A33" s="64" t="s">
        <v>3</v>
      </c>
      <c r="B33" s="167">
        <v>1112</v>
      </c>
      <c r="C33" s="172" t="s">
        <v>53</v>
      </c>
    </row>
    <row r="34" spans="1:3" s="139" customFormat="1">
      <c r="A34" s="162" t="s">
        <v>4</v>
      </c>
      <c r="B34" s="168">
        <v>11001</v>
      </c>
      <c r="C34" s="134" t="s">
        <v>62</v>
      </c>
    </row>
    <row r="35" spans="1:3" s="139" customFormat="1" ht="69" customHeight="1">
      <c r="A35" s="162" t="s">
        <v>5</v>
      </c>
      <c r="B35" s="177" t="s">
        <v>134</v>
      </c>
      <c r="C35" s="64"/>
    </row>
    <row r="36" spans="1:3" s="139" customFormat="1" ht="69">
      <c r="A36" s="162" t="s">
        <v>6</v>
      </c>
      <c r="B36" s="177" t="s">
        <v>134</v>
      </c>
      <c r="C36" s="64"/>
    </row>
    <row r="37" spans="1:3" s="139" customFormat="1" ht="21" customHeight="1">
      <c r="A37" s="162" t="s">
        <v>7</v>
      </c>
      <c r="B37" s="36" t="s">
        <v>74</v>
      </c>
      <c r="C37" s="64"/>
    </row>
    <row r="38" spans="1:3" s="139" customFormat="1" ht="20.25" customHeight="1">
      <c r="A38" s="163" t="s">
        <v>135</v>
      </c>
      <c r="B38" s="177" t="s">
        <v>75</v>
      </c>
      <c r="C38" s="64"/>
    </row>
    <row r="39" spans="1:3" s="139" customFormat="1" ht="21.75" customHeight="1">
      <c r="A39" s="63"/>
      <c r="B39" s="164" t="s">
        <v>8</v>
      </c>
      <c r="C39" s="64"/>
    </row>
    <row r="40" spans="1:3" s="139" customFormat="1" ht="23.25" customHeight="1">
      <c r="A40" s="165" t="s">
        <v>9</v>
      </c>
      <c r="B40" s="166"/>
      <c r="C40" s="64">
        <f>+'3'!C43</f>
        <v>56.3</v>
      </c>
    </row>
    <row r="41" spans="1:3" s="99" customFormat="1" ht="27" customHeight="1">
      <c r="A41" s="248" t="s">
        <v>82</v>
      </c>
      <c r="B41" s="248"/>
    </row>
    <row r="42" spans="1:3" s="99" customFormat="1">
      <c r="A42" s="265" t="s">
        <v>99</v>
      </c>
      <c r="B42" s="265"/>
    </row>
    <row r="43" spans="1:3" ht="18" customHeight="1"/>
    <row r="44" spans="1:3" ht="31.5" customHeight="1">
      <c r="A44" s="98" t="s">
        <v>100</v>
      </c>
      <c r="B44" s="98" t="s">
        <v>101</v>
      </c>
    </row>
    <row r="45" spans="1:3" ht="20.25" customHeight="1">
      <c r="A45" s="125">
        <v>1139</v>
      </c>
      <c r="B45" s="129" t="s">
        <v>102</v>
      </c>
    </row>
    <row r="46" spans="1:3" ht="27" customHeight="1">
      <c r="A46" s="263" t="s">
        <v>103</v>
      </c>
      <c r="B46" s="264"/>
      <c r="C46" s="173"/>
    </row>
    <row r="47" spans="1:3" ht="129.75" customHeight="1">
      <c r="A47" s="129" t="s">
        <v>104</v>
      </c>
      <c r="B47" s="126">
        <v>1139</v>
      </c>
      <c r="C47" s="130" t="s">
        <v>53</v>
      </c>
    </row>
    <row r="48" spans="1:3" ht="22.5" customHeight="1">
      <c r="A48" s="129" t="s">
        <v>105</v>
      </c>
      <c r="B48" s="131" t="s">
        <v>106</v>
      </c>
      <c r="C48" s="174" t="s">
        <v>62</v>
      </c>
    </row>
    <row r="49" spans="1:3" ht="27" customHeight="1">
      <c r="A49" s="129" t="s">
        <v>107</v>
      </c>
      <c r="B49" s="129" t="s">
        <v>102</v>
      </c>
      <c r="C49" s="260"/>
    </row>
    <row r="50" spans="1:3" ht="69">
      <c r="A50" s="129" t="s">
        <v>108</v>
      </c>
      <c r="B50" s="129" t="s">
        <v>109</v>
      </c>
      <c r="C50" s="261"/>
    </row>
    <row r="51" spans="1:3" ht="22.5" customHeight="1">
      <c r="A51" s="129" t="s">
        <v>110</v>
      </c>
      <c r="B51" s="129" t="s">
        <v>111</v>
      </c>
      <c r="C51" s="261"/>
    </row>
    <row r="52" spans="1:3" ht="33.75" customHeight="1">
      <c r="A52" s="129" t="s">
        <v>112</v>
      </c>
      <c r="B52" s="129" t="s">
        <v>113</v>
      </c>
      <c r="C52" s="261"/>
    </row>
    <row r="53" spans="1:3" ht="17.25" customHeight="1">
      <c r="A53" s="226" t="s">
        <v>114</v>
      </c>
      <c r="B53" s="226"/>
      <c r="C53" s="262"/>
    </row>
    <row r="54" spans="1:3" ht="37.5" customHeight="1">
      <c r="A54" s="259" t="s">
        <v>115</v>
      </c>
      <c r="B54" s="259"/>
      <c r="C54" s="127">
        <f>+'3'!C57</f>
        <v>14105</v>
      </c>
    </row>
    <row r="55" spans="1:3" ht="103.5" customHeight="1">
      <c r="A55" s="129" t="s">
        <v>104</v>
      </c>
      <c r="B55" s="131">
        <v>1139</v>
      </c>
      <c r="C55" s="130" t="s">
        <v>71</v>
      </c>
    </row>
    <row r="56" spans="1:3" ht="24.75" customHeight="1">
      <c r="A56" s="129" t="s">
        <v>105</v>
      </c>
      <c r="B56" s="131" t="s">
        <v>106</v>
      </c>
      <c r="C56" s="174" t="s">
        <v>62</v>
      </c>
    </row>
    <row r="57" spans="1:3" ht="27" customHeight="1">
      <c r="A57" s="129" t="s">
        <v>107</v>
      </c>
      <c r="B57" s="129" t="s">
        <v>102</v>
      </c>
      <c r="C57" s="260"/>
    </row>
    <row r="58" spans="1:3" ht="69">
      <c r="A58" s="129" t="s">
        <v>108</v>
      </c>
      <c r="B58" s="129" t="s">
        <v>109</v>
      </c>
      <c r="C58" s="261"/>
    </row>
    <row r="59" spans="1:3" ht="22.5" customHeight="1">
      <c r="A59" s="129" t="s">
        <v>110</v>
      </c>
      <c r="B59" s="129" t="s">
        <v>111</v>
      </c>
      <c r="C59" s="261"/>
    </row>
    <row r="60" spans="1:3" ht="33.75" customHeight="1">
      <c r="A60" s="129" t="s">
        <v>112</v>
      </c>
      <c r="B60" s="129" t="s">
        <v>113</v>
      </c>
      <c r="C60" s="261"/>
    </row>
    <row r="61" spans="1:3" ht="17.25" customHeight="1">
      <c r="A61" s="226" t="s">
        <v>114</v>
      </c>
      <c r="B61" s="226"/>
      <c r="C61" s="262"/>
    </row>
    <row r="62" spans="1:3" ht="18.75" customHeight="1">
      <c r="A62" s="259" t="s">
        <v>115</v>
      </c>
      <c r="B62" s="259"/>
      <c r="C62" s="127">
        <f>+'3'!C65</f>
        <v>-14105</v>
      </c>
    </row>
    <row r="65" spans="1:4" s="30" customFormat="1">
      <c r="A65" s="216" t="s">
        <v>54</v>
      </c>
      <c r="B65" s="216"/>
      <c r="C65" s="216"/>
      <c r="D65" s="216"/>
    </row>
    <row r="66" spans="1:4" s="30" customFormat="1">
      <c r="A66" s="31" t="s">
        <v>55</v>
      </c>
      <c r="B66" s="31"/>
      <c r="C66" s="31"/>
    </row>
  </sheetData>
  <mergeCells count="20">
    <mergeCell ref="C49:C53"/>
    <mergeCell ref="A53:B53"/>
    <mergeCell ref="A54:B54"/>
    <mergeCell ref="A42:B42"/>
    <mergeCell ref="A65:D65"/>
    <mergeCell ref="C57:C61"/>
    <mergeCell ref="A61:B61"/>
    <mergeCell ref="A62:B62"/>
    <mergeCell ref="A41:B41"/>
    <mergeCell ref="A46:B46"/>
    <mergeCell ref="B1:D1"/>
    <mergeCell ref="C3:F3"/>
    <mergeCell ref="A3:B3"/>
    <mergeCell ref="A2:F2"/>
    <mergeCell ref="A29:B29"/>
    <mergeCell ref="C12:C16"/>
    <mergeCell ref="A16:B16"/>
    <mergeCell ref="A19:B19"/>
    <mergeCell ref="C22:C26"/>
    <mergeCell ref="A26:B26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zoomScaleNormal="100" workbookViewId="0">
      <selection activeCell="G18" sqref="G18"/>
    </sheetView>
  </sheetViews>
  <sheetFormatPr defaultColWidth="9.140625" defaultRowHeight="17.25"/>
  <cols>
    <col min="1" max="1" width="19.85546875" style="58" customWidth="1"/>
    <col min="2" max="2" width="41.85546875" style="58" customWidth="1"/>
    <col min="3" max="3" width="14.5703125" style="58" customWidth="1"/>
    <col min="4" max="4" width="12.140625" style="58" customWidth="1"/>
    <col min="5" max="6" width="15.7109375" style="58" customWidth="1"/>
    <col min="7" max="7" width="23.7109375" style="58" customWidth="1"/>
    <col min="8" max="8" width="9.140625" style="58"/>
    <col min="9" max="9" width="10.140625" style="58" bestFit="1" customWidth="1"/>
    <col min="10" max="10" width="11" style="58" bestFit="1" customWidth="1"/>
    <col min="11" max="11" width="10" style="58" bestFit="1" customWidth="1"/>
    <col min="12" max="16384" width="9.140625" style="58"/>
  </cols>
  <sheetData>
    <row r="1" spans="1:11">
      <c r="F1" s="284" t="s">
        <v>118</v>
      </c>
      <c r="G1" s="284"/>
    </row>
    <row r="2" spans="1:11">
      <c r="E2" s="284" t="s">
        <v>72</v>
      </c>
      <c r="F2" s="284"/>
      <c r="G2" s="284"/>
    </row>
    <row r="3" spans="1:11">
      <c r="E3" s="284" t="s">
        <v>13</v>
      </c>
      <c r="F3" s="284"/>
      <c r="G3" s="284"/>
    </row>
    <row r="4" spans="1:11" ht="61.5" customHeight="1">
      <c r="A4" s="285" t="s">
        <v>70</v>
      </c>
      <c r="B4" s="285"/>
      <c r="C4" s="285"/>
      <c r="D4" s="285"/>
      <c r="E4" s="285"/>
      <c r="F4" s="285"/>
      <c r="G4" s="285"/>
    </row>
    <row r="5" spans="1:11">
      <c r="A5" s="286" t="s">
        <v>33</v>
      </c>
      <c r="B5" s="287"/>
      <c r="C5" s="287"/>
      <c r="D5" s="287"/>
      <c r="E5" s="287"/>
      <c r="F5" s="287"/>
      <c r="G5" s="288" t="s">
        <v>80</v>
      </c>
    </row>
    <row r="6" spans="1:11" ht="16.5" customHeight="1">
      <c r="A6" s="291" t="s">
        <v>14</v>
      </c>
      <c r="B6" s="268" t="s">
        <v>15</v>
      </c>
      <c r="C6" s="268" t="s">
        <v>34</v>
      </c>
      <c r="D6" s="268" t="s">
        <v>16</v>
      </c>
      <c r="E6" s="268" t="s">
        <v>138</v>
      </c>
      <c r="F6" s="268" t="s">
        <v>17</v>
      </c>
      <c r="G6" s="289"/>
    </row>
    <row r="7" spans="1:11" ht="170.25" customHeight="1">
      <c r="A7" s="292"/>
      <c r="B7" s="268"/>
      <c r="C7" s="268"/>
      <c r="D7" s="268"/>
      <c r="E7" s="268"/>
      <c r="F7" s="268"/>
      <c r="G7" s="290"/>
      <c r="J7" s="204"/>
    </row>
    <row r="8" spans="1:11" ht="27" customHeight="1">
      <c r="A8" s="269" t="s">
        <v>26</v>
      </c>
      <c r="B8" s="270"/>
      <c r="C8" s="270"/>
      <c r="D8" s="270"/>
      <c r="E8" s="270"/>
      <c r="F8" s="271"/>
      <c r="G8" s="15">
        <f>+G9+G20</f>
        <v>14105.02</v>
      </c>
    </row>
    <row r="9" spans="1:11" ht="36" customHeight="1">
      <c r="A9" s="183" t="s">
        <v>59</v>
      </c>
      <c r="B9" s="183" t="s">
        <v>60</v>
      </c>
      <c r="C9" s="183" t="s">
        <v>61</v>
      </c>
      <c r="D9" s="272" t="s">
        <v>51</v>
      </c>
      <c r="E9" s="273"/>
      <c r="F9" s="274"/>
      <c r="G9" s="15">
        <f>+G10</f>
        <v>14048.7</v>
      </c>
    </row>
    <row r="10" spans="1:11" s="70" customFormat="1" ht="33" customHeight="1">
      <c r="A10" s="184" t="s">
        <v>119</v>
      </c>
      <c r="B10" s="275" t="s">
        <v>56</v>
      </c>
      <c r="C10" s="276"/>
      <c r="D10" s="276"/>
      <c r="E10" s="276"/>
      <c r="F10" s="277"/>
      <c r="G10" s="15">
        <f>+G11+G14</f>
        <v>14048.7</v>
      </c>
      <c r="I10" s="85"/>
    </row>
    <row r="11" spans="1:11" ht="29.25" customHeight="1">
      <c r="A11" s="281" t="s">
        <v>149</v>
      </c>
      <c r="B11" s="282"/>
      <c r="C11" s="282"/>
      <c r="D11" s="282"/>
      <c r="E11" s="282"/>
      <c r="F11" s="283"/>
      <c r="G11" s="15">
        <f>+G12+G13</f>
        <v>781</v>
      </c>
    </row>
    <row r="12" spans="1:11" s="71" customFormat="1" ht="34.5">
      <c r="A12" s="295" t="s">
        <v>152</v>
      </c>
      <c r="B12" s="296" t="s">
        <v>153</v>
      </c>
      <c r="C12" s="294" t="s">
        <v>141</v>
      </c>
      <c r="D12" s="294" t="s">
        <v>142</v>
      </c>
      <c r="E12" s="297">
        <v>300000</v>
      </c>
      <c r="F12" s="298">
        <v>1</v>
      </c>
      <c r="G12" s="299">
        <f t="shared" ref="G12:G13" si="0">+E12*F12/1000</f>
        <v>300</v>
      </c>
      <c r="J12" s="194"/>
      <c r="K12" s="194"/>
    </row>
    <row r="13" spans="1:11" s="71" customFormat="1" ht="51.75">
      <c r="A13" s="295" t="s">
        <v>162</v>
      </c>
      <c r="B13" s="300" t="s">
        <v>161</v>
      </c>
      <c r="C13" s="294" t="s">
        <v>141</v>
      </c>
      <c r="D13" s="294" t="s">
        <v>142</v>
      </c>
      <c r="E13" s="297">
        <v>481000</v>
      </c>
      <c r="F13" s="298">
        <v>1</v>
      </c>
      <c r="G13" s="299">
        <f t="shared" si="0"/>
        <v>481</v>
      </c>
      <c r="J13" s="194"/>
      <c r="K13" s="194"/>
    </row>
    <row r="14" spans="1:11" s="71" customFormat="1" ht="25.5" customHeight="1">
      <c r="A14" s="185" t="s">
        <v>139</v>
      </c>
      <c r="B14" s="186"/>
      <c r="C14" s="186"/>
      <c r="D14" s="186"/>
      <c r="E14" s="186"/>
      <c r="F14" s="187"/>
      <c r="G14" s="150">
        <f>SUM(G15:G19)</f>
        <v>13267.7</v>
      </c>
      <c r="I14" s="188"/>
      <c r="J14" s="188"/>
    </row>
    <row r="15" spans="1:11" s="30" customFormat="1" ht="42.75" customHeight="1">
      <c r="A15" s="203" t="s">
        <v>157</v>
      </c>
      <c r="B15" s="199" t="s">
        <v>160</v>
      </c>
      <c r="C15" s="200" t="s">
        <v>141</v>
      </c>
      <c r="D15" s="200" t="s">
        <v>142</v>
      </c>
      <c r="E15" s="191">
        <v>643200</v>
      </c>
      <c r="F15" s="200">
        <v>1</v>
      </c>
      <c r="G15" s="201">
        <f>+E15*F15/1000</f>
        <v>643.20000000000005</v>
      </c>
      <c r="H15" s="202"/>
      <c r="I15" s="202"/>
    </row>
    <row r="16" spans="1:11" s="71" customFormat="1" ht="34.5">
      <c r="A16" s="293" t="s">
        <v>163</v>
      </c>
      <c r="B16" s="196" t="s">
        <v>148</v>
      </c>
      <c r="C16" s="294" t="s">
        <v>136</v>
      </c>
      <c r="D16" s="189" t="s">
        <v>142</v>
      </c>
      <c r="E16" s="191">
        <v>1089100</v>
      </c>
      <c r="F16" s="192">
        <v>1</v>
      </c>
      <c r="G16" s="193">
        <f>+E16*F16/1000</f>
        <v>1089.0999999999999</v>
      </c>
      <c r="J16" s="194"/>
      <c r="K16" s="194"/>
    </row>
    <row r="17" spans="1:11" s="71" customFormat="1">
      <c r="A17" s="190" t="s">
        <v>145</v>
      </c>
      <c r="B17" s="197" t="s">
        <v>158</v>
      </c>
      <c r="C17" s="189" t="s">
        <v>141</v>
      </c>
      <c r="D17" s="189" t="s">
        <v>142</v>
      </c>
      <c r="E17" s="191">
        <v>1421500</v>
      </c>
      <c r="F17" s="192">
        <v>1</v>
      </c>
      <c r="G17" s="193">
        <f>+E17*F17/1000</f>
        <v>1421.5</v>
      </c>
      <c r="J17" s="194"/>
      <c r="K17" s="194"/>
    </row>
    <row r="18" spans="1:11" s="71" customFormat="1" ht="24" customHeight="1">
      <c r="A18" s="190" t="s">
        <v>140</v>
      </c>
      <c r="B18" s="190" t="s">
        <v>150</v>
      </c>
      <c r="C18" s="189" t="s">
        <v>141</v>
      </c>
      <c r="D18" s="189" t="s">
        <v>142</v>
      </c>
      <c r="E18" s="191">
        <v>2277100</v>
      </c>
      <c r="F18" s="192">
        <v>1</v>
      </c>
      <c r="G18" s="193">
        <f>+E18*F18/1000</f>
        <v>2277.1</v>
      </c>
      <c r="K18" s="205"/>
    </row>
    <row r="19" spans="1:11" s="71" customFormat="1" ht="24" customHeight="1">
      <c r="A19" s="190" t="s">
        <v>146</v>
      </c>
      <c r="B19" s="190" t="s">
        <v>151</v>
      </c>
      <c r="C19" s="189" t="s">
        <v>141</v>
      </c>
      <c r="D19" s="189" t="s">
        <v>142</v>
      </c>
      <c r="E19" s="191" t="s">
        <v>147</v>
      </c>
      <c r="F19" s="192">
        <v>1</v>
      </c>
      <c r="G19" s="193">
        <f t="shared" ref="G19" si="1">+E19*F19/1000</f>
        <v>7836.8</v>
      </c>
      <c r="I19" s="188"/>
    </row>
    <row r="20" spans="1:11" s="71" customFormat="1" ht="46.5" customHeight="1">
      <c r="A20" s="195" t="s">
        <v>143</v>
      </c>
      <c r="B20" s="278" t="s">
        <v>144</v>
      </c>
      <c r="C20" s="279"/>
      <c r="D20" s="279"/>
      <c r="E20" s="279"/>
      <c r="F20" s="280"/>
      <c r="G20" s="150">
        <f>+G21</f>
        <v>56.32</v>
      </c>
      <c r="I20" s="188"/>
      <c r="K20" s="194"/>
    </row>
    <row r="21" spans="1:11" s="71" customFormat="1" ht="25.5" customHeight="1">
      <c r="A21" s="185" t="s">
        <v>139</v>
      </c>
      <c r="B21" s="186"/>
      <c r="C21" s="186"/>
      <c r="D21" s="186"/>
      <c r="E21" s="186"/>
      <c r="F21" s="187"/>
      <c r="G21" s="128">
        <f>SUM(G22:G24)</f>
        <v>56.32</v>
      </c>
      <c r="I21" s="188"/>
    </row>
    <row r="22" spans="1:11" s="71" customFormat="1" ht="38.25" customHeight="1">
      <c r="A22" s="190" t="s">
        <v>154</v>
      </c>
      <c r="B22" s="198" t="s">
        <v>155</v>
      </c>
      <c r="C22" s="189" t="s">
        <v>141</v>
      </c>
      <c r="D22" s="189" t="s">
        <v>142</v>
      </c>
      <c r="E22" s="189" t="s">
        <v>156</v>
      </c>
      <c r="F22" s="192">
        <v>1</v>
      </c>
      <c r="G22" s="193">
        <f t="shared" ref="G22" si="2">+E22*F22/1000</f>
        <v>56.32</v>
      </c>
    </row>
    <row r="23" spans="1:11" ht="17.25" customHeight="1">
      <c r="A23" s="96"/>
      <c r="B23" s="97"/>
      <c r="C23" s="59"/>
      <c r="D23" s="59"/>
      <c r="E23" s="59"/>
      <c r="F23" s="59"/>
      <c r="G23" s="49"/>
    </row>
    <row r="24" spans="1:11" s="30" customFormat="1">
      <c r="A24" s="216" t="s">
        <v>54</v>
      </c>
      <c r="B24" s="216"/>
      <c r="C24" s="216"/>
      <c r="D24" s="216"/>
      <c r="E24" s="216"/>
      <c r="F24" s="216"/>
      <c r="G24" s="216"/>
    </row>
    <row r="25" spans="1:11" s="30" customFormat="1">
      <c r="A25" s="31" t="s">
        <v>55</v>
      </c>
      <c r="B25" s="31"/>
      <c r="C25" s="31"/>
      <c r="D25" s="31"/>
      <c r="E25" s="31"/>
    </row>
  </sheetData>
  <mergeCells count="18"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  <mergeCell ref="A24:G24"/>
    <mergeCell ref="E6:E7"/>
    <mergeCell ref="F6:F7"/>
    <mergeCell ref="A8:F8"/>
    <mergeCell ref="D9:F9"/>
    <mergeCell ref="B10:F10"/>
    <mergeCell ref="B20:F20"/>
    <mergeCell ref="A11:F11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Liana Chanakhchyan</cp:lastModifiedBy>
  <cp:lastPrinted>2020-12-08T13:21:57Z</cp:lastPrinted>
  <dcterms:created xsi:type="dcterms:W3CDTF">2017-12-06T07:28:20Z</dcterms:created>
  <dcterms:modified xsi:type="dcterms:W3CDTF">2020-12-16T12:47:32Z</dcterms:modified>
</cp:coreProperties>
</file>