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100" windowHeight="7950" tabRatio="633" activeTab="4"/>
  </bookViews>
  <sheets>
    <sheet name="Հավելված 1" sheetId="3" r:id="rId1"/>
    <sheet name="Հավելված 2" sheetId="4" r:id="rId2"/>
    <sheet name="Հավելված 3" sheetId="7" r:id="rId3"/>
    <sheet name="Հավելված 4" sheetId="8" r:id="rId4"/>
    <sheet name="Հավելված 5" sheetId="9" r:id="rId5"/>
    <sheet name="Лист1" sheetId="10" state="hidden" r:id="rId6"/>
  </sheets>
  <calcPr calcId="124519"/>
</workbook>
</file>

<file path=xl/calcChain.xml><?xml version="1.0" encoding="utf-8"?>
<calcChain xmlns="http://schemas.openxmlformats.org/spreadsheetml/2006/main">
  <c r="C27" i="9"/>
  <c r="C35"/>
  <c r="C25" i="8"/>
  <c r="D13" i="3"/>
  <c r="B29" i="8"/>
  <c r="B31" i="9" s="1"/>
  <c r="B28" i="8"/>
  <c r="B30" i="9" s="1"/>
  <c r="B27" i="8"/>
  <c r="B29" i="9" s="1"/>
  <c r="G38" i="4"/>
  <c r="E16" i="7" s="1"/>
  <c r="E15" s="1"/>
  <c r="F30" i="4"/>
  <c r="C15" i="7" s="1"/>
  <c r="D15" i="3"/>
  <c r="D14" s="1"/>
  <c r="G37" i="4" l="1"/>
  <c r="G36" s="1"/>
  <c r="G35" s="1"/>
  <c r="G34" s="1"/>
  <c r="G32" s="1"/>
  <c r="G30" s="1"/>
  <c r="G29" s="1"/>
  <c r="C33" i="8"/>
  <c r="G28" i="4"/>
  <c r="G27" s="1"/>
  <c r="G26" s="1"/>
  <c r="G25" s="1"/>
  <c r="G23" s="1"/>
  <c r="G21" s="1"/>
  <c r="G19" s="1"/>
  <c r="G16" s="1"/>
  <c r="G14" s="1"/>
  <c r="G12" s="1"/>
  <c r="G11" s="1"/>
  <c r="E14" i="7"/>
  <c r="E13"/>
  <c r="E12" l="1"/>
  <c r="E11"/>
</calcChain>
</file>

<file path=xl/sharedStrings.xml><?xml version="1.0" encoding="utf-8"?>
<sst xmlns="http://schemas.openxmlformats.org/spreadsheetml/2006/main" count="170" uniqueCount="89">
  <si>
    <t>(հազ. դրամ)</t>
  </si>
  <si>
    <t>__________-ի N____-Ն որոշման</t>
  </si>
  <si>
    <t>Հավելված N3</t>
  </si>
  <si>
    <t xml:space="preserve"> Ծրագրային դասիչը</t>
  </si>
  <si>
    <t xml:space="preserve"> Բյուջետային հատկացումների գլխավոր կարգադրիչների, ծրագրերի և միջոցառումների անվանումները</t>
  </si>
  <si>
    <t>Ցուցանիշների փոփոխությունը (ավելացումները նշված են դրական նշանով)</t>
  </si>
  <si>
    <t>ծրագիրը</t>
  </si>
  <si>
    <t>միջոցառումը</t>
  </si>
  <si>
    <t xml:space="preserve"> տարի</t>
  </si>
  <si>
    <t>ԸՆԴԱՄԵՆԸ</t>
  </si>
  <si>
    <t>ՀՀ կրթության, գիտության, մշակույթի և սպորտի նախարարություն</t>
  </si>
  <si>
    <t>Ծրագրի անվանումը՝</t>
  </si>
  <si>
    <t>Ծրագրի նպատակը՝</t>
  </si>
  <si>
    <t>Վերջնական արդյունքի նկարագրությունը՝</t>
  </si>
  <si>
    <t>Ծրագրի միջոցառումներ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</si>
  <si>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</si>
  <si>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</si>
  <si>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</si>
  <si>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>Այլ պետական կազմակերպությունների կողմից օգտագործվող ոչ ֆինանսական ակտիվների հետ գործառնություններ</t>
  </si>
  <si>
    <t>Հավելված N4</t>
  </si>
  <si>
    <t xml:space="preserve"> NN 3 ԵՎ 4  ՀԱՎԵԼՎԱԾՆԵՐՈՒՄ ԿԱՏԱՐՎՈՂ ՓՈՓՈԽՈՒԹՅՈՒՆՆԵՐԸ ԵՎ ԼՐԱՑՈՒՄՆԵՐԸ</t>
  </si>
  <si>
    <t>Գործառական դասիչը</t>
  </si>
  <si>
    <t>Ծրագրային դասիչը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</si>
  <si>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</si>
  <si>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>բաժինը</t>
  </si>
  <si>
    <t>խումբը</t>
  </si>
  <si>
    <t>դասը</t>
  </si>
  <si>
    <t xml:space="preserve"> այդ թվում`</t>
  </si>
  <si>
    <t>այդ թվում՝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</si>
  <si>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</si>
  <si>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</si>
  <si>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 xml:space="preserve"> ԸՆԴԱՄԵՆԸ ԾԱԽՍԵՐ</t>
  </si>
  <si>
    <t>ԸՆԹԱՑԻԿ  ԾԱԽՍԵՐ</t>
  </si>
  <si>
    <t>ԴՐԱՄԱՇՆՈՐՀՆԵՐ</t>
  </si>
  <si>
    <t>Կապիտալ դրամաշնորհներ պետական հատվածի այլ մակարդակներին</t>
  </si>
  <si>
    <t xml:space="preserve"> - Կապիտալ դրամաշնորհներ պետական և համայնքային ոչ առևտրային կազմակերպություններին</t>
  </si>
  <si>
    <t>ՀԱՆԳԻՍՏ, ՄՇԱԿՈՒՅԹ ԵՎ ԿՐՈՆ</t>
  </si>
  <si>
    <t>Մշակութային ծառայություններ</t>
  </si>
  <si>
    <t>(հազ.դրամ)</t>
  </si>
  <si>
    <t>տարի</t>
  </si>
  <si>
    <t xml:space="preserve"> Բյուջետային հատկացումների գլխավոր կարգադրիչների, ծրագրերի, միջոցառումների, ծախսային ուղղությունների անվանումները</t>
  </si>
  <si>
    <t>Միջոցառումները կատարող պետական մարմինների և դրամաշնորհ ստացող տնտեսավարող սուբյեկտների անվանումները</t>
  </si>
  <si>
    <t>ՄԱՍ 2. ՊԵՏԱԿԱՆ ՄԱՐՄՆԻ ԳԾՈՎ ԱՐԴՅՈՒՆՔԱՅԻՆ (ԿԱՏԱՐՈՂԱԿԱՆ) ՑՈՒՑԱՆԻՇՆԵՐԸ</t>
  </si>
  <si>
    <t>Ծրագրի դասիչը</t>
  </si>
  <si>
    <t>Ծրագրի անվանումը</t>
  </si>
  <si>
    <t>Ծրագրի միջոցառումները</t>
  </si>
  <si>
    <t>Ծրագրի դասիչը՝</t>
  </si>
  <si>
    <t>Միջոցառման դասիչը՝</t>
  </si>
  <si>
    <t>Միջոցառման անվանումը՝</t>
  </si>
  <si>
    <t>Նկարագրությունը՝</t>
  </si>
  <si>
    <t>Միջոցառման տեսակը՝</t>
  </si>
  <si>
    <t>Արդյունքի չափորոշիչներ</t>
  </si>
  <si>
    <t>Միջոցառման վրա կատարվող ծախսը (հազ.դրամ)</t>
  </si>
  <si>
    <t>Արվեստների ծրագիր</t>
  </si>
  <si>
    <t>՛</t>
  </si>
  <si>
    <t>Նպաստել ազգային հենքի վրա ժամանակակից թատերարվեստի, երաժշտարվեստի, կերպարվեստի և պարարվեստի զարգացմանը և հանրահռչակմանը</t>
  </si>
  <si>
    <t xml:space="preserve">Կարեն Դեմիրճյանի անվան մարզահամերգային համալիրի կարողությունների զարգացում </t>
  </si>
  <si>
    <t>Մրցունակ արվեստային արտադրանքի ստեղծում, ստեղծագործական գործընթացների խթանում, արվեստի նոր նախագծերի ներդրում և մշակութային կյանքում հասարակության ներգրավում</t>
  </si>
  <si>
    <t>Արվեստ</t>
  </si>
  <si>
    <t xml:space="preserve">«Կարեն Դեմիրճյանի անվան մարզահամերգային համալիր» ՊՈԱԿ </t>
  </si>
  <si>
    <t>ՄԱՍ 1. ՊԵՏԱԿԱՆ ՄԱՐՄՆԻ ԳԾՈՎ ԱՐԴՅՈՒՆՔԱՅԻՆ (ԿԱՏԱՐՈՂԱԿԱՆ) ՑՈՒՑԱՆԻՇՆԵՐԸ</t>
  </si>
  <si>
    <t>Ակտիվն օգտագործող կազմակերպության անվանումը</t>
  </si>
  <si>
    <t>08</t>
  </si>
  <si>
    <t>02</t>
  </si>
  <si>
    <t>05</t>
  </si>
  <si>
    <t>ՀՀ տարածքային կառավարման և ենթակառուցվածքների նախարարության պետական գույքի կառավարման կոմիտե</t>
  </si>
  <si>
    <t>ՀՀ  կառավարության 2020 թվականի</t>
  </si>
  <si>
    <r>
      <t xml:space="preserve">«ՀԱՅԱՍՏԱՆԻ ՀԱՆՐԱՊԵՏՈՒԹՅԱՆ 2020 ԹՎԱԿԱՆԻ ՊԵՏԱԿԱՆ ԲՅՈՒՋԵԻ ՄԱՍԻՆ» ՀԱՅԱՍՏԱՆԻ ՀԱՆՐԱՊԵՏՈՒԹՅԱՆ ՕՐԵՆՔԻ N 1 ՀԱՎԵԼՎԱԾԻ N  2 ԱՂՅՈՒՍԱԿՈՒՄ ԵՎ   ՀԱՅԱՍՏԱՆԻ ՀԱՆՐԱՊԵՏՈՒԹՅԱՆ ԿԱՌԱՎԱՐՈՒԹՅԱՆ 2019 ԹՎԱԿԱՆԻ ԴԵԿՏԵՄԲԵՐԻ 26-Ի N 1919-Ն ՈՐՈՇՄԱՆ N 5 ՀԱՎԵԼՎԱԾԻ N  1 ԱՂՅՈՒՍԱԿՈՒՄ  ԿԱՏԱՐՎՈՂ </t>
    </r>
    <r>
      <rPr>
        <b/>
        <sz val="11"/>
        <rFont val="GHEA Grapalat"/>
        <family val="3"/>
      </rPr>
      <t>ՓՈՓՈԽՈՒԹՅՈՒՆԸ ԵՎ ԼՐԱՑՈՒՄԸ</t>
    </r>
  </si>
  <si>
    <t xml:space="preserve"> Տարի</t>
  </si>
  <si>
    <t>ՀԱՅԱՍՏԱՆԻ ՀԱՆՐԱՊԵՏՈՒԹՅԱՆ ԿԱՌԱՎԱՐՈՒԹՅԱՆ 2019 ԹՎԱԿԱՆԻ ԴԵԿՏԵՄԲԵՐԻ 26-Ի N 1919-Ն ՈՐՈՇՄԱՆ</t>
  </si>
  <si>
    <t xml:space="preserve">N 5  ՀԱՎԵԼՎԱԾԻ  N 7  ԱՂՅՈՒՍԱԿՈՒՄ ԿԱՏԱՐՎՈՂ ԼՐԱՑՈՒՄՆԵՐԸ  </t>
  </si>
  <si>
    <t>ՀԱՅԱՍՏԱՆԻ ՀԱՆՐԱՊԵՏՈՒԹՅԱՆ ԿԱՌԱՎԱՐՈՒԹՅԱՆ 2019ԹՎԱԿԱՆԻ ԴԵԿՏԵՄԲԵՐԻ 26-Ի N 1919-Ն ՈՐՈՇՄԱՆ</t>
  </si>
  <si>
    <r>
      <t xml:space="preserve"> ԸՆԴԱՄԵՆԸ ԾԱԽՍԵՐ                                                                     </t>
    </r>
    <r>
      <rPr>
        <sz val="10"/>
        <color theme="1"/>
        <rFont val="GHEA Grapalat"/>
        <family val="3"/>
      </rPr>
      <t>այդ թվում</t>
    </r>
  </si>
  <si>
    <t>Հավելված N1</t>
  </si>
  <si>
    <t>Միջոցառում</t>
  </si>
  <si>
    <t>Ծրագիր</t>
  </si>
  <si>
    <t>Հավելված N2</t>
  </si>
  <si>
    <t>«Կարեն Դեմիրճյանի անվան մարզահամերգային համալիր» պետական ոչ առևտրային կազմակերպությանը անհրաժեշտ լուսադիոդային լուսատուներ, սահադաշտի վերազինման համար սառնարանային սարքերի կոմպրեսորներ ու սարքավորումներ և երաժշտական գործիքի (ռոյալ) ձեռքբերում:</t>
  </si>
  <si>
    <t>Սառնարանային սարքերի կոմպրեսորներ և սարքավորումներ, հատ</t>
  </si>
  <si>
    <t>Ընթացիկ դրամաշնորհներ պետական հատվածի այլ մակարդակներին</t>
  </si>
  <si>
    <t xml:space="preserve">ՀՀ  տարածքային կառավարման և ենթակառուցվածքների նախարարություն </t>
  </si>
  <si>
    <t>Ծառայությունների մատուցում</t>
  </si>
  <si>
    <t>Մարզահամերգային համալիրի պահպանություն</t>
  </si>
  <si>
    <t>Կարեն Դեմիրճյանի անվան մարզահամերգային համալիրի պահպանության ապահովում, համերգների փառատոնների և այլ միջոցառումների սպասարկում:</t>
  </si>
  <si>
    <t xml:space="preserve"> - Ընթացիկ դրամաշնորհներ պետական և համայնքային ոչ առևտրային կազմակերպություններին</t>
  </si>
  <si>
    <t>Մասնագիտացված կազմակերպություն</t>
  </si>
  <si>
    <t xml:space="preserve">Հավելված N 5 </t>
  </si>
  <si>
    <t xml:space="preserve">N 9 ՀԱՎԵԼՎԱԾԻ N 9.14  ԱՂՅՈՒՍԱԿՈՒՄ ԿԱՏԱՐՎՈՂ ՓՈՓՈԽՈՒԹՅՈՒՆՆԵՐԸ ԵՎ ԼՐԱՑՈՒՄՆԵՐԸ </t>
  </si>
  <si>
    <r>
      <t>N 9.1 ՀԱՎԵԼՎԱԾԻ N 9</t>
    </r>
    <r>
      <rPr>
        <b/>
        <sz val="10"/>
        <rFont val="GHEA Grapalat"/>
        <family val="3"/>
      </rPr>
      <t>.1.34  ԱՂՅՈ</t>
    </r>
    <r>
      <rPr>
        <b/>
        <sz val="10"/>
        <color theme="1"/>
        <rFont val="GHEA Grapalat"/>
        <family val="3"/>
      </rPr>
      <t xml:space="preserve">ՒՍԱԿՈՒՄ ԿԱՏԱՐՎՈՂ ՓՈՓՈԽՈՒԹՅՈՒՆՆԵՐԸ ԵՎ ԼՐԱՑՈՒՄՆԵՐԸ 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</si>
</sst>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#,##0.0;\(##,##0.0\);\-"/>
  </numFmts>
  <fonts count="15">
    <font>
      <sz val="11"/>
      <color theme="1"/>
      <name val="Calibri"/>
      <family val="2"/>
      <charset val="1"/>
      <scheme val="minor"/>
    </font>
    <font>
      <sz val="10"/>
      <color rgb="FF000000"/>
      <name val="GHEA Grapalat"/>
      <family val="3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1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i/>
      <sz val="10"/>
      <color theme="1"/>
      <name val="GHEA Grapalat"/>
      <family val="3"/>
    </font>
    <font>
      <b/>
      <sz val="10"/>
      <name val="GHEA Grapalat"/>
      <family val="3"/>
    </font>
    <font>
      <sz val="10"/>
      <color rgb="FFC00000"/>
      <name val="GHEA Grapalat"/>
      <family val="3"/>
    </font>
    <font>
      <sz val="10"/>
      <name val="GHEA Grapalat"/>
      <family val="3"/>
    </font>
    <font>
      <sz val="8"/>
      <name val="GHEA Grapalat"/>
      <family val="2"/>
    </font>
    <font>
      <sz val="12"/>
      <color theme="1"/>
      <name val="GHEA Grapalat"/>
      <family val="3"/>
    </font>
    <font>
      <b/>
      <sz val="10"/>
      <color rgb="FF000000"/>
      <name val="GHEA Grapalat"/>
      <family val="3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1" fillId="0" borderId="0" applyFill="0" applyBorder="0" applyProtection="0">
      <alignment horizontal="right" vertical="top"/>
    </xf>
    <xf numFmtId="0" fontId="11" fillId="0" borderId="0">
      <alignment horizontal="left" vertical="top" wrapText="1"/>
    </xf>
    <xf numFmtId="0" fontId="14" fillId="0" borderId="0"/>
  </cellStyleXfs>
  <cellXfs count="102">
    <xf numFmtId="0" fontId="0" fillId="0" borderId="0" xfId="0"/>
    <xf numFmtId="0" fontId="1" fillId="0" borderId="0" xfId="0" applyFont="1"/>
    <xf numFmtId="0" fontId="0" fillId="3" borderId="0" xfId="0" applyFill="1"/>
    <xf numFmtId="0" fontId="3" fillId="0" borderId="0" xfId="0" applyFont="1" applyFill="1" applyAlignment="1">
      <alignment wrapText="1"/>
    </xf>
    <xf numFmtId="0" fontId="5" fillId="0" borderId="0" xfId="0" applyFont="1"/>
    <xf numFmtId="0" fontId="5" fillId="0" borderId="0" xfId="0" applyFont="1" applyAlignment="1">
      <alignment horizontal="right" wrapText="1"/>
    </xf>
    <xf numFmtId="0" fontId="6" fillId="2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justify"/>
    </xf>
    <xf numFmtId="0" fontId="8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justify"/>
    </xf>
    <xf numFmtId="0" fontId="5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164" fontId="5" fillId="2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justify"/>
    </xf>
    <xf numFmtId="0" fontId="5" fillId="0" borderId="0" xfId="0" applyFont="1" applyBorder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/>
    <xf numFmtId="0" fontId="6" fillId="0" borderId="1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wrapText="1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/>
    <xf numFmtId="0" fontId="7" fillId="0" borderId="1" xfId="0" applyFont="1" applyBorder="1" applyAlignment="1">
      <alignment vertical="top" wrapText="1"/>
    </xf>
    <xf numFmtId="0" fontId="1" fillId="0" borderId="0" xfId="0" applyFont="1"/>
    <xf numFmtId="0" fontId="5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6" fillId="0" borderId="0" xfId="0" applyFont="1"/>
    <xf numFmtId="165" fontId="10" fillId="3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6" fillId="0" borderId="5" xfId="0" applyFont="1" applyBorder="1" applyAlignment="1"/>
    <xf numFmtId="0" fontId="6" fillId="0" borderId="6" xfId="0" applyFont="1" applyBorder="1" applyAlignment="1"/>
    <xf numFmtId="0" fontId="5" fillId="0" borderId="2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vertical="top"/>
    </xf>
    <xf numFmtId="0" fontId="12" fillId="0" borderId="0" xfId="0" applyFont="1"/>
    <xf numFmtId="0" fontId="2" fillId="3" borderId="0" xfId="0" applyFont="1" applyFill="1"/>
    <xf numFmtId="0" fontId="5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6" fillId="0" borderId="8" xfId="0" applyFont="1" applyBorder="1" applyAlignment="1">
      <alignment vertical="top"/>
    </xf>
    <xf numFmtId="0" fontId="0" fillId="0" borderId="1" xfId="0" applyBorder="1"/>
    <xf numFmtId="164" fontId="5" fillId="3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165" fontId="8" fillId="3" borderId="1" xfId="1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2" borderId="4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1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2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/>
    </xf>
    <xf numFmtId="0" fontId="7" fillId="0" borderId="1" xfId="0" applyFont="1" applyBorder="1"/>
    <xf numFmtId="0" fontId="3" fillId="3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</cellXfs>
  <cellStyles count="4">
    <cellStyle name="Normal" xfId="0" builtinId="0"/>
    <cellStyle name="Normal 8" xfId="2"/>
    <cellStyle name="Normal 9" xfId="3"/>
    <cellStyle name="SN_24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opLeftCell="A16" workbookViewId="0">
      <selection activeCell="D14" sqref="D14"/>
    </sheetView>
  </sheetViews>
  <sheetFormatPr defaultRowHeight="15"/>
  <cols>
    <col min="1" max="1" width="14.28515625" customWidth="1"/>
    <col min="2" max="2" width="16.85546875" customWidth="1"/>
    <col min="3" max="3" width="71.28515625" customWidth="1"/>
    <col min="4" max="4" width="22.28515625" customWidth="1"/>
    <col min="5" max="6" width="19.5703125" customWidth="1"/>
  </cols>
  <sheetData>
    <row r="1" spans="1:6" ht="16.5">
      <c r="A1" s="8"/>
      <c r="B1" s="8"/>
      <c r="C1" s="8"/>
      <c r="D1" s="9" t="s">
        <v>73</v>
      </c>
    </row>
    <row r="2" spans="1:6" ht="16.5">
      <c r="A2" s="8"/>
      <c r="B2" s="8"/>
      <c r="C2" s="8"/>
      <c r="D2" s="9" t="s">
        <v>66</v>
      </c>
    </row>
    <row r="3" spans="1:6" ht="16.5">
      <c r="A3" s="8"/>
      <c r="B3" s="8"/>
      <c r="C3" s="8"/>
      <c r="D3" s="9" t="s">
        <v>1</v>
      </c>
    </row>
    <row r="4" spans="1:6" ht="16.5">
      <c r="A4" s="29"/>
      <c r="B4" s="8"/>
      <c r="C4" s="8"/>
      <c r="D4" s="8"/>
    </row>
    <row r="5" spans="1:6" ht="15.75" customHeight="1">
      <c r="A5" s="74" t="s">
        <v>67</v>
      </c>
      <c r="B5" s="74"/>
      <c r="C5" s="74"/>
      <c r="D5" s="74"/>
      <c r="E5" s="3"/>
      <c r="F5" s="3"/>
    </row>
    <row r="6" spans="1:6" ht="15.75" customHeight="1">
      <c r="A6" s="74"/>
      <c r="B6" s="74"/>
      <c r="C6" s="74"/>
      <c r="D6" s="74"/>
      <c r="E6" s="3"/>
      <c r="F6" s="3"/>
    </row>
    <row r="7" spans="1:6" ht="15.75" customHeight="1">
      <c r="A7" s="74"/>
      <c r="B7" s="74"/>
      <c r="C7" s="74"/>
      <c r="D7" s="74"/>
      <c r="E7" s="3"/>
      <c r="F7" s="3"/>
    </row>
    <row r="8" spans="1:6" ht="15.75" customHeight="1">
      <c r="A8" s="74"/>
      <c r="B8" s="74"/>
      <c r="C8" s="74"/>
      <c r="D8" s="74"/>
      <c r="E8" s="3"/>
      <c r="F8" s="3"/>
    </row>
    <row r="9" spans="1:6">
      <c r="A9" s="37"/>
      <c r="B9" s="1"/>
      <c r="C9" s="1"/>
      <c r="D9" s="1"/>
    </row>
    <row r="10" spans="1:6">
      <c r="A10" s="38"/>
      <c r="B10" s="4"/>
      <c r="C10" s="23"/>
      <c r="D10" s="34" t="s">
        <v>0</v>
      </c>
    </row>
    <row r="11" spans="1:6" ht="60" customHeight="1">
      <c r="A11" s="75" t="s">
        <v>3</v>
      </c>
      <c r="B11" s="75"/>
      <c r="C11" s="76" t="s">
        <v>4</v>
      </c>
      <c r="D11" s="70" t="s">
        <v>5</v>
      </c>
    </row>
    <row r="12" spans="1:6">
      <c r="A12" s="44" t="s">
        <v>75</v>
      </c>
      <c r="B12" s="44" t="s">
        <v>74</v>
      </c>
      <c r="C12" s="77"/>
      <c r="D12" s="60" t="s">
        <v>68</v>
      </c>
    </row>
    <row r="13" spans="1:6">
      <c r="A13" s="58"/>
      <c r="B13" s="54"/>
      <c r="C13" s="30" t="s">
        <v>9</v>
      </c>
      <c r="D13" s="59">
        <f>D14</f>
        <v>0</v>
      </c>
    </row>
    <row r="14" spans="1:6">
      <c r="A14" s="57"/>
      <c r="B14" s="46"/>
      <c r="C14" s="45" t="s">
        <v>10</v>
      </c>
      <c r="D14" s="43">
        <f>D15</f>
        <v>0</v>
      </c>
    </row>
    <row r="15" spans="1:6" ht="15.75" customHeight="1">
      <c r="A15" s="72">
        <v>1168</v>
      </c>
      <c r="B15" s="73" t="s">
        <v>54</v>
      </c>
      <c r="C15" s="19" t="s">
        <v>11</v>
      </c>
      <c r="D15" s="43">
        <f>D22+D28</f>
        <v>0</v>
      </c>
    </row>
    <row r="16" spans="1:6" ht="15.75" customHeight="1">
      <c r="A16" s="72"/>
      <c r="B16" s="73"/>
      <c r="C16" s="55" t="s">
        <v>53</v>
      </c>
      <c r="D16" s="43"/>
    </row>
    <row r="17" spans="1:4" ht="15.75" customHeight="1">
      <c r="A17" s="72"/>
      <c r="B17" s="73"/>
      <c r="C17" s="19" t="s">
        <v>12</v>
      </c>
      <c r="D17" s="43"/>
    </row>
    <row r="18" spans="1:4" ht="45.75" customHeight="1">
      <c r="A18" s="72"/>
      <c r="B18" s="73"/>
      <c r="C18" s="17" t="s">
        <v>55</v>
      </c>
      <c r="D18" s="43"/>
    </row>
    <row r="19" spans="1:4" ht="15.75" customHeight="1">
      <c r="A19" s="72"/>
      <c r="B19" s="73"/>
      <c r="C19" s="19" t="s">
        <v>13</v>
      </c>
      <c r="D19" s="43"/>
    </row>
    <row r="20" spans="1:4" ht="49.5" customHeight="1">
      <c r="A20" s="72"/>
      <c r="B20" s="73"/>
      <c r="C20" s="17" t="s">
        <v>57</v>
      </c>
      <c r="D20" s="43"/>
    </row>
    <row r="21" spans="1:4">
      <c r="A21" s="71"/>
      <c r="B21" s="71"/>
      <c r="C21" s="35" t="s">
        <v>14</v>
      </c>
      <c r="D21" s="43"/>
    </row>
    <row r="22" spans="1:4" ht="15.75" customHeight="1">
      <c r="A22" s="78"/>
      <c r="B22" s="79">
        <v>32006</v>
      </c>
      <c r="C22" s="36" t="s">
        <v>15</v>
      </c>
      <c r="D22" s="43">
        <v>-152199</v>
      </c>
    </row>
    <row r="23" spans="1:4" ht="28.5" customHeight="1">
      <c r="A23" s="78"/>
      <c r="B23" s="79"/>
      <c r="C23" s="55" t="s">
        <v>56</v>
      </c>
      <c r="D23" s="43"/>
    </row>
    <row r="24" spans="1:4" ht="15.75" customHeight="1">
      <c r="A24" s="78"/>
      <c r="B24" s="79"/>
      <c r="C24" s="36" t="s">
        <v>16</v>
      </c>
      <c r="D24" s="43"/>
    </row>
    <row r="25" spans="1:4" ht="54">
      <c r="A25" s="78"/>
      <c r="B25" s="79"/>
      <c r="C25" s="41" t="s">
        <v>77</v>
      </c>
      <c r="D25" s="43"/>
    </row>
    <row r="26" spans="1:4" ht="15.75" customHeight="1">
      <c r="A26" s="78"/>
      <c r="B26" s="79"/>
      <c r="C26" s="36" t="s">
        <v>17</v>
      </c>
      <c r="D26" s="43"/>
    </row>
    <row r="27" spans="1:4" ht="27">
      <c r="A27" s="78"/>
      <c r="B27" s="79"/>
      <c r="C27" s="17" t="s">
        <v>18</v>
      </c>
      <c r="D27" s="43"/>
    </row>
    <row r="28" spans="1:4" ht="15.75" customHeight="1">
      <c r="A28" s="78"/>
      <c r="B28" s="79">
        <v>11010</v>
      </c>
      <c r="C28" s="36" t="s">
        <v>15</v>
      </c>
      <c r="D28" s="43">
        <v>152199</v>
      </c>
    </row>
    <row r="29" spans="1:4">
      <c r="A29" s="78"/>
      <c r="B29" s="79"/>
      <c r="C29" s="68" t="s">
        <v>82</v>
      </c>
      <c r="D29" s="43"/>
    </row>
    <row r="30" spans="1:4" ht="15.75" customHeight="1">
      <c r="A30" s="78"/>
      <c r="B30" s="79"/>
      <c r="C30" s="36" t="s">
        <v>16</v>
      </c>
      <c r="D30" s="43"/>
    </row>
    <row r="31" spans="1:4" ht="27">
      <c r="A31" s="78"/>
      <c r="B31" s="79"/>
      <c r="C31" s="68" t="s">
        <v>83</v>
      </c>
      <c r="D31" s="43"/>
    </row>
    <row r="32" spans="1:4" ht="15.75" customHeight="1">
      <c r="A32" s="78"/>
      <c r="B32" s="79"/>
      <c r="C32" s="36" t="s">
        <v>17</v>
      </c>
      <c r="D32" s="43"/>
    </row>
    <row r="33" spans="1:4">
      <c r="A33" s="78"/>
      <c r="B33" s="79"/>
      <c r="C33" s="68" t="s">
        <v>81</v>
      </c>
      <c r="D33" s="43"/>
    </row>
  </sheetData>
  <mergeCells count="10">
    <mergeCell ref="A22:A27"/>
    <mergeCell ref="B22:B27"/>
    <mergeCell ref="A28:A33"/>
    <mergeCell ref="B28:B33"/>
    <mergeCell ref="A21:B21"/>
    <mergeCell ref="A15:A20"/>
    <mergeCell ref="B15:B20"/>
    <mergeCell ref="A5:D8"/>
    <mergeCell ref="A11:B11"/>
    <mergeCell ref="C11:C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opLeftCell="A6" workbookViewId="0">
      <selection activeCell="A39" sqref="A39:XFD62"/>
    </sheetView>
  </sheetViews>
  <sheetFormatPr defaultRowHeight="15"/>
  <cols>
    <col min="2" max="2" width="7" customWidth="1"/>
    <col min="3" max="3" width="9.140625" customWidth="1"/>
    <col min="5" max="5" width="17.42578125" customWidth="1"/>
    <col min="6" max="6" width="61.28515625" customWidth="1"/>
    <col min="7" max="9" width="25.7109375" customWidth="1"/>
  </cols>
  <sheetData>
    <row r="1" spans="1:7" ht="16.5">
      <c r="A1" s="28"/>
      <c r="B1" s="8"/>
      <c r="C1" s="8"/>
      <c r="D1" s="8"/>
      <c r="E1" s="8"/>
      <c r="F1" s="8"/>
      <c r="G1" s="9" t="s">
        <v>76</v>
      </c>
    </row>
    <row r="2" spans="1:7" ht="16.5">
      <c r="A2" s="29"/>
      <c r="B2" s="8"/>
      <c r="C2" s="8"/>
      <c r="D2" s="8"/>
      <c r="E2" s="8"/>
      <c r="F2" s="8"/>
      <c r="G2" s="9" t="s">
        <v>66</v>
      </c>
    </row>
    <row r="3" spans="1:7" ht="16.5">
      <c r="A3" s="29"/>
      <c r="B3" s="8"/>
      <c r="C3" s="8"/>
      <c r="D3" s="8"/>
      <c r="E3" s="8"/>
      <c r="F3" s="8"/>
      <c r="G3" s="9" t="s">
        <v>1</v>
      </c>
    </row>
    <row r="4" spans="1:7" ht="16.5">
      <c r="A4" s="29"/>
      <c r="B4" s="8"/>
      <c r="C4" s="8"/>
      <c r="D4" s="8"/>
      <c r="E4" s="8"/>
      <c r="F4" s="8"/>
      <c r="G4" s="9"/>
    </row>
    <row r="5" spans="1:7" ht="21" customHeight="1">
      <c r="A5" s="80" t="s">
        <v>69</v>
      </c>
      <c r="B5" s="80"/>
      <c r="C5" s="80"/>
      <c r="D5" s="80"/>
      <c r="E5" s="80"/>
      <c r="F5" s="80"/>
      <c r="G5" s="80"/>
    </row>
    <row r="6" spans="1:7" ht="17.25" customHeight="1">
      <c r="A6" s="80" t="s">
        <v>20</v>
      </c>
      <c r="B6" s="80"/>
      <c r="C6" s="80"/>
      <c r="D6" s="80"/>
      <c r="E6" s="80"/>
      <c r="F6" s="80"/>
      <c r="G6" s="80"/>
    </row>
    <row r="7" spans="1:7">
      <c r="A7" s="1"/>
      <c r="B7" s="1"/>
      <c r="C7" s="1"/>
      <c r="D7" s="1"/>
      <c r="E7" s="1"/>
      <c r="F7" s="1"/>
      <c r="G7" s="1"/>
    </row>
    <row r="8" spans="1:7">
      <c r="A8" s="4"/>
      <c r="B8" s="4"/>
      <c r="C8" s="4"/>
      <c r="D8" s="4"/>
      <c r="E8" s="4"/>
      <c r="F8" s="4"/>
      <c r="G8" s="34" t="s">
        <v>0</v>
      </c>
    </row>
    <row r="9" spans="1:7" ht="29.25" customHeight="1">
      <c r="A9" s="81" t="s">
        <v>21</v>
      </c>
      <c r="B9" s="81"/>
      <c r="C9" s="81"/>
      <c r="D9" s="81" t="s">
        <v>22</v>
      </c>
      <c r="E9" s="81"/>
      <c r="F9" s="81" t="s">
        <v>23</v>
      </c>
      <c r="G9" s="76" t="s">
        <v>68</v>
      </c>
    </row>
    <row r="10" spans="1:7" ht="15" customHeight="1">
      <c r="A10" s="16" t="s">
        <v>24</v>
      </c>
      <c r="B10" s="16" t="s">
        <v>25</v>
      </c>
      <c r="C10" s="16" t="s">
        <v>26</v>
      </c>
      <c r="D10" s="16" t="s">
        <v>6</v>
      </c>
      <c r="E10" s="16" t="s">
        <v>7</v>
      </c>
      <c r="F10" s="81"/>
      <c r="G10" s="77" t="s">
        <v>8</v>
      </c>
    </row>
    <row r="11" spans="1:7" ht="27.75" customHeight="1">
      <c r="A11" s="18"/>
      <c r="B11" s="47"/>
      <c r="C11" s="47"/>
      <c r="D11" s="16"/>
      <c r="E11" s="16"/>
      <c r="F11" s="30" t="s">
        <v>72</v>
      </c>
      <c r="G11" s="43">
        <f>G12</f>
        <v>0</v>
      </c>
    </row>
    <row r="12" spans="1:7">
      <c r="A12" s="49" t="s">
        <v>62</v>
      </c>
      <c r="B12" s="49"/>
      <c r="C12" s="49"/>
      <c r="D12" s="50"/>
      <c r="E12" s="18"/>
      <c r="F12" s="26" t="s">
        <v>36</v>
      </c>
      <c r="G12" s="63">
        <f>G14</f>
        <v>0</v>
      </c>
    </row>
    <row r="13" spans="1:7">
      <c r="A13" s="49"/>
      <c r="B13" s="49"/>
      <c r="C13" s="49"/>
      <c r="D13" s="50"/>
      <c r="E13" s="18"/>
      <c r="F13" s="17" t="s">
        <v>27</v>
      </c>
      <c r="G13" s="16"/>
    </row>
    <row r="14" spans="1:7">
      <c r="A14" s="49"/>
      <c r="B14" s="49" t="s">
        <v>63</v>
      </c>
      <c r="C14" s="49"/>
      <c r="D14" s="50"/>
      <c r="E14" s="18"/>
      <c r="F14" s="30" t="s">
        <v>37</v>
      </c>
      <c r="G14" s="63">
        <f>G16</f>
        <v>0</v>
      </c>
    </row>
    <row r="15" spans="1:7">
      <c r="A15" s="49"/>
      <c r="B15" s="49"/>
      <c r="C15" s="49"/>
      <c r="D15" s="50"/>
      <c r="E15" s="18"/>
      <c r="F15" s="17" t="s">
        <v>27</v>
      </c>
      <c r="G15" s="61"/>
    </row>
    <row r="16" spans="1:7">
      <c r="A16" s="49"/>
      <c r="B16" s="49"/>
      <c r="C16" s="49" t="s">
        <v>64</v>
      </c>
      <c r="D16" s="50"/>
      <c r="E16" s="18"/>
      <c r="F16" s="30" t="s">
        <v>58</v>
      </c>
      <c r="G16" s="63">
        <f>G19</f>
        <v>0</v>
      </c>
    </row>
    <row r="17" spans="1:7" ht="28.5">
      <c r="A17" s="49"/>
      <c r="B17" s="49"/>
      <c r="C17" s="49"/>
      <c r="D17" s="50"/>
      <c r="E17" s="18"/>
      <c r="F17" s="26" t="s">
        <v>10</v>
      </c>
      <c r="G17" s="61"/>
    </row>
    <row r="18" spans="1:7">
      <c r="A18" s="49"/>
      <c r="B18" s="49"/>
      <c r="C18" s="49"/>
      <c r="D18" s="50"/>
      <c r="E18" s="18"/>
      <c r="F18" s="17" t="s">
        <v>27</v>
      </c>
      <c r="G18" s="61"/>
    </row>
    <row r="19" spans="1:7">
      <c r="A19" s="49"/>
      <c r="B19" s="49"/>
      <c r="C19" s="49"/>
      <c r="D19" s="49">
        <v>1168</v>
      </c>
      <c r="E19" s="18"/>
      <c r="F19" s="26" t="s">
        <v>53</v>
      </c>
      <c r="G19" s="63">
        <f>G21+G30</f>
        <v>0</v>
      </c>
    </row>
    <row r="20" spans="1:7">
      <c r="A20" s="49"/>
      <c r="B20" s="49"/>
      <c r="C20" s="49"/>
      <c r="D20" s="49"/>
      <c r="E20" s="18"/>
      <c r="F20" s="31" t="s">
        <v>28</v>
      </c>
      <c r="G20" s="61"/>
    </row>
    <row r="21" spans="1:7" ht="28.5">
      <c r="A21" s="49"/>
      <c r="B21" s="49"/>
      <c r="C21" s="49"/>
      <c r="D21" s="49"/>
      <c r="E21" s="51">
        <v>32006</v>
      </c>
      <c r="F21" s="26" t="s">
        <v>56</v>
      </c>
      <c r="G21" s="62">
        <f>G23</f>
        <v>-152199</v>
      </c>
    </row>
    <row r="22" spans="1:7">
      <c r="A22" s="49"/>
      <c r="B22" s="49"/>
      <c r="C22" s="49"/>
      <c r="D22" s="49"/>
      <c r="E22" s="51"/>
      <c r="F22" s="17" t="s">
        <v>29</v>
      </c>
      <c r="G22" s="43"/>
    </row>
    <row r="23" spans="1:7" ht="27">
      <c r="A23" s="49"/>
      <c r="B23" s="49"/>
      <c r="C23" s="49"/>
      <c r="D23" s="49"/>
      <c r="E23" s="51"/>
      <c r="F23" s="19" t="s">
        <v>65</v>
      </c>
      <c r="G23" s="43">
        <f>G25</f>
        <v>-152199</v>
      </c>
    </row>
    <row r="24" spans="1:7" ht="27">
      <c r="A24" s="49"/>
      <c r="B24" s="49"/>
      <c r="C24" s="49"/>
      <c r="D24" s="49"/>
      <c r="E24" s="51"/>
      <c r="F24" s="17" t="s">
        <v>30</v>
      </c>
      <c r="G24" s="43"/>
    </row>
    <row r="25" spans="1:7">
      <c r="A25" s="49"/>
      <c r="B25" s="49"/>
      <c r="C25" s="49"/>
      <c r="D25" s="49"/>
      <c r="E25" s="51"/>
      <c r="F25" s="17" t="s">
        <v>31</v>
      </c>
      <c r="G25" s="43">
        <f>G26</f>
        <v>-152199</v>
      </c>
    </row>
    <row r="26" spans="1:7">
      <c r="A26" s="49"/>
      <c r="B26" s="49"/>
      <c r="C26" s="49"/>
      <c r="D26" s="49"/>
      <c r="E26" s="51"/>
      <c r="F26" s="17" t="s">
        <v>32</v>
      </c>
      <c r="G26" s="43">
        <f>G27</f>
        <v>-152199</v>
      </c>
    </row>
    <row r="27" spans="1:7">
      <c r="A27" s="49"/>
      <c r="B27" s="49"/>
      <c r="C27" s="49"/>
      <c r="D27" s="49"/>
      <c r="E27" s="51"/>
      <c r="F27" s="31" t="s">
        <v>33</v>
      </c>
      <c r="G27" s="43">
        <f>G28</f>
        <v>-152199</v>
      </c>
    </row>
    <row r="28" spans="1:7" ht="27">
      <c r="A28" s="49"/>
      <c r="B28" s="49"/>
      <c r="C28" s="49"/>
      <c r="D28" s="49"/>
      <c r="E28" s="51"/>
      <c r="F28" s="17" t="s">
        <v>34</v>
      </c>
      <c r="G28" s="43">
        <f>G29</f>
        <v>-152199</v>
      </c>
    </row>
    <row r="29" spans="1:7" ht="27">
      <c r="A29" s="32"/>
      <c r="B29" s="32"/>
      <c r="C29" s="48"/>
      <c r="D29" s="32"/>
      <c r="E29" s="31"/>
      <c r="F29" s="33" t="s">
        <v>35</v>
      </c>
      <c r="G29" s="43">
        <f>-G30</f>
        <v>-152199</v>
      </c>
    </row>
    <row r="30" spans="1:7">
      <c r="A30" s="49"/>
      <c r="B30" s="49"/>
      <c r="C30" s="49"/>
      <c r="D30" s="49"/>
      <c r="E30" s="51">
        <v>11010</v>
      </c>
      <c r="F30" s="26" t="str">
        <f>'Հավելված 1'!C29</f>
        <v>Մարզահամերգային համալիրի պահպանություն</v>
      </c>
      <c r="G30" s="63">
        <f>G32</f>
        <v>152199</v>
      </c>
    </row>
    <row r="31" spans="1:7">
      <c r="A31" s="49"/>
      <c r="B31" s="49"/>
      <c r="C31" s="49"/>
      <c r="D31" s="49"/>
      <c r="E31" s="51"/>
      <c r="F31" s="68" t="s">
        <v>29</v>
      </c>
      <c r="G31" s="64"/>
    </row>
    <row r="32" spans="1:7" ht="27">
      <c r="A32" s="49"/>
      <c r="B32" s="49"/>
      <c r="C32" s="49"/>
      <c r="D32" s="49"/>
      <c r="E32" s="51"/>
      <c r="F32" s="19" t="s">
        <v>65</v>
      </c>
      <c r="G32" s="20">
        <f>G34</f>
        <v>152199</v>
      </c>
    </row>
    <row r="33" spans="1:7" ht="27">
      <c r="A33" s="49"/>
      <c r="B33" s="49"/>
      <c r="C33" s="49"/>
      <c r="D33" s="49"/>
      <c r="E33" s="51"/>
      <c r="F33" s="68" t="s">
        <v>30</v>
      </c>
      <c r="G33" s="64"/>
    </row>
    <row r="34" spans="1:7">
      <c r="A34" s="49"/>
      <c r="B34" s="49"/>
      <c r="C34" s="49"/>
      <c r="D34" s="49"/>
      <c r="E34" s="51"/>
      <c r="F34" s="68" t="s">
        <v>31</v>
      </c>
      <c r="G34" s="20">
        <f>G35</f>
        <v>152199</v>
      </c>
    </row>
    <row r="35" spans="1:7">
      <c r="A35" s="49"/>
      <c r="B35" s="49"/>
      <c r="C35" s="49"/>
      <c r="D35" s="49"/>
      <c r="E35" s="51"/>
      <c r="F35" s="68" t="s">
        <v>32</v>
      </c>
      <c r="G35" s="20">
        <f>G36</f>
        <v>152199</v>
      </c>
    </row>
    <row r="36" spans="1:7">
      <c r="A36" s="49"/>
      <c r="B36" s="49"/>
      <c r="C36" s="49"/>
      <c r="D36" s="49"/>
      <c r="E36" s="51"/>
      <c r="F36" s="31" t="s">
        <v>33</v>
      </c>
      <c r="G36" s="20">
        <f>G37</f>
        <v>152199</v>
      </c>
    </row>
    <row r="37" spans="1:7" ht="27">
      <c r="A37" s="49"/>
      <c r="B37" s="49"/>
      <c r="C37" s="49"/>
      <c r="D37" s="49"/>
      <c r="E37" s="51"/>
      <c r="F37" s="68" t="s">
        <v>79</v>
      </c>
      <c r="G37" s="20">
        <f>G38</f>
        <v>152199</v>
      </c>
    </row>
    <row r="38" spans="1:7" ht="27">
      <c r="A38" s="32"/>
      <c r="B38" s="32"/>
      <c r="C38" s="48"/>
      <c r="D38" s="32"/>
      <c r="E38" s="31"/>
      <c r="F38" s="33" t="s">
        <v>84</v>
      </c>
      <c r="G38" s="20">
        <f>'Հավելված 1'!D28</f>
        <v>152199</v>
      </c>
    </row>
  </sheetData>
  <mergeCells count="6">
    <mergeCell ref="A5:G5"/>
    <mergeCell ref="A6:G6"/>
    <mergeCell ref="A9:C9"/>
    <mergeCell ref="D9:E9"/>
    <mergeCell ref="F9:F10"/>
    <mergeCell ref="G9:G1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topLeftCell="A4" workbookViewId="0">
      <selection activeCell="E13" sqref="E13"/>
    </sheetView>
  </sheetViews>
  <sheetFormatPr defaultRowHeight="15"/>
  <cols>
    <col min="1" max="1" width="10.42578125" customWidth="1"/>
    <col min="2" max="2" width="14.42578125" customWidth="1"/>
    <col min="3" max="3" width="45" customWidth="1"/>
    <col min="4" max="4" width="47.28515625" customWidth="1"/>
    <col min="5" max="5" width="25.28515625" customWidth="1"/>
  </cols>
  <sheetData>
    <row r="1" spans="1:5" ht="16.5">
      <c r="A1" s="8"/>
      <c r="B1" s="8"/>
      <c r="C1" s="8"/>
      <c r="D1" s="8"/>
      <c r="E1" s="9" t="s">
        <v>2</v>
      </c>
    </row>
    <row r="2" spans="1:5" ht="16.5">
      <c r="A2" s="8"/>
      <c r="B2" s="8"/>
      <c r="C2" s="8"/>
      <c r="D2" s="8"/>
      <c r="E2" s="9" t="s">
        <v>66</v>
      </c>
    </row>
    <row r="3" spans="1:5" ht="16.5">
      <c r="A3" s="8"/>
      <c r="B3" s="8"/>
      <c r="C3" s="8"/>
      <c r="D3" s="8"/>
      <c r="E3" s="9" t="s">
        <v>1</v>
      </c>
    </row>
    <row r="4" spans="1:5" ht="16.5">
      <c r="A4" s="8"/>
      <c r="B4" s="8"/>
      <c r="C4" s="8"/>
      <c r="D4" s="8"/>
      <c r="E4" s="8"/>
    </row>
    <row r="5" spans="1:5">
      <c r="A5" s="82" t="s">
        <v>69</v>
      </c>
      <c r="B5" s="82"/>
      <c r="C5" s="82"/>
      <c r="D5" s="82"/>
      <c r="E5" s="82"/>
    </row>
    <row r="6" spans="1:5">
      <c r="A6" s="82" t="s">
        <v>70</v>
      </c>
      <c r="B6" s="82"/>
      <c r="C6" s="82"/>
      <c r="D6" s="82"/>
      <c r="E6" s="82"/>
    </row>
    <row r="7" spans="1:5">
      <c r="A7" s="4"/>
      <c r="B7" s="4"/>
      <c r="C7" s="4"/>
      <c r="D7" s="4"/>
      <c r="E7" s="4"/>
    </row>
    <row r="8" spans="1:5">
      <c r="A8" s="4"/>
      <c r="B8" s="4"/>
      <c r="C8" s="4"/>
      <c r="D8" s="23"/>
      <c r="E8" s="5" t="s">
        <v>0</v>
      </c>
    </row>
    <row r="9" spans="1:5" ht="63" customHeight="1">
      <c r="A9" s="83" t="s">
        <v>3</v>
      </c>
      <c r="B9" s="83"/>
      <c r="C9" s="83" t="s">
        <v>40</v>
      </c>
      <c r="D9" s="83" t="s">
        <v>41</v>
      </c>
      <c r="E9" s="16" t="s">
        <v>5</v>
      </c>
    </row>
    <row r="10" spans="1:5">
      <c r="A10" s="40" t="s">
        <v>6</v>
      </c>
      <c r="B10" s="40" t="s">
        <v>7</v>
      </c>
      <c r="C10" s="83"/>
      <c r="D10" s="83"/>
      <c r="E10" s="16" t="s">
        <v>39</v>
      </c>
    </row>
    <row r="11" spans="1:5">
      <c r="A11" s="71" t="s">
        <v>10</v>
      </c>
      <c r="B11" s="71"/>
      <c r="C11" s="71"/>
      <c r="D11" s="71"/>
      <c r="E11" s="43">
        <f>E13+E15</f>
        <v>0</v>
      </c>
    </row>
    <row r="12" spans="1:5">
      <c r="A12" s="25">
        <v>1168</v>
      </c>
      <c r="B12" s="71" t="s">
        <v>53</v>
      </c>
      <c r="C12" s="71"/>
      <c r="D12" s="71"/>
      <c r="E12" s="43">
        <f>E13+E15</f>
        <v>0</v>
      </c>
    </row>
    <row r="13" spans="1:5" ht="42.75">
      <c r="A13" s="25"/>
      <c r="B13" s="24">
        <v>32006</v>
      </c>
      <c r="C13" s="26" t="s">
        <v>56</v>
      </c>
      <c r="D13" s="24" t="s">
        <v>65</v>
      </c>
      <c r="E13" s="43">
        <f>E14</f>
        <v>-152199</v>
      </c>
    </row>
    <row r="14" spans="1:5" ht="27">
      <c r="A14" s="25"/>
      <c r="B14" s="24"/>
      <c r="C14" s="27"/>
      <c r="D14" s="19" t="s">
        <v>59</v>
      </c>
      <c r="E14" s="43">
        <f>'Հավելված 2'!G29</f>
        <v>-152199</v>
      </c>
    </row>
    <row r="15" spans="1:5" ht="42.75">
      <c r="A15" s="64"/>
      <c r="B15" s="65">
        <v>11010</v>
      </c>
      <c r="C15" s="26" t="str">
        <f>'Հավելված 2'!F30</f>
        <v>Մարզահամերգային համալիրի պահպանություն</v>
      </c>
      <c r="D15" s="65" t="s">
        <v>65</v>
      </c>
      <c r="E15" s="43">
        <f>E16</f>
        <v>152199</v>
      </c>
    </row>
    <row r="16" spans="1:5" ht="27">
      <c r="A16" s="64"/>
      <c r="B16" s="65"/>
      <c r="C16" s="27"/>
      <c r="D16" s="19" t="s">
        <v>59</v>
      </c>
      <c r="E16" s="43">
        <f>'Հավելված 2'!G38</f>
        <v>152199</v>
      </c>
    </row>
  </sheetData>
  <mergeCells count="7">
    <mergeCell ref="B12:D12"/>
    <mergeCell ref="A5:E5"/>
    <mergeCell ref="A6:E6"/>
    <mergeCell ref="A9:B9"/>
    <mergeCell ref="C9:C10"/>
    <mergeCell ref="D9:D10"/>
    <mergeCell ref="A11:D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topLeftCell="A25" workbookViewId="0">
      <selection activeCell="C25" sqref="C25:C33"/>
    </sheetView>
  </sheetViews>
  <sheetFormatPr defaultRowHeight="15"/>
  <cols>
    <col min="1" max="1" width="40" customWidth="1"/>
    <col min="2" max="2" width="63.85546875" customWidth="1"/>
    <col min="3" max="5" width="24.140625" customWidth="1"/>
  </cols>
  <sheetData>
    <row r="1" spans="1:3" ht="16.5">
      <c r="A1" s="8"/>
      <c r="B1" s="8"/>
      <c r="C1" s="9" t="s">
        <v>19</v>
      </c>
    </row>
    <row r="2" spans="1:3" ht="16.5">
      <c r="A2" s="8"/>
      <c r="B2" s="8"/>
      <c r="C2" s="9" t="s">
        <v>66</v>
      </c>
    </row>
    <row r="3" spans="1:3" ht="16.5">
      <c r="A3" s="8"/>
      <c r="B3" s="8"/>
      <c r="C3" s="9" t="s">
        <v>1</v>
      </c>
    </row>
    <row r="4" spans="1:3" ht="16.5">
      <c r="A4" s="8"/>
      <c r="B4" s="8"/>
      <c r="C4" s="8"/>
    </row>
    <row r="5" spans="1:3">
      <c r="A5" s="96" t="s">
        <v>69</v>
      </c>
      <c r="B5" s="96"/>
      <c r="C5" s="96"/>
    </row>
    <row r="6" spans="1:3">
      <c r="A6" s="96" t="s">
        <v>87</v>
      </c>
      <c r="B6" s="96"/>
      <c r="C6" s="96"/>
    </row>
    <row r="7" spans="1:3">
      <c r="A7" s="4"/>
      <c r="B7" s="4"/>
      <c r="C7" s="4"/>
    </row>
    <row r="8" spans="1:3">
      <c r="A8" s="89" t="s">
        <v>10</v>
      </c>
      <c r="B8" s="89"/>
      <c r="C8" s="89"/>
    </row>
    <row r="9" spans="1:3">
      <c r="A9" s="4"/>
      <c r="B9" s="4"/>
      <c r="C9" s="4"/>
    </row>
    <row r="10" spans="1:3">
      <c r="A10" s="90" t="s">
        <v>42</v>
      </c>
      <c r="B10" s="90"/>
      <c r="C10" s="4"/>
    </row>
    <row r="11" spans="1:3">
      <c r="A11" s="4"/>
      <c r="B11" s="4"/>
      <c r="C11" s="5" t="s">
        <v>0</v>
      </c>
    </row>
    <row r="12" spans="1:3">
      <c r="A12" s="6" t="s">
        <v>43</v>
      </c>
      <c r="B12" s="91" t="s">
        <v>44</v>
      </c>
      <c r="C12" s="91"/>
    </row>
    <row r="13" spans="1:3">
      <c r="A13" s="7">
        <v>1168</v>
      </c>
      <c r="B13" s="93" t="s">
        <v>53</v>
      </c>
      <c r="C13" s="93"/>
    </row>
    <row r="14" spans="1:3">
      <c r="A14" s="10"/>
      <c r="B14" s="78"/>
      <c r="C14" s="78"/>
    </row>
    <row r="15" spans="1:3">
      <c r="A15" s="11" t="s">
        <v>45</v>
      </c>
      <c r="B15" s="92"/>
      <c r="C15" s="92"/>
    </row>
    <row r="16" spans="1:3">
      <c r="A16" s="12"/>
      <c r="B16" s="92"/>
      <c r="C16" s="92"/>
    </row>
    <row r="17" spans="1:3" ht="54">
      <c r="A17" s="13" t="s">
        <v>46</v>
      </c>
      <c r="B17" s="14">
        <v>1168</v>
      </c>
      <c r="C17" s="67" t="s">
        <v>5</v>
      </c>
    </row>
    <row r="18" spans="1:3">
      <c r="A18" s="13" t="s">
        <v>47</v>
      </c>
      <c r="B18" s="15">
        <v>32006</v>
      </c>
      <c r="C18" s="16" t="s">
        <v>68</v>
      </c>
    </row>
    <row r="19" spans="1:3" ht="27">
      <c r="A19" s="13" t="s">
        <v>48</v>
      </c>
      <c r="B19" s="17" t="s">
        <v>56</v>
      </c>
      <c r="C19" s="85"/>
    </row>
    <row r="20" spans="1:3" ht="67.5">
      <c r="A20" s="13" t="s">
        <v>49</v>
      </c>
      <c r="B20" s="41" t="s">
        <v>77</v>
      </c>
      <c r="C20" s="86"/>
    </row>
    <row r="21" spans="1:3" ht="27">
      <c r="A21" s="18" t="s">
        <v>50</v>
      </c>
      <c r="B21" s="17" t="s">
        <v>18</v>
      </c>
      <c r="C21" s="86"/>
    </row>
    <row r="22" spans="1:3" ht="27">
      <c r="A22" s="18" t="s">
        <v>61</v>
      </c>
      <c r="B22" s="19" t="s">
        <v>59</v>
      </c>
      <c r="C22" s="86"/>
    </row>
    <row r="23" spans="1:3">
      <c r="A23" s="18"/>
      <c r="B23" s="18" t="s">
        <v>51</v>
      </c>
      <c r="C23" s="87"/>
    </row>
    <row r="24" spans="1:3">
      <c r="A24" s="84" t="s">
        <v>78</v>
      </c>
      <c r="B24" s="84"/>
      <c r="C24" s="43">
        <v>-21</v>
      </c>
    </row>
    <row r="25" spans="1:3">
      <c r="A25" s="84" t="s">
        <v>52</v>
      </c>
      <c r="B25" s="84"/>
      <c r="C25" s="43">
        <f>'Հավելված 1'!D22</f>
        <v>-152199</v>
      </c>
    </row>
    <row r="26" spans="1:3">
      <c r="A26" s="13" t="s">
        <v>47</v>
      </c>
      <c r="B26" s="15">
        <v>11010</v>
      </c>
      <c r="C26" s="97"/>
    </row>
    <row r="27" spans="1:3">
      <c r="A27" s="13" t="s">
        <v>48</v>
      </c>
      <c r="B27" s="68" t="str">
        <f>'Հավելված 1'!C29</f>
        <v>Մարզահամերգային համալիրի պահպանություն</v>
      </c>
      <c r="C27" s="98"/>
    </row>
    <row r="28" spans="1:3" ht="40.5">
      <c r="A28" s="13" t="s">
        <v>49</v>
      </c>
      <c r="B28" s="68" t="str">
        <f>'Հավելված 1'!C31</f>
        <v>Կարեն Դեմիրճյանի անվան մարզահամերգային համալիրի պահպանության ապահովում, համերգների փառատոնների և այլ միջոցառումների սպասարկում:</v>
      </c>
      <c r="C28" s="99"/>
    </row>
    <row r="29" spans="1:3">
      <c r="A29" s="18" t="s">
        <v>50</v>
      </c>
      <c r="B29" s="68" t="str">
        <f>'Հավելված 1'!C33</f>
        <v>Ծառայությունների մատուցում</v>
      </c>
      <c r="C29" s="99"/>
    </row>
    <row r="30" spans="1:3" ht="27">
      <c r="A30" s="18" t="s">
        <v>61</v>
      </c>
      <c r="B30" s="19" t="s">
        <v>85</v>
      </c>
      <c r="C30" s="99"/>
    </row>
    <row r="31" spans="1:3">
      <c r="A31" s="18"/>
      <c r="B31" s="18" t="s">
        <v>51</v>
      </c>
      <c r="C31" s="100"/>
    </row>
    <row r="32" spans="1:3">
      <c r="A32" s="18"/>
      <c r="B32" s="18"/>
      <c r="C32" s="101"/>
    </row>
    <row r="33" spans="1:3">
      <c r="A33" s="84" t="s">
        <v>52</v>
      </c>
      <c r="B33" s="84"/>
      <c r="C33" s="43">
        <f>'Հավելված 3'!E16</f>
        <v>152199</v>
      </c>
    </row>
  </sheetData>
  <mergeCells count="14">
    <mergeCell ref="B13:C13"/>
    <mergeCell ref="B14:C14"/>
    <mergeCell ref="B15:C15"/>
    <mergeCell ref="C19:C23"/>
    <mergeCell ref="A24:B24"/>
    <mergeCell ref="B16:C16"/>
    <mergeCell ref="A5:C5"/>
    <mergeCell ref="A6:C6"/>
    <mergeCell ref="A8:C8"/>
    <mergeCell ref="A10:B10"/>
    <mergeCell ref="B12:C12"/>
    <mergeCell ref="A33:B33"/>
    <mergeCell ref="A25:B25"/>
    <mergeCell ref="C27:C3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6"/>
  <sheetViews>
    <sheetView tabSelected="1" topLeftCell="A22" workbookViewId="0">
      <selection activeCell="C35" sqref="C35"/>
    </sheetView>
  </sheetViews>
  <sheetFormatPr defaultRowHeight="15"/>
  <cols>
    <col min="1" max="1" width="32.5703125" customWidth="1"/>
    <col min="2" max="2" width="58.42578125" customWidth="1"/>
    <col min="3" max="5" width="31" customWidth="1"/>
  </cols>
  <sheetData>
    <row r="1" spans="1:3" ht="16.5">
      <c r="A1" s="8"/>
      <c r="B1" s="8"/>
      <c r="C1" s="9" t="s">
        <v>86</v>
      </c>
    </row>
    <row r="2" spans="1:3" ht="16.5">
      <c r="A2" s="8"/>
      <c r="B2" s="8"/>
      <c r="C2" s="9" t="s">
        <v>66</v>
      </c>
    </row>
    <row r="3" spans="1:3" ht="16.5">
      <c r="A3" s="8"/>
      <c r="B3" s="8"/>
      <c r="C3" s="9" t="s">
        <v>1</v>
      </c>
    </row>
    <row r="4" spans="1:3" ht="16.5">
      <c r="A4" s="8"/>
      <c r="B4" s="8"/>
      <c r="C4" s="9"/>
    </row>
    <row r="5" spans="1:3">
      <c r="A5" s="88" t="s">
        <v>71</v>
      </c>
      <c r="B5" s="88"/>
      <c r="C5" s="88"/>
    </row>
    <row r="6" spans="1:3">
      <c r="A6" s="96" t="s">
        <v>88</v>
      </c>
      <c r="B6" s="96"/>
      <c r="C6" s="96"/>
    </row>
    <row r="7" spans="1:3">
      <c r="A7" s="42"/>
      <c r="B7" s="42"/>
      <c r="C7" s="42"/>
    </row>
    <row r="8" spans="1:3" s="52" customFormat="1" ht="17.25">
      <c r="A8" s="94" t="s">
        <v>80</v>
      </c>
      <c r="B8" s="94"/>
      <c r="C8" s="94"/>
    </row>
    <row r="9" spans="1:3" s="52" customFormat="1" ht="17.25">
      <c r="A9" s="53"/>
      <c r="B9" s="53"/>
      <c r="C9" s="53"/>
    </row>
    <row r="10" spans="1:3">
      <c r="A10" s="89" t="s">
        <v>65</v>
      </c>
      <c r="B10" s="89"/>
      <c r="C10" s="89"/>
    </row>
    <row r="11" spans="1:3">
      <c r="A11" s="4"/>
      <c r="B11" s="4"/>
      <c r="C11" s="4"/>
    </row>
    <row r="12" spans="1:3">
      <c r="A12" s="90" t="s">
        <v>60</v>
      </c>
      <c r="B12" s="90"/>
      <c r="C12" s="4"/>
    </row>
    <row r="13" spans="1:3">
      <c r="A13" s="4"/>
      <c r="B13" s="4"/>
      <c r="C13" s="5" t="s">
        <v>38</v>
      </c>
    </row>
    <row r="14" spans="1:3">
      <c r="A14" s="6" t="s">
        <v>43</v>
      </c>
      <c r="B14" s="91" t="s">
        <v>44</v>
      </c>
      <c r="C14" s="91"/>
    </row>
    <row r="15" spans="1:3">
      <c r="A15" s="7">
        <v>1168</v>
      </c>
      <c r="B15" s="93" t="s">
        <v>53</v>
      </c>
      <c r="C15" s="93"/>
    </row>
    <row r="16" spans="1:3">
      <c r="A16" s="10"/>
      <c r="B16" s="78"/>
      <c r="C16" s="78"/>
    </row>
    <row r="17" spans="1:3" s="2" customFormat="1">
      <c r="A17" s="21" t="s">
        <v>45</v>
      </c>
      <c r="B17" s="95"/>
      <c r="C17" s="95"/>
    </row>
    <row r="18" spans="1:3" s="2" customFormat="1">
      <c r="A18" s="22"/>
      <c r="B18" s="95"/>
      <c r="C18" s="95"/>
    </row>
    <row r="19" spans="1:3" ht="48" customHeight="1">
      <c r="A19" s="13" t="s">
        <v>46</v>
      </c>
      <c r="B19" s="15">
        <v>1168</v>
      </c>
      <c r="C19" s="66" t="s">
        <v>5</v>
      </c>
    </row>
    <row r="20" spans="1:3">
      <c r="A20" s="13" t="s">
        <v>47</v>
      </c>
      <c r="B20" s="15">
        <v>32006</v>
      </c>
      <c r="C20" s="39" t="s">
        <v>68</v>
      </c>
    </row>
    <row r="21" spans="1:3" ht="27">
      <c r="A21" s="13" t="s">
        <v>48</v>
      </c>
      <c r="B21" s="17" t="s">
        <v>56</v>
      </c>
      <c r="C21" s="85"/>
    </row>
    <row r="22" spans="1:3" ht="67.5">
      <c r="A22" s="13" t="s">
        <v>49</v>
      </c>
      <c r="B22" s="41" t="s">
        <v>77</v>
      </c>
      <c r="C22" s="86"/>
    </row>
    <row r="23" spans="1:3" ht="27">
      <c r="A23" s="18" t="s">
        <v>50</v>
      </c>
      <c r="B23" s="18" t="s">
        <v>18</v>
      </c>
      <c r="C23" s="86"/>
    </row>
    <row r="24" spans="1:3" ht="27.75" customHeight="1">
      <c r="A24" s="18" t="s">
        <v>61</v>
      </c>
      <c r="B24" s="56" t="s">
        <v>59</v>
      </c>
      <c r="C24" s="87"/>
    </row>
    <row r="25" spans="1:3">
      <c r="A25" s="18"/>
      <c r="B25" s="18" t="s">
        <v>51</v>
      </c>
      <c r="C25" s="18"/>
    </row>
    <row r="26" spans="1:3">
      <c r="A26" s="84" t="s">
        <v>78</v>
      </c>
      <c r="B26" s="84"/>
      <c r="C26" s="43">
        <v>-21</v>
      </c>
    </row>
    <row r="27" spans="1:3">
      <c r="A27" s="84" t="s">
        <v>52</v>
      </c>
      <c r="B27" s="84"/>
      <c r="C27" s="43">
        <f>'Հավելված 1'!D22</f>
        <v>-152199</v>
      </c>
    </row>
    <row r="28" spans="1:3">
      <c r="A28" s="13" t="s">
        <v>47</v>
      </c>
      <c r="B28" s="15">
        <v>11010</v>
      </c>
      <c r="C28" s="67"/>
    </row>
    <row r="29" spans="1:3" ht="42.75" customHeight="1">
      <c r="A29" s="13" t="s">
        <v>48</v>
      </c>
      <c r="B29" s="68" t="str">
        <f>'Հավելված 4'!B27</f>
        <v>Մարզահամերգային համալիրի պահպանություն</v>
      </c>
      <c r="C29" s="85"/>
    </row>
    <row r="30" spans="1:3" ht="40.5">
      <c r="A30" s="13" t="s">
        <v>49</v>
      </c>
      <c r="B30" s="68" t="str">
        <f>'Հավելված 4'!B28</f>
        <v>Կարեն Դեմիրճյանի անվան մարզահամերգային համալիրի պահպանության ապահովում, համերգների փառատոնների և այլ միջոցառումների սպասարկում:</v>
      </c>
      <c r="C30" s="86"/>
    </row>
    <row r="31" spans="1:3">
      <c r="A31" s="18" t="s">
        <v>50</v>
      </c>
      <c r="B31" s="68" t="str">
        <f>'Հավելված 4'!B29</f>
        <v>Ծառայությունների մատուցում</v>
      </c>
      <c r="C31" s="86"/>
    </row>
    <row r="32" spans="1:3" ht="27">
      <c r="A32" s="18" t="s">
        <v>61</v>
      </c>
      <c r="B32" s="19" t="s">
        <v>85</v>
      </c>
      <c r="C32" s="86"/>
    </row>
    <row r="33" spans="1:3">
      <c r="A33" s="18"/>
      <c r="B33" s="18" t="s">
        <v>51</v>
      </c>
      <c r="C33" s="87"/>
    </row>
    <row r="34" spans="1:3">
      <c r="A34" s="18"/>
      <c r="B34" s="18"/>
      <c r="C34" s="69"/>
    </row>
    <row r="35" spans="1:3">
      <c r="A35" s="84" t="s">
        <v>52</v>
      </c>
      <c r="B35" s="84"/>
      <c r="C35" s="43">
        <f>'Հավելված 1'!D28</f>
        <v>152199</v>
      </c>
    </row>
    <row r="36" spans="1:3" ht="16.5">
      <c r="A36" s="53"/>
      <c r="B36" s="53"/>
      <c r="C36" s="53"/>
    </row>
  </sheetData>
  <mergeCells count="15">
    <mergeCell ref="B15:C15"/>
    <mergeCell ref="B16:C16"/>
    <mergeCell ref="B17:C17"/>
    <mergeCell ref="B18:C18"/>
    <mergeCell ref="C29:C33"/>
    <mergeCell ref="A35:B35"/>
    <mergeCell ref="A26:B26"/>
    <mergeCell ref="A27:B27"/>
    <mergeCell ref="C21:C24"/>
    <mergeCell ref="A5:C5"/>
    <mergeCell ref="A6:C6"/>
    <mergeCell ref="A10:C10"/>
    <mergeCell ref="A12:B12"/>
    <mergeCell ref="B14:C14"/>
    <mergeCell ref="A8:C8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Հավելված 1</vt:lpstr>
      <vt:lpstr>Հավելված 2</vt:lpstr>
      <vt:lpstr>Հավելված 3</vt:lpstr>
      <vt:lpstr>Հավելված 4</vt:lpstr>
      <vt:lpstr>Հավելված 5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</dc:creator>
  <cp:lastModifiedBy>Mariam</cp:lastModifiedBy>
  <dcterms:created xsi:type="dcterms:W3CDTF">2019-11-01T07:59:40Z</dcterms:created>
  <dcterms:modified xsi:type="dcterms:W3CDTF">2020-12-11T07:26:33Z</dcterms:modified>
  <cp:keywords>https://mul2-spm.gov.am/tasks/16090/oneclick/4061dc86c26b3b683a967fb42dc0fba897543782e62d1a62de368116a9f6192a.xlsx?token=2738642da7b64f2aad31fe6cfd584e19</cp:keywords>
</cp:coreProperties>
</file>