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ianaCh\Downloads\"/>
    </mc:Choice>
  </mc:AlternateContent>
  <bookViews>
    <workbookView xWindow="0" yWindow="0" windowWidth="28800" windowHeight="11730"/>
  </bookViews>
  <sheets>
    <sheet name="Հավելված 1" sheetId="43" r:id="rId1"/>
    <sheet name="Հավելված 2 " sheetId="32" r:id="rId2"/>
    <sheet name="Հավելված 3" sheetId="27" r:id="rId3"/>
    <sheet name="Հավելված 4" sheetId="28" r:id="rId4"/>
  </sheets>
  <definedNames>
    <definedName name="AgencyCode" localSheetId="0">#REF!</definedName>
    <definedName name="AgencyCode">#REF!</definedName>
    <definedName name="AgencyName" localSheetId="0">#REF!</definedName>
    <definedName name="AgencyName">#REF!</definedName>
    <definedName name="Functional1" localSheetId="0">#REF!</definedName>
    <definedName name="Functional1">#REF!</definedName>
    <definedName name="Havelvac">#REF!</definedName>
    <definedName name="PANature" localSheetId="0">#REF!</definedName>
    <definedName name="PANature">#REF!</definedName>
    <definedName name="PAType" localSheetId="0">#REF!</definedName>
    <definedName name="PAType">#REF!</definedName>
    <definedName name="Performance2" localSheetId="0">#REF!</definedName>
    <definedName name="Performance2">#REF!</definedName>
    <definedName name="PerformanceType" localSheetId="0">#REF!</definedName>
    <definedName name="PerformanceType">#REF!</definedName>
    <definedName name="Հավելված7" localSheetId="0">#REF!</definedName>
    <definedName name="Հավելված7">#REF!</definedName>
    <definedName name="Հավելվաց">#REF!</definedName>
  </definedNames>
  <calcPr calcId="162913"/>
</workbook>
</file>

<file path=xl/calcChain.xml><?xml version="1.0" encoding="utf-8"?>
<calcChain xmlns="http://schemas.openxmlformats.org/spreadsheetml/2006/main">
  <c r="D33" i="27" l="1"/>
  <c r="G24" i="32" l="1"/>
  <c r="G23" i="32" s="1"/>
  <c r="D6" i="43"/>
  <c r="D8" i="43"/>
  <c r="G41" i="32" l="1"/>
  <c r="G40" i="32" s="1"/>
  <c r="G39" i="32" s="1"/>
  <c r="G37" i="32" s="1"/>
  <c r="G33" i="32" s="1"/>
  <c r="G32" i="32" s="1"/>
  <c r="G30" i="32" s="1"/>
  <c r="G28" i="32" s="1"/>
  <c r="G26" i="32" s="1"/>
  <c r="G22" i="32" l="1"/>
  <c r="G21" i="32" s="1"/>
  <c r="G19" i="32" s="1"/>
  <c r="G15" i="32" s="1"/>
  <c r="G14" i="32" l="1"/>
  <c r="G12" i="32" s="1"/>
  <c r="G10" i="32" s="1"/>
  <c r="G8" i="32" l="1"/>
  <c r="G7" i="32" s="1"/>
</calcChain>
</file>

<file path=xl/sharedStrings.xml><?xml version="1.0" encoding="utf-8"?>
<sst xmlns="http://schemas.openxmlformats.org/spreadsheetml/2006/main" count="206" uniqueCount="111">
  <si>
    <t>Արդյունքի չափորոշիչներ</t>
  </si>
  <si>
    <t>Ծրագրի դասիչը</t>
  </si>
  <si>
    <t>Ծրագրի անվանումը</t>
  </si>
  <si>
    <t>Ծրագրի միջոցառումները</t>
  </si>
  <si>
    <t>Ծրագրի դասիչը՝</t>
  </si>
  <si>
    <t xml:space="preserve">ՀՀ  արդարադատության նախարարություն </t>
  </si>
  <si>
    <t>Միջոցառման դասիչը՝</t>
  </si>
  <si>
    <t>Միջոցառման անվանումը՝</t>
  </si>
  <si>
    <t>Միջոցառման տեսակը՝</t>
  </si>
  <si>
    <t>Միջոցառման վրա կատարվող ծախսը (հազար դրամ)</t>
  </si>
  <si>
    <t>Նկարագրությունը՝</t>
  </si>
  <si>
    <t>ՄԱՍ 2. ՊԵՏԱԿԱՆ ՄԱՐՄՆԻ ԳԾՈՎ ԱՐԴՅՈՒՆՔԱՅԻՆ (ԿԱՏԱՐՈՂԱԿԱՆ) ՑՈՒՑԱՆԻՇՆԵՐԸ</t>
  </si>
  <si>
    <t xml:space="preserve"> Տարի </t>
  </si>
  <si>
    <t xml:space="preserve">Միջոցառումն իրականացնողի անվանումը </t>
  </si>
  <si>
    <t>ՄԱՍ 1. ՊԵՏԱԿԱՆ ՄԱՐՄՆԻ ԳԾՈՎ ԱՐԴՅՈՒՆՔԱՅԻՆ (ԿԱՏԱՐՈՂԱԿԱՆ) ՑՈՒՑԱՆԻՇՆԵՐԸ</t>
  </si>
  <si>
    <t xml:space="preserve"> Ծրագրային դասիչը</t>
  </si>
  <si>
    <t xml:space="preserve"> Տարի</t>
  </si>
  <si>
    <t xml:space="preserve"> Ծրագիր</t>
  </si>
  <si>
    <t xml:space="preserve"> Միջոցառում</t>
  </si>
  <si>
    <t>հազ. դրամներով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</si>
  <si>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</si>
  <si>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</si>
  <si>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</si>
  <si>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</si>
  <si>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</si>
  <si>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</si>
  <si>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</si>
  <si>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</si>
  <si>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</si>
  <si>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</si>
  <si>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 xml:space="preserve"> 01</t>
  </si>
  <si>
    <t xml:space="preserve"> ՀԱՍԱՐԱԿԱԿԱՆ ԿԱՐԳ,  ԱՆՎՏԱՆԳՈՒԹՅՈՒՆ ԵՎ ԴԱՏԱԿԱՆ ԳՈՐԾՈՒՆԵՈՒԹՅՈՒՆ</t>
  </si>
  <si>
    <t>Ցուցանիշների փոփոխությունը (ավելացումները նշված են դրական նշանով, իսկ նվազեցումները` փակագծերում)</t>
  </si>
  <si>
    <t xml:space="preserve"> 03</t>
  </si>
  <si>
    <t xml:space="preserve"> ԾԱՌԱՅՈՒԹՅՈՒՆՆԵՐԻ  ԵՎ   ԱՊՐԱՆՔՆԵՐԻ  ՁԵՌՔԲԵՐՈՒՄ</t>
  </si>
  <si>
    <t>Միջոցառում</t>
  </si>
  <si>
    <t xml:space="preserve">ԸՆԴԱՄԵՆԸ </t>
  </si>
  <si>
    <t xml:space="preserve"> ԸՆԴԱՄԵՆԸ</t>
  </si>
  <si>
    <t xml:space="preserve">Ծրագրի անվանումը </t>
  </si>
  <si>
    <t>Ծրագրի միջոցառումներ</t>
  </si>
  <si>
    <t xml:space="preserve"> Ծրագրի նպատակը`</t>
  </si>
  <si>
    <t xml:space="preserve"> Վերջնական արդյունքի նկարագրությունը`</t>
  </si>
  <si>
    <t>Միջոցառման անվանումը</t>
  </si>
  <si>
    <t xml:space="preserve"> Միջոցառման նկարագրությունը`</t>
  </si>
  <si>
    <t xml:space="preserve"> Միջոցառման տեսակը</t>
  </si>
  <si>
    <t>Ծառայությունների մատուցում</t>
  </si>
  <si>
    <t>ՀՀ արդարադատության նախարարություն</t>
  </si>
  <si>
    <t xml:space="preserve"> Բյուջետային հատկացումների գլխավոր կարգադրիչների, ծրագրերի և միջոցառումների անվանումները</t>
  </si>
  <si>
    <t>Դատական և հանրային պաշտպանություն</t>
  </si>
  <si>
    <t>Քրեական հետապնդում, վարչական վարույթ իրականացնող մարմինների  կամ քրեական գործերով դատարանների որոշումների հիման վրա փորձագիտական հետազոտությունների իրականացում և դրա արդյունքում փորձագետի եզրակացությունների տրամադրում</t>
  </si>
  <si>
    <t xml:space="preserve"> ՀՀ արդարադատության նախարարություն </t>
  </si>
  <si>
    <t>01</t>
  </si>
  <si>
    <t>06</t>
  </si>
  <si>
    <t>ԸՆԴՀԱՆՈՒՐ ԲՆՈՒՅԹԻ ՀԱՆՐԱՅԻՆ ԾԱՌԱՅՈՒԹՅՈՒՆՆԵՐ</t>
  </si>
  <si>
    <t xml:space="preserve"> Ընդհանուր բնույթի հանրային ծառայություններ (այլ դասերին չպատկանող)</t>
  </si>
  <si>
    <t xml:space="preserve"> Փորձաքննությունների ծառայությունների տրամադրում</t>
  </si>
  <si>
    <t xml:space="preserve"> - Կառավարչական ծառայություններ</t>
  </si>
  <si>
    <t>այդ թվում՝</t>
  </si>
  <si>
    <t>11003</t>
  </si>
  <si>
    <t xml:space="preserve"> Մրցույթի արդյունքում ընտրված կազմակերպություն </t>
  </si>
  <si>
    <t xml:space="preserve"> Փորձաքննությունների ընդհանուր թիվը, այդ թվում՛ </t>
  </si>
  <si>
    <t xml:space="preserve"> Ձեռագրաբանական, հատ </t>
  </si>
  <si>
    <t xml:space="preserve"> Փաստաթղթաբանական, հատ </t>
  </si>
  <si>
    <t xml:space="preserve"> Ֆոտոտեխնիկական, հատ </t>
  </si>
  <si>
    <t xml:space="preserve"> Դիմանկարային, հատ </t>
  </si>
  <si>
    <t xml:space="preserve"> Տեսաձայնագրառման, հատ </t>
  </si>
  <si>
    <t xml:space="preserve"> Հետքաբանական, հատ </t>
  </si>
  <si>
    <t xml:space="preserve"> Ձգաբանական, հատ </t>
  </si>
  <si>
    <t xml:space="preserve"> Պայթունատեխնիկական, հատ </t>
  </si>
  <si>
    <t xml:space="preserve"> Նյութագիտական, հատ </t>
  </si>
  <si>
    <t xml:space="preserve"> Սննդային, հատ </t>
  </si>
  <si>
    <t xml:space="preserve"> Կենսաբանական, հատ </t>
  </si>
  <si>
    <t xml:space="preserve"> Հրդեհատեխնիկական, հատ </t>
  </si>
  <si>
    <t xml:space="preserve"> Շինարարատեխնիկական, հատ </t>
  </si>
  <si>
    <t xml:space="preserve"> Ճանապարհատրանսպորտային պատահարների հանգամանքների, հատ </t>
  </si>
  <si>
    <t xml:space="preserve"> Տրանսպորտային միջոցների տեխնիկական վիճակի, հատ </t>
  </si>
  <si>
    <t xml:space="preserve"> Տրանսպորտային հետքաբանական, հատ </t>
  </si>
  <si>
    <t xml:space="preserve"> Տնտեսագիտական, հատ </t>
  </si>
  <si>
    <t xml:space="preserve"> Ապրանքագիտական, հատ </t>
  </si>
  <si>
    <t xml:space="preserve"> Համակարգչատեխնիկական, հատ </t>
  </si>
  <si>
    <t xml:space="preserve"> Իրավունքի պաշտպանության հասանելիության և օբյեկտիվության ապահովում</t>
  </si>
  <si>
    <t xml:space="preserve"> Հանրային պաշտպանի ծառայությունների հասցեականության և  դատական գործընթացներին աջակցության ապահովում</t>
  </si>
  <si>
    <t>2008 թվականի մարտի 1-2-ը Երևան քաղաքում տեղի ունեցած իրադարձությունների ժամանակ տուժած անձանց աջակցության տրամադրում</t>
  </si>
  <si>
    <t>2008 թվականի մարտի 1-2-ը Երևան քաղաքում տեղի ունեցած իրադարձությունների ժամանակ տուժած անձանց  միանվագ դրամական  օգնության  ձևով աջակցության տրամադրում</t>
  </si>
  <si>
    <t xml:space="preserve"> Տրանսֆերտների տրամադրման միջոցառումներ </t>
  </si>
  <si>
    <t xml:space="preserve"> Քրեական հետապնդում, վարչական վարույթ իրականացնող մարմինների կամ քրեական գործերով դատարանների որոշումների հիման վրա փորձագիտական հետազոտությունների իրականացում և դրա արդյունքում փորձագետի եզրակացությունների տրամադրում:_x000D_
</t>
  </si>
  <si>
    <t>«ՀԱՅԱUՏԱՆԻ ՀԱՆՐԱՊԵՏՈՒԹՅԱՆ 2020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2019 ԹՎԱԿԱՆԻ ԴԵԿՏԵՄԲԵՐԻ 26-Ի N 1919-Ն ՈՐՈՇՄԱՆ N5  ՀԱՎԵԼՎԱԾԻ  N1  ԱՂՅՈՒՍԱԿՈՒՄ  ԿԱՏԱՐՎՈՂ ՓՈՓՈԽՈՒԹՅՈՒՆՆԵՐԸ ԵՎ ԼՐԱՑՈՒՄՆԵՐԸ</t>
  </si>
  <si>
    <t>ՀԱՅԱՍՏԱՆԻ ՀԱՆՐԱՊԵՏՈՒԹՅԱՆ ԿԱՌԱՎԱՐՈՒԹՅԱՆ 2019 ԹՎԱԿԱՆԻ ԴԵԿՏԵՄԲԵՐԻ 26-Ի N 1919-Ն ՈՐՈՇՄԱՆ N3 ԵՎ N4  ՀԱՎԵԼՎԱԾՆԵՐՈՒՄ ԿԱՏԱՐՎՈՂ ՓՈՓՈԽՈՒԹՅՈՒՆՆԵՐԸ ԵՎ  ԼՐԱՑՈՒՄՆԵՐԸ</t>
  </si>
  <si>
    <t xml:space="preserve"> Դատական գործունեություն և իրավական պաշտպանություն</t>
  </si>
  <si>
    <t>03</t>
  </si>
  <si>
    <t xml:space="preserve"> Իրավական պաշտպանություն</t>
  </si>
  <si>
    <t xml:space="preserve"> ՍՈՑԻԱԼԱԿԱՆ  ՆՊԱՍՏՆԵՐ ԵՎ ԿԵՆՍԱԹՈՇԱԿՆԵՐ</t>
  </si>
  <si>
    <t xml:space="preserve"> Սոցիալական օգնության դրամական արտահայտությամբ նպաստներ (բյուջեից)</t>
  </si>
  <si>
    <t xml:space="preserve"> - Այլ նպաստներ բյուջեից</t>
  </si>
  <si>
    <t xml:space="preserve"> Պայմանագրային այլ ծառայությունների ձեռքբերում</t>
  </si>
  <si>
    <t>Հավելված 1
ՀՀ կառավարության 2020 թվականի
____N____Ն որոշման</t>
  </si>
  <si>
    <t>Հավելված 2
ՀՀ կառավարության 2020 թվականի
____N____Ն որոշման</t>
  </si>
  <si>
    <t>ՀՀ կառավարության 2019 թվականի օգոստոսի 8-ի N 990-Ն որոշման պահանջներին համապատասխան 2008 թվականի մարտի 1-2-ը Երևան քաղաքում տեղի ունեցած իրադարձությունների ժամանակ տուժած  անձինք</t>
  </si>
  <si>
    <t>առողջությանը ծանր վնաս հասցված անձանց թիվ, մարդ</t>
  </si>
  <si>
    <t xml:space="preserve">առողջությանը միջին ծանրության վնաս հասցված անձանց թիվ, մարդ </t>
  </si>
  <si>
    <t>Վճարման հաճախականությունը</t>
  </si>
  <si>
    <t>Ծառայությունը մատուցող կազմակերպության անվանումը</t>
  </si>
  <si>
    <t>.</t>
  </si>
  <si>
    <t>02</t>
  </si>
  <si>
    <t>Հավելված3
ՀՀ կառավարության 2020 թվականի
____N____Ն որոշման</t>
  </si>
  <si>
    <t xml:space="preserve">ՀԱՅԱՍՏԱՆԻ ՀԱՆՐԱՊԵՏՈՒԹՅԱՆ ԿԱՌԱՎԱՐՈՒԹՅԱՆ 2019 ԹՎԱԿԱՆԻ ԴԵԿՏԵՄԲԵՐԻ 26-Ի N 1919-Ն ՈՐՈՇՄԱՆ N9 ՀԱՎԵԼՎԱԾԻ 9.10 ԱՂՅՈՒՍԱԿՈՒՄ ԿԱՏԱՐՎՈՂ ՓՈՓՈԽՈՒԹՅՈՒՆՆԵՐԸ ԵՎ ԼՐԱՑՈՒՄՆԵՐԸ </t>
  </si>
  <si>
    <t>ՀԱՅԱՍՏԱՆԻ ՀԱՆՐԱՊԵՏՈՒԹՅԱՆ ԿԱՌԱՎԱՐՈՒԹՅԱՆ 2019 ԹՎԱԿԱՆԻ ԴԵԿՏԵՄԲԵՐԻ 26-Ի N 1919 -Ն ՈՐՈՇՄԱՆ N 9.1 ՀԱՎԵԼՎԱԾԻ  9.1.10 ԱՂՅՈՒՍԱԿՈՒՄ ԿԱՏԱՐՎՈՂ ՓՈՓՈԽՈՒԹՅՈՒՆՆԵՐԸ ԵՎ  ԼՐԱՑՈՒՄՆԵՐԸ</t>
  </si>
  <si>
    <t>Հավելված 4
ՀՀ կառավարության 2020թվականի
____N____Ն որոշման</t>
  </si>
  <si>
    <t>Ցուցանիշների փոփոխությունները (ավելացումները նշված են դրական նշանով, իսկ նվազեցումները՝ փակագծերում)</t>
  </si>
  <si>
    <t>Ցուցանիշների փոփոխությունները (ավելացումները նշված են դրական նշանով)</t>
  </si>
  <si>
    <t>Փորձաքննությունների  ծառայությունների տրամադրում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</si>
</sst>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-* #,##0.00_р_._-;\-* #,##0.00_р_._-;_-* &quot;-&quot;??_р_._-;_-@_-"/>
    <numFmt numFmtId="166" formatCode="##,##0.0;\(##,##0.0\);\-"/>
    <numFmt numFmtId="167" formatCode="##,##0.00;\(##,##0.00\);\-"/>
    <numFmt numFmtId="168" formatCode="#,##0.0_);\(#,##0.0\)"/>
  </numFmts>
  <fonts count="31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1"/>
      <color theme="1"/>
      <name val="GHEA Grapalat"/>
      <family val="3"/>
    </font>
    <font>
      <sz val="8"/>
      <name val="GHEA Grapalat"/>
      <family val="2"/>
    </font>
    <font>
      <sz val="12"/>
      <color theme="1"/>
      <name val="GHEA Grapalat"/>
      <family val="3"/>
    </font>
    <font>
      <b/>
      <sz val="8"/>
      <name val="GHEA Grapalat"/>
      <family val="2"/>
    </font>
    <font>
      <b/>
      <sz val="12"/>
      <name val="GHEA Grapalat"/>
      <family val="3"/>
    </font>
    <font>
      <b/>
      <sz val="11"/>
      <color theme="1"/>
      <name val="GHEA Grapalat"/>
      <family val="3"/>
    </font>
    <font>
      <b/>
      <i/>
      <sz val="12"/>
      <name val="GHEA Grapalat"/>
      <family val="3"/>
    </font>
    <font>
      <sz val="12"/>
      <color theme="1"/>
      <name val="Calibri"/>
      <family val="2"/>
      <charset val="1"/>
      <scheme val="minor"/>
    </font>
    <font>
      <i/>
      <sz val="11"/>
      <color theme="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i/>
      <sz val="10"/>
      <name val="GHEA Grapalat"/>
      <family val="3"/>
    </font>
    <font>
      <u/>
      <sz val="10"/>
      <color theme="1"/>
      <name val="GHEA Grapalat"/>
      <family val="3"/>
    </font>
    <font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name val="GHEA Grapalat"/>
      <family val="2"/>
    </font>
    <font>
      <i/>
      <sz val="10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0" fontId="8" fillId="0" borderId="0"/>
    <xf numFmtId="165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1" fillId="0" borderId="0" applyFill="0" applyBorder="0" applyProtection="0">
      <alignment horizontal="right" vertical="top"/>
    </xf>
    <xf numFmtId="166" fontId="13" fillId="0" borderId="0" applyFill="0" applyBorder="0" applyProtection="0">
      <alignment horizontal="right" vertical="top"/>
    </xf>
  </cellStyleXfs>
  <cellXfs count="124">
    <xf numFmtId="0" fontId="0" fillId="0" borderId="0" xfId="0"/>
    <xf numFmtId="0" fontId="12" fillId="0" borderId="0" xfId="0" applyFont="1"/>
    <xf numFmtId="0" fontId="10" fillId="2" borderId="0" xfId="0" applyFont="1" applyFill="1" applyBorder="1" applyAlignment="1">
      <alignment horizontal="left" vertical="top"/>
    </xf>
    <xf numFmtId="164" fontId="18" fillId="2" borderId="0" xfId="0" applyNumberFormat="1" applyFont="1" applyFill="1" applyBorder="1" applyAlignment="1">
      <alignment horizontal="right" wrapText="1"/>
    </xf>
    <xf numFmtId="0" fontId="10" fillId="0" borderId="0" xfId="0" applyFont="1"/>
    <xf numFmtId="0" fontId="10" fillId="2" borderId="0" xfId="0" applyFont="1" applyFill="1"/>
    <xf numFmtId="0" fontId="10" fillId="0" borderId="0" xfId="0" applyFont="1" applyAlignment="1">
      <alignment horizontal="justify"/>
    </xf>
    <xf numFmtId="0" fontId="20" fillId="0" borderId="0" xfId="0" applyFont="1" applyFill="1" applyBorder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Fill="1"/>
    <xf numFmtId="0" fontId="19" fillId="0" borderId="0" xfId="0" applyFont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9" fillId="0" borderId="0" xfId="0" applyFont="1" applyFill="1" applyAlignment="1"/>
    <xf numFmtId="0" fontId="12" fillId="0" borderId="0" xfId="0" applyFont="1" applyAlignment="1">
      <alignment horizontal="center"/>
    </xf>
    <xf numFmtId="168" fontId="19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6" fillId="0" borderId="0" xfId="0" applyFont="1"/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>
      <alignment horizontal="center" vertical="center" wrapText="1"/>
    </xf>
    <xf numFmtId="168" fontId="23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68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68" fontId="21" fillId="0" borderId="10" xfId="9" applyNumberFormat="1" applyFont="1" applyFill="1" applyBorder="1" applyAlignment="1">
      <alignment horizontal="right" vertical="top"/>
    </xf>
    <xf numFmtId="0" fontId="25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168" fontId="21" fillId="0" borderId="0" xfId="0" applyNumberFormat="1" applyFont="1" applyFill="1" applyBorder="1" applyAlignment="1">
      <alignment horizontal="right" vertical="center" wrapText="1"/>
    </xf>
    <xf numFmtId="0" fontId="27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wrapText="1"/>
    </xf>
    <xf numFmtId="49" fontId="27" fillId="2" borderId="6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28" fillId="2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49" fontId="27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justify"/>
    </xf>
    <xf numFmtId="166" fontId="6" fillId="0" borderId="10" xfId="0" applyNumberFormat="1" applyFont="1" applyBorder="1" applyAlignment="1">
      <alignment horizontal="right" vertical="top" wrapText="1"/>
    </xf>
    <xf numFmtId="166" fontId="21" fillId="0" borderId="13" xfId="9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2" borderId="0" xfId="0" applyFont="1" applyFill="1"/>
    <xf numFmtId="0" fontId="6" fillId="2" borderId="0" xfId="0" applyFont="1" applyFill="1"/>
    <xf numFmtId="0" fontId="22" fillId="0" borderId="0" xfId="0" applyFont="1"/>
    <xf numFmtId="0" fontId="25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66" fontId="6" fillId="0" borderId="13" xfId="0" applyNumberFormat="1" applyFont="1" applyFill="1" applyBorder="1" applyAlignment="1">
      <alignment horizontal="right" vertical="top" wrapText="1"/>
    </xf>
    <xf numFmtId="0" fontId="29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39" fontId="28" fillId="0" borderId="11" xfId="0" applyNumberFormat="1" applyFont="1" applyBorder="1" applyAlignment="1">
      <alignment horizontal="right" vertical="center" wrapText="1"/>
    </xf>
    <xf numFmtId="0" fontId="6" fillId="2" borderId="15" xfId="0" applyFont="1" applyFill="1" applyBorder="1" applyAlignment="1">
      <alignment vertical="top" wrapText="1"/>
    </xf>
    <xf numFmtId="167" fontId="22" fillId="0" borderId="10" xfId="9" applyNumberFormat="1" applyFont="1" applyFill="1" applyBorder="1" applyAlignment="1">
      <alignment horizontal="right" vertical="top"/>
    </xf>
    <xf numFmtId="166" fontId="6" fillId="0" borderId="17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right" vertical="center" wrapText="1"/>
    </xf>
    <xf numFmtId="168" fontId="22" fillId="0" borderId="10" xfId="9" applyNumberFormat="1" applyFont="1" applyFill="1" applyBorder="1" applyAlignment="1">
      <alignment horizontal="right" vertical="top"/>
    </xf>
    <xf numFmtId="166" fontId="22" fillId="0" borderId="10" xfId="10" applyNumberFormat="1" applyFont="1" applyBorder="1" applyAlignment="1">
      <alignment horizontal="right" vertical="top"/>
    </xf>
    <xf numFmtId="166" fontId="21" fillId="0" borderId="10" xfId="10" applyNumberFormat="1" applyFont="1" applyBorder="1" applyAlignment="1">
      <alignment horizontal="right" vertical="top"/>
    </xf>
    <xf numFmtId="166" fontId="21" fillId="0" borderId="3" xfId="8" applyNumberFormat="1" applyFont="1" applyFill="1" applyBorder="1" applyAlignment="1">
      <alignment horizontal="right" vertical="top" wrapText="1"/>
    </xf>
    <xf numFmtId="166" fontId="28" fillId="0" borderId="13" xfId="0" applyNumberFormat="1" applyFont="1" applyFill="1" applyBorder="1" applyAlignment="1">
      <alignment horizontal="right" vertical="top" wrapText="1"/>
    </xf>
    <xf numFmtId="166" fontId="22" fillId="0" borderId="10" xfId="9" applyNumberFormat="1" applyFont="1" applyFill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/>
    </xf>
    <xf numFmtId="166" fontId="21" fillId="0" borderId="10" xfId="9" applyNumberFormat="1" applyFont="1" applyBorder="1" applyAlignment="1">
      <alignment horizontal="right" vertical="top"/>
    </xf>
    <xf numFmtId="0" fontId="6" fillId="2" borderId="14" xfId="0" applyFont="1" applyFill="1" applyBorder="1" applyAlignment="1">
      <alignment vertical="top" wrapText="1"/>
    </xf>
    <xf numFmtId="166" fontId="21" fillId="0" borderId="10" xfId="9" applyNumberFormat="1" applyFont="1" applyFill="1" applyBorder="1" applyAlignment="1">
      <alignment horizontal="right" vertical="top"/>
    </xf>
    <xf numFmtId="164" fontId="6" fillId="2" borderId="3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top" wrapText="1"/>
    </xf>
    <xf numFmtId="49" fontId="21" fillId="0" borderId="17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0" fillId="0" borderId="2" xfId="0" applyBorder="1"/>
    <xf numFmtId="0" fontId="6" fillId="0" borderId="0" xfId="0" applyFont="1" applyAlignment="1">
      <alignment horizontal="right"/>
    </xf>
    <xf numFmtId="0" fontId="15" fillId="2" borderId="0" xfId="0" applyFont="1" applyFill="1" applyAlignment="1">
      <alignment horizontal="center"/>
    </xf>
    <xf numFmtId="0" fontId="30" fillId="0" borderId="13" xfId="0" applyFont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11">
    <cellStyle name="Comma" xfId="8" builtinId="3"/>
    <cellStyle name="Normal" xfId="0" builtinId="0"/>
    <cellStyle name="Normal 10" xfId="4"/>
    <cellStyle name="Normal 2" xfId="1"/>
    <cellStyle name="Normal 3" xfId="3"/>
    <cellStyle name="Normal 4" xfId="5"/>
    <cellStyle name="Percent 2" xfId="2"/>
    <cellStyle name="SN_241" xfId="9"/>
    <cellStyle name="SN_b" xfId="10"/>
    <cellStyle name="Обычный 2" xfId="6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zoomScaleSheetLayoutView="80" workbookViewId="0">
      <selection activeCell="A2" sqref="A2:D2"/>
    </sheetView>
  </sheetViews>
  <sheetFormatPr defaultRowHeight="17.25" x14ac:dyDescent="0.25"/>
  <cols>
    <col min="1" max="1" width="7.42578125" style="12" customWidth="1"/>
    <col min="2" max="2" width="11" style="12" customWidth="1"/>
    <col min="3" max="3" width="74.28515625" style="10" customWidth="1"/>
    <col min="4" max="4" width="26.85546875" style="17" customWidth="1"/>
    <col min="5" max="5" width="11" style="10" customWidth="1"/>
    <col min="6" max="16384" width="9.140625" style="10"/>
  </cols>
  <sheetData>
    <row r="1" spans="1:6" ht="54.75" customHeight="1" x14ac:dyDescent="0.3">
      <c r="A1" s="9"/>
      <c r="B1" s="9"/>
      <c r="C1" s="9"/>
      <c r="D1" s="100" t="s">
        <v>95</v>
      </c>
      <c r="E1" s="100"/>
    </row>
    <row r="2" spans="1:6" ht="96.75" customHeight="1" x14ac:dyDescent="0.3">
      <c r="A2" s="101" t="s">
        <v>86</v>
      </c>
      <c r="B2" s="101"/>
      <c r="C2" s="101"/>
      <c r="D2" s="101"/>
      <c r="E2" s="15"/>
      <c r="F2" s="15"/>
    </row>
    <row r="3" spans="1:6" ht="17.25" customHeight="1" x14ac:dyDescent="0.25">
      <c r="A3" s="21"/>
      <c r="B3" s="21"/>
      <c r="C3" s="22"/>
      <c r="D3" s="47"/>
    </row>
    <row r="4" spans="1:6" s="49" customFormat="1" ht="90.75" customHeight="1" x14ac:dyDescent="0.25">
      <c r="A4" s="102" t="s">
        <v>15</v>
      </c>
      <c r="B4" s="102"/>
      <c r="C4" s="102" t="s">
        <v>47</v>
      </c>
      <c r="D4" s="42" t="s">
        <v>32</v>
      </c>
    </row>
    <row r="5" spans="1:6" s="49" customFormat="1" ht="44.25" customHeight="1" x14ac:dyDescent="0.25">
      <c r="A5" s="46" t="s">
        <v>17</v>
      </c>
      <c r="B5" s="50" t="s">
        <v>35</v>
      </c>
      <c r="C5" s="102"/>
      <c r="D5" s="46" t="s">
        <v>16</v>
      </c>
    </row>
    <row r="6" spans="1:6" s="12" customFormat="1" x14ac:dyDescent="0.25">
      <c r="A6" s="11"/>
      <c r="B6" s="11"/>
      <c r="C6" s="24" t="s">
        <v>36</v>
      </c>
      <c r="D6" s="25">
        <f>D7</f>
        <v>0</v>
      </c>
    </row>
    <row r="7" spans="1:6" s="12" customFormat="1" x14ac:dyDescent="0.25">
      <c r="A7" s="11"/>
      <c r="B7" s="11"/>
      <c r="C7" s="24" t="s">
        <v>46</v>
      </c>
      <c r="D7" s="25">
        <v>0</v>
      </c>
    </row>
    <row r="8" spans="1:6" s="12" customFormat="1" x14ac:dyDescent="0.25">
      <c r="A8" s="87">
        <v>1093</v>
      </c>
      <c r="B8" s="23"/>
      <c r="C8" s="75" t="s">
        <v>38</v>
      </c>
      <c r="D8" s="88">
        <f>D15+D21</f>
        <v>0</v>
      </c>
    </row>
    <row r="9" spans="1:6" s="12" customFormat="1" x14ac:dyDescent="0.25">
      <c r="A9" s="26"/>
      <c r="B9" s="28"/>
      <c r="C9" s="29" t="s">
        <v>48</v>
      </c>
      <c r="D9" s="88"/>
    </row>
    <row r="10" spans="1:6" s="12" customFormat="1" x14ac:dyDescent="0.25">
      <c r="A10" s="26"/>
      <c r="B10" s="26"/>
      <c r="C10" s="75" t="s">
        <v>40</v>
      </c>
      <c r="D10" s="30"/>
    </row>
    <row r="11" spans="1:6" s="13" customFormat="1" x14ac:dyDescent="0.25">
      <c r="A11" s="26"/>
      <c r="B11" s="31"/>
      <c r="C11" s="32" t="s">
        <v>80</v>
      </c>
      <c r="D11" s="30"/>
    </row>
    <row r="12" spans="1:6" s="13" customFormat="1" x14ac:dyDescent="0.25">
      <c r="A12" s="26"/>
      <c r="B12" s="26"/>
      <c r="C12" s="75" t="s">
        <v>41</v>
      </c>
      <c r="D12" s="30"/>
    </row>
    <row r="13" spans="1:6" s="14" customFormat="1" ht="27" x14ac:dyDescent="0.25">
      <c r="A13" s="33"/>
      <c r="B13" s="33"/>
      <c r="C13" s="29" t="s">
        <v>81</v>
      </c>
      <c r="D13" s="34"/>
    </row>
    <row r="14" spans="1:6" s="13" customFormat="1" x14ac:dyDescent="0.25">
      <c r="A14" s="26"/>
      <c r="B14" s="26"/>
      <c r="C14" s="48" t="s">
        <v>39</v>
      </c>
      <c r="D14" s="30"/>
    </row>
    <row r="15" spans="1:6" s="13" customFormat="1" x14ac:dyDescent="0.25">
      <c r="A15" s="26"/>
      <c r="B15" s="26">
        <v>12018</v>
      </c>
      <c r="C15" s="35" t="s">
        <v>42</v>
      </c>
      <c r="D15" s="89">
        <v>-15002.4</v>
      </c>
    </row>
    <row r="16" spans="1:6" s="14" customFormat="1" ht="27" x14ac:dyDescent="0.25">
      <c r="A16" s="33"/>
      <c r="B16" s="33"/>
      <c r="C16" s="29" t="s">
        <v>82</v>
      </c>
      <c r="D16" s="89"/>
    </row>
    <row r="17" spans="1:4" x14ac:dyDescent="0.25">
      <c r="A17" s="26"/>
      <c r="B17" s="26"/>
      <c r="C17" s="75" t="s">
        <v>43</v>
      </c>
      <c r="D17" s="30"/>
    </row>
    <row r="18" spans="1:4" ht="40.5" x14ac:dyDescent="0.25">
      <c r="A18" s="26"/>
      <c r="B18" s="26"/>
      <c r="C18" s="36" t="s">
        <v>83</v>
      </c>
      <c r="D18" s="30"/>
    </row>
    <row r="19" spans="1:4" x14ac:dyDescent="0.25">
      <c r="A19" s="26"/>
      <c r="B19" s="26"/>
      <c r="C19" s="75" t="s">
        <v>44</v>
      </c>
      <c r="D19" s="30"/>
    </row>
    <row r="20" spans="1:4" x14ac:dyDescent="0.25">
      <c r="A20" s="26"/>
      <c r="B20" s="26"/>
      <c r="C20" s="36" t="s">
        <v>84</v>
      </c>
      <c r="D20" s="30"/>
    </row>
    <row r="21" spans="1:4" x14ac:dyDescent="0.25">
      <c r="A21" s="26"/>
      <c r="B21" s="26">
        <v>11003</v>
      </c>
      <c r="C21" s="35" t="s">
        <v>42</v>
      </c>
      <c r="D21" s="89">
        <v>15002.4</v>
      </c>
    </row>
    <row r="22" spans="1:4" x14ac:dyDescent="0.25">
      <c r="A22" s="33"/>
      <c r="B22" s="33"/>
      <c r="C22" s="29" t="s">
        <v>55</v>
      </c>
      <c r="D22" s="89"/>
    </row>
    <row r="23" spans="1:4" x14ac:dyDescent="0.25">
      <c r="A23" s="26"/>
      <c r="B23" s="26"/>
      <c r="C23" s="75" t="s">
        <v>43</v>
      </c>
      <c r="D23" s="30"/>
    </row>
    <row r="24" spans="1:4" ht="67.5" x14ac:dyDescent="0.25">
      <c r="A24" s="26"/>
      <c r="B24" s="26"/>
      <c r="C24" s="36" t="s">
        <v>85</v>
      </c>
      <c r="D24" s="30"/>
    </row>
    <row r="25" spans="1:4" x14ac:dyDescent="0.25">
      <c r="A25" s="26"/>
      <c r="B25" s="26"/>
      <c r="C25" s="75" t="s">
        <v>44</v>
      </c>
      <c r="D25" s="30"/>
    </row>
    <row r="26" spans="1:4" x14ac:dyDescent="0.25">
      <c r="A26" s="26"/>
      <c r="B26" s="26"/>
      <c r="C26" s="36" t="s">
        <v>45</v>
      </c>
      <c r="D26" s="30"/>
    </row>
  </sheetData>
  <mergeCells count="4">
    <mergeCell ref="D1:E1"/>
    <mergeCell ref="A2:D2"/>
    <mergeCell ref="A4:B4"/>
    <mergeCell ref="C4:C5"/>
  </mergeCells>
  <printOptions horizontalCentered="1"/>
  <pageMargins left="0" right="0" top="0" bottom="0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3" zoomScaleNormal="100" zoomScaleSheetLayoutView="80" workbookViewId="0">
      <selection activeCell="F35" sqref="F35"/>
    </sheetView>
  </sheetViews>
  <sheetFormatPr defaultColWidth="9.140625" defaultRowHeight="17.25" x14ac:dyDescent="0.3"/>
  <cols>
    <col min="1" max="2" width="9" style="1" customWidth="1"/>
    <col min="3" max="3" width="12" style="1" customWidth="1"/>
    <col min="4" max="4" width="7" style="1" customWidth="1"/>
    <col min="5" max="5" width="9.140625" style="1" customWidth="1"/>
    <col min="6" max="6" width="68.28515625" style="1" customWidth="1"/>
    <col min="7" max="7" width="20" style="16" customWidth="1"/>
    <col min="8" max="8" width="9.140625" style="1"/>
    <col min="9" max="9" width="14.28515625" style="1" customWidth="1"/>
    <col min="10" max="16384" width="9.140625" style="1"/>
  </cols>
  <sheetData>
    <row r="1" spans="1:7" ht="54" x14ac:dyDescent="0.3">
      <c r="G1" s="18" t="s">
        <v>96</v>
      </c>
    </row>
    <row r="3" spans="1:7" ht="74.25" customHeight="1" x14ac:dyDescent="0.3">
      <c r="A3" s="111" t="s">
        <v>87</v>
      </c>
      <c r="B3" s="111"/>
      <c r="C3" s="111"/>
      <c r="D3" s="111"/>
      <c r="E3" s="111"/>
      <c r="F3" s="111"/>
      <c r="G3" s="111"/>
    </row>
    <row r="4" spans="1:7" x14ac:dyDescent="0.3">
      <c r="G4" s="37" t="s">
        <v>19</v>
      </c>
    </row>
    <row r="5" spans="1:7" s="8" customFormat="1" ht="114" customHeight="1" x14ac:dyDescent="0.25">
      <c r="A5" s="112" t="s">
        <v>26</v>
      </c>
      <c r="B5" s="113"/>
      <c r="C5" s="114"/>
      <c r="D5" s="115" t="s">
        <v>15</v>
      </c>
      <c r="E5" s="115"/>
      <c r="F5" s="115" t="s">
        <v>20</v>
      </c>
      <c r="G5" s="70" t="s">
        <v>32</v>
      </c>
    </row>
    <row r="6" spans="1:7" s="8" customFormat="1" ht="57.75" customHeight="1" x14ac:dyDescent="0.25">
      <c r="A6" s="39" t="s">
        <v>27</v>
      </c>
      <c r="B6" s="39" t="s">
        <v>28</v>
      </c>
      <c r="C6" s="39" t="s">
        <v>29</v>
      </c>
      <c r="D6" s="40" t="s">
        <v>17</v>
      </c>
      <c r="E6" s="40" t="s">
        <v>18</v>
      </c>
      <c r="F6" s="115"/>
      <c r="G6" s="70" t="s">
        <v>16</v>
      </c>
    </row>
    <row r="7" spans="1:7" s="8" customFormat="1" ht="15.75" x14ac:dyDescent="0.25">
      <c r="A7" s="39"/>
      <c r="B7" s="41"/>
      <c r="C7" s="39"/>
      <c r="D7" s="42"/>
      <c r="E7" s="42"/>
      <c r="F7" s="43" t="s">
        <v>37</v>
      </c>
      <c r="G7" s="82">
        <f>G8+G26</f>
        <v>0</v>
      </c>
    </row>
    <row r="8" spans="1:7" s="8" customFormat="1" ht="28.5" x14ac:dyDescent="0.25">
      <c r="A8" s="116" t="s">
        <v>33</v>
      </c>
      <c r="B8" s="29"/>
      <c r="C8" s="29"/>
      <c r="D8" s="29"/>
      <c r="E8" s="29"/>
      <c r="F8" s="44" t="s">
        <v>31</v>
      </c>
      <c r="G8" s="90">
        <f>G10</f>
        <v>-15002.4</v>
      </c>
    </row>
    <row r="9" spans="1:7" s="8" customFormat="1" ht="15.75" x14ac:dyDescent="0.25">
      <c r="A9" s="117"/>
      <c r="B9" s="29"/>
      <c r="C9" s="29"/>
      <c r="D9" s="29"/>
      <c r="E9" s="29"/>
      <c r="F9" s="29" t="s">
        <v>21</v>
      </c>
      <c r="G9" s="68"/>
    </row>
    <row r="10" spans="1:7" s="8" customFormat="1" ht="15.75" x14ac:dyDescent="0.25">
      <c r="A10" s="117"/>
      <c r="B10" s="103" t="s">
        <v>89</v>
      </c>
      <c r="C10" s="29"/>
      <c r="D10" s="29"/>
      <c r="E10" s="29"/>
      <c r="F10" s="44" t="s">
        <v>88</v>
      </c>
      <c r="G10" s="91">
        <f>G12</f>
        <v>-15002.4</v>
      </c>
    </row>
    <row r="11" spans="1:7" s="8" customFormat="1" ht="15.75" x14ac:dyDescent="0.25">
      <c r="A11" s="117"/>
      <c r="B11" s="103"/>
      <c r="C11" s="29"/>
      <c r="D11" s="29"/>
      <c r="E11" s="29"/>
      <c r="F11" s="29" t="s">
        <v>21</v>
      </c>
      <c r="G11" s="68"/>
    </row>
    <row r="12" spans="1:7" s="8" customFormat="1" ht="15.75" x14ac:dyDescent="0.25">
      <c r="A12" s="117"/>
      <c r="B12" s="103"/>
      <c r="C12" s="103" t="s">
        <v>103</v>
      </c>
      <c r="D12" s="29"/>
      <c r="E12" s="29"/>
      <c r="F12" s="44" t="s">
        <v>90</v>
      </c>
      <c r="G12" s="91">
        <f>G14</f>
        <v>-15002.4</v>
      </c>
    </row>
    <row r="13" spans="1:7" s="8" customFormat="1" ht="15.75" x14ac:dyDescent="0.25">
      <c r="A13" s="117"/>
      <c r="B13" s="103"/>
      <c r="C13" s="103"/>
      <c r="D13" s="29"/>
      <c r="E13" s="29"/>
      <c r="F13" s="29" t="s">
        <v>21</v>
      </c>
      <c r="G13" s="68"/>
    </row>
    <row r="14" spans="1:7" s="8" customFormat="1" ht="18" customHeight="1" x14ac:dyDescent="0.25">
      <c r="A14" s="117"/>
      <c r="B14" s="103"/>
      <c r="C14" s="103"/>
      <c r="D14" s="29"/>
      <c r="E14" s="29"/>
      <c r="F14" s="38" t="s">
        <v>46</v>
      </c>
      <c r="G14" s="96">
        <f t="shared" ref="G14" si="0">G15</f>
        <v>-15002.4</v>
      </c>
    </row>
    <row r="15" spans="1:7" ht="20.25" customHeight="1" x14ac:dyDescent="0.3">
      <c r="A15" s="117"/>
      <c r="B15" s="103"/>
      <c r="C15" s="103"/>
      <c r="D15" s="102">
        <v>1093</v>
      </c>
      <c r="E15" s="110">
        <v>12018</v>
      </c>
      <c r="F15" s="76" t="s">
        <v>48</v>
      </c>
      <c r="G15" s="96">
        <f>G19</f>
        <v>-15002.4</v>
      </c>
    </row>
    <row r="16" spans="1:7" ht="20.25" customHeight="1" x14ac:dyDescent="0.3">
      <c r="A16" s="117"/>
      <c r="B16" s="104"/>
      <c r="C16" s="104"/>
      <c r="D16" s="109"/>
      <c r="E16" s="110"/>
      <c r="F16" s="29" t="s">
        <v>21</v>
      </c>
      <c r="G16" s="69"/>
    </row>
    <row r="17" spans="1:7" ht="33.75" customHeight="1" x14ac:dyDescent="0.3">
      <c r="A17" s="117"/>
      <c r="B17" s="104"/>
      <c r="C17" s="104"/>
      <c r="D17" s="109"/>
      <c r="E17" s="110"/>
      <c r="F17" s="76" t="s">
        <v>82</v>
      </c>
      <c r="G17" s="69"/>
    </row>
    <row r="18" spans="1:7" x14ac:dyDescent="0.3">
      <c r="A18" s="117"/>
      <c r="B18" s="103"/>
      <c r="C18" s="103"/>
      <c r="D18" s="102"/>
      <c r="E18" s="110"/>
      <c r="F18" s="29" t="s">
        <v>22</v>
      </c>
      <c r="G18" s="68"/>
    </row>
    <row r="19" spans="1:7" x14ac:dyDescent="0.3">
      <c r="A19" s="117"/>
      <c r="B19" s="103"/>
      <c r="C19" s="103"/>
      <c r="D19" s="102"/>
      <c r="E19" s="110"/>
      <c r="F19" s="75" t="s">
        <v>50</v>
      </c>
      <c r="G19" s="92">
        <f>+G21</f>
        <v>-15002.4</v>
      </c>
    </row>
    <row r="20" spans="1:7" ht="27" customHeight="1" x14ac:dyDescent="0.3">
      <c r="A20" s="117"/>
      <c r="B20" s="103"/>
      <c r="C20" s="103"/>
      <c r="D20" s="102"/>
      <c r="E20" s="110"/>
      <c r="F20" s="29" t="s">
        <v>23</v>
      </c>
      <c r="G20" s="45"/>
    </row>
    <row r="21" spans="1:7" x14ac:dyDescent="0.3">
      <c r="A21" s="117"/>
      <c r="B21" s="103"/>
      <c r="C21" s="103"/>
      <c r="D21" s="102"/>
      <c r="E21" s="110"/>
      <c r="F21" s="29" t="s">
        <v>24</v>
      </c>
      <c r="G21" s="45">
        <f>G22</f>
        <v>-15002.4</v>
      </c>
    </row>
    <row r="22" spans="1:7" x14ac:dyDescent="0.3">
      <c r="A22" s="117"/>
      <c r="B22" s="103"/>
      <c r="C22" s="103"/>
      <c r="D22" s="102"/>
      <c r="E22" s="110"/>
      <c r="F22" s="29" t="s">
        <v>25</v>
      </c>
      <c r="G22" s="45">
        <f t="shared" ref="G22" si="1">G23</f>
        <v>-15002.4</v>
      </c>
    </row>
    <row r="23" spans="1:7" x14ac:dyDescent="0.3">
      <c r="A23" s="117"/>
      <c r="B23" s="103"/>
      <c r="C23" s="103"/>
      <c r="D23" s="102"/>
      <c r="E23" s="110"/>
      <c r="F23" s="29" t="s">
        <v>91</v>
      </c>
      <c r="G23" s="45">
        <f>G24</f>
        <v>-15002.4</v>
      </c>
    </row>
    <row r="24" spans="1:7" ht="27" x14ac:dyDescent="0.3">
      <c r="A24" s="117"/>
      <c r="B24" s="104"/>
      <c r="C24" s="104"/>
      <c r="D24" s="109"/>
      <c r="E24" s="110"/>
      <c r="F24" s="76" t="s">
        <v>92</v>
      </c>
      <c r="G24" s="77">
        <f>G25</f>
        <v>-15002.4</v>
      </c>
    </row>
    <row r="25" spans="1:7" x14ac:dyDescent="0.3">
      <c r="A25" s="117"/>
      <c r="B25" s="104"/>
      <c r="C25" s="104"/>
      <c r="D25" s="109"/>
      <c r="E25" s="110"/>
      <c r="F25" s="76" t="s">
        <v>93</v>
      </c>
      <c r="G25" s="89">
        <v>-15002.4</v>
      </c>
    </row>
    <row r="26" spans="1:7" x14ac:dyDescent="0.3">
      <c r="A26" s="103" t="s">
        <v>51</v>
      </c>
      <c r="B26" s="29"/>
      <c r="C26" s="29"/>
      <c r="D26" s="29"/>
      <c r="E26" s="29"/>
      <c r="F26" s="44" t="s">
        <v>53</v>
      </c>
      <c r="G26" s="90">
        <f>G28</f>
        <v>15002.4</v>
      </c>
    </row>
    <row r="27" spans="1:7" x14ac:dyDescent="0.3">
      <c r="A27" s="103"/>
      <c r="B27" s="29"/>
      <c r="C27" s="29"/>
      <c r="D27" s="29"/>
      <c r="E27" s="29"/>
      <c r="F27" s="29" t="s">
        <v>21</v>
      </c>
      <c r="G27" s="68"/>
    </row>
    <row r="28" spans="1:7" ht="28.5" x14ac:dyDescent="0.3">
      <c r="A28" s="103"/>
      <c r="B28" s="103" t="s">
        <v>52</v>
      </c>
      <c r="C28" s="29"/>
      <c r="D28" s="29"/>
      <c r="E28" s="29"/>
      <c r="F28" s="78" t="s">
        <v>54</v>
      </c>
      <c r="G28" s="91">
        <f>G30</f>
        <v>15002.4</v>
      </c>
    </row>
    <row r="29" spans="1:7" x14ac:dyDescent="0.3">
      <c r="A29" s="103"/>
      <c r="B29" s="103"/>
      <c r="C29" s="29"/>
      <c r="D29" s="29"/>
      <c r="E29" s="29"/>
      <c r="F29" s="29" t="s">
        <v>21</v>
      </c>
      <c r="G29" s="68"/>
    </row>
    <row r="30" spans="1:7" ht="28.5" x14ac:dyDescent="0.3">
      <c r="A30" s="103"/>
      <c r="B30" s="103"/>
      <c r="C30" s="106" t="s">
        <v>30</v>
      </c>
      <c r="D30" s="29"/>
      <c r="E30" s="29"/>
      <c r="F30" s="78" t="s">
        <v>54</v>
      </c>
      <c r="G30" s="91">
        <f>G32</f>
        <v>15002.4</v>
      </c>
    </row>
    <row r="31" spans="1:7" x14ac:dyDescent="0.3">
      <c r="A31" s="103"/>
      <c r="B31" s="103"/>
      <c r="C31" s="106"/>
      <c r="D31" s="29"/>
      <c r="E31" s="29"/>
      <c r="F31" s="29" t="s">
        <v>21</v>
      </c>
      <c r="G31" s="68"/>
    </row>
    <row r="32" spans="1:7" x14ac:dyDescent="0.3">
      <c r="A32" s="103"/>
      <c r="B32" s="103"/>
      <c r="C32" s="106"/>
      <c r="D32" s="29"/>
      <c r="E32" s="29"/>
      <c r="F32" s="38" t="s">
        <v>46</v>
      </c>
      <c r="G32" s="96">
        <f t="shared" ref="G32" si="2">G33</f>
        <v>15002.4</v>
      </c>
    </row>
    <row r="33" spans="1:7" x14ac:dyDescent="0.3">
      <c r="A33" s="103"/>
      <c r="B33" s="103"/>
      <c r="C33" s="106"/>
      <c r="D33" s="102">
        <v>1093</v>
      </c>
      <c r="E33" s="102">
        <v>11003</v>
      </c>
      <c r="F33" s="29" t="s">
        <v>48</v>
      </c>
      <c r="G33" s="96">
        <f t="shared" ref="G33" si="3">G37</f>
        <v>15002.4</v>
      </c>
    </row>
    <row r="34" spans="1:7" x14ac:dyDescent="0.3">
      <c r="A34" s="104"/>
      <c r="B34" s="104"/>
      <c r="C34" s="107"/>
      <c r="D34" s="109"/>
      <c r="E34" s="109"/>
      <c r="F34" s="80" t="s">
        <v>57</v>
      </c>
      <c r="G34" s="69"/>
    </row>
    <row r="35" spans="1:7" x14ac:dyDescent="0.3">
      <c r="A35" s="104"/>
      <c r="B35" s="104"/>
      <c r="C35" s="107"/>
      <c r="D35" s="109"/>
      <c r="E35" s="109"/>
      <c r="F35" s="79" t="s">
        <v>55</v>
      </c>
      <c r="G35" s="69"/>
    </row>
    <row r="36" spans="1:7" x14ac:dyDescent="0.3">
      <c r="A36" s="103"/>
      <c r="B36" s="103"/>
      <c r="C36" s="106"/>
      <c r="D36" s="102"/>
      <c r="E36" s="102"/>
      <c r="F36" s="29" t="s">
        <v>22</v>
      </c>
      <c r="G36" s="68"/>
    </row>
    <row r="37" spans="1:7" x14ac:dyDescent="0.3">
      <c r="A37" s="103"/>
      <c r="B37" s="103"/>
      <c r="C37" s="106"/>
      <c r="D37" s="102"/>
      <c r="E37" s="102"/>
      <c r="F37" s="75" t="s">
        <v>50</v>
      </c>
      <c r="G37" s="92">
        <f>+G39</f>
        <v>15002.4</v>
      </c>
    </row>
    <row r="38" spans="1:7" ht="27" x14ac:dyDescent="0.3">
      <c r="A38" s="103"/>
      <c r="B38" s="103"/>
      <c r="C38" s="106"/>
      <c r="D38" s="102"/>
      <c r="E38" s="102"/>
      <c r="F38" s="29" t="s">
        <v>23</v>
      </c>
      <c r="G38" s="45"/>
    </row>
    <row r="39" spans="1:7" x14ac:dyDescent="0.3">
      <c r="A39" s="103"/>
      <c r="B39" s="103"/>
      <c r="C39" s="106"/>
      <c r="D39" s="102"/>
      <c r="E39" s="102"/>
      <c r="F39" s="29" t="s">
        <v>24</v>
      </c>
      <c r="G39" s="45">
        <f>G40</f>
        <v>15002.4</v>
      </c>
    </row>
    <row r="40" spans="1:7" x14ac:dyDescent="0.3">
      <c r="A40" s="103"/>
      <c r="B40" s="103"/>
      <c r="C40" s="106"/>
      <c r="D40" s="102"/>
      <c r="E40" s="102"/>
      <c r="F40" s="29" t="s">
        <v>25</v>
      </c>
      <c r="G40" s="45">
        <f t="shared" ref="G40" si="4">G41</f>
        <v>15002.4</v>
      </c>
    </row>
    <row r="41" spans="1:7" x14ac:dyDescent="0.3">
      <c r="A41" s="103"/>
      <c r="B41" s="103"/>
      <c r="C41" s="106"/>
      <c r="D41" s="102"/>
      <c r="E41" s="102"/>
      <c r="F41" s="29" t="s">
        <v>34</v>
      </c>
      <c r="G41" s="45">
        <f>SUM(G43:G43)</f>
        <v>15002.4</v>
      </c>
    </row>
    <row r="42" spans="1:7" x14ac:dyDescent="0.3">
      <c r="A42" s="105"/>
      <c r="B42" s="105"/>
      <c r="C42" s="108"/>
      <c r="D42" s="110"/>
      <c r="E42" s="110"/>
      <c r="F42" s="95" t="s">
        <v>94</v>
      </c>
      <c r="G42" s="85"/>
    </row>
    <row r="43" spans="1:7" x14ac:dyDescent="0.3">
      <c r="A43" s="104"/>
      <c r="B43" s="104"/>
      <c r="C43" s="107"/>
      <c r="D43" s="109"/>
      <c r="E43" s="109"/>
      <c r="F43" s="76" t="s">
        <v>56</v>
      </c>
      <c r="G43" s="93">
        <v>15002.4</v>
      </c>
    </row>
  </sheetData>
  <mergeCells count="14">
    <mergeCell ref="A3:G3"/>
    <mergeCell ref="A5:C5"/>
    <mergeCell ref="D5:E5"/>
    <mergeCell ref="F5:F6"/>
    <mergeCell ref="A8:A25"/>
    <mergeCell ref="B10:B25"/>
    <mergeCell ref="C12:C25"/>
    <mergeCell ref="E15:E25"/>
    <mergeCell ref="D15:D25"/>
    <mergeCell ref="A26:A43"/>
    <mergeCell ref="B28:B43"/>
    <mergeCell ref="C30:C43"/>
    <mergeCell ref="D33:D43"/>
    <mergeCell ref="E33:E43"/>
  </mergeCells>
  <printOptions horizontalCentered="1"/>
  <pageMargins left="0" right="0" top="0" bottom="0" header="0" footer="0"/>
  <pageSetup paperSize="9" scale="78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"/>
  <sheetViews>
    <sheetView topLeftCell="A28" zoomScaleNormal="100" zoomScaleSheetLayoutView="80" workbookViewId="0">
      <selection activeCell="F29" sqref="F29"/>
    </sheetView>
  </sheetViews>
  <sheetFormatPr defaultColWidth="9.140625" defaultRowHeight="16.5" x14ac:dyDescent="0.3"/>
  <cols>
    <col min="1" max="1" width="1.5703125" style="4" customWidth="1"/>
    <col min="2" max="2" width="29.28515625" style="4" customWidth="1"/>
    <col min="3" max="3" width="67.140625" style="4" customWidth="1"/>
    <col min="4" max="4" width="31.7109375" style="4" customWidth="1"/>
    <col min="5" max="16384" width="9.140625" style="4"/>
  </cols>
  <sheetData>
    <row r="1" spans="2:4" ht="59.25" customHeight="1" x14ac:dyDescent="0.3">
      <c r="D1" s="86" t="s">
        <v>104</v>
      </c>
    </row>
    <row r="2" spans="2:4" x14ac:dyDescent="0.3">
      <c r="C2" s="118"/>
      <c r="D2" s="118"/>
    </row>
    <row r="3" spans="2:4" ht="15" customHeight="1" x14ac:dyDescent="0.3">
      <c r="B3" s="2"/>
      <c r="C3" s="2"/>
      <c r="D3" s="3"/>
    </row>
    <row r="4" spans="2:4" ht="45" customHeight="1" x14ac:dyDescent="0.3">
      <c r="B4" s="101" t="s">
        <v>105</v>
      </c>
      <c r="C4" s="101"/>
      <c r="D4" s="101"/>
    </row>
    <row r="5" spans="2:4" x14ac:dyDescent="0.3">
      <c r="B5" s="119" t="s">
        <v>5</v>
      </c>
      <c r="C5" s="119"/>
      <c r="D5" s="119"/>
    </row>
    <row r="6" spans="2:4" x14ac:dyDescent="0.3">
      <c r="B6" s="5"/>
      <c r="C6" s="5"/>
      <c r="D6" s="5"/>
    </row>
    <row r="7" spans="2:4" x14ac:dyDescent="0.3">
      <c r="B7" s="72" t="s">
        <v>11</v>
      </c>
      <c r="C7" s="73"/>
      <c r="D7" s="6"/>
    </row>
    <row r="8" spans="2:4" ht="15" customHeight="1" x14ac:dyDescent="0.3">
      <c r="B8" s="2"/>
      <c r="C8" s="2"/>
    </row>
    <row r="9" spans="2:4" ht="21" customHeight="1" x14ac:dyDescent="0.3">
      <c r="B9" s="62" t="s">
        <v>1</v>
      </c>
      <c r="C9" s="62" t="s">
        <v>2</v>
      </c>
    </row>
    <row r="10" spans="2:4" ht="23.25" customHeight="1" x14ac:dyDescent="0.3">
      <c r="B10" s="63">
        <v>1093</v>
      </c>
      <c r="C10" s="29" t="s">
        <v>48</v>
      </c>
    </row>
    <row r="11" spans="2:4" x14ac:dyDescent="0.3">
      <c r="B11" s="6"/>
    </row>
    <row r="12" spans="2:4" x14ac:dyDescent="0.3">
      <c r="B12" s="7" t="s">
        <v>3</v>
      </c>
    </row>
    <row r="13" spans="2:4" x14ac:dyDescent="0.3">
      <c r="B13" s="6"/>
    </row>
    <row r="14" spans="2:4" s="20" customFormat="1" ht="69" customHeight="1" x14ac:dyDescent="0.25">
      <c r="B14" s="51" t="s">
        <v>4</v>
      </c>
      <c r="C14" s="52">
        <v>1093</v>
      </c>
      <c r="D14" s="71" t="s">
        <v>108</v>
      </c>
    </row>
    <row r="15" spans="2:4" s="20" customFormat="1" ht="13.5" x14ac:dyDescent="0.25">
      <c r="B15" s="57" t="s">
        <v>6</v>
      </c>
      <c r="C15" s="66">
        <v>12018</v>
      </c>
      <c r="D15" s="53" t="s">
        <v>12</v>
      </c>
    </row>
    <row r="16" spans="2:4" s="20" customFormat="1" ht="41.25" customHeight="1" x14ac:dyDescent="0.25">
      <c r="B16" s="57" t="s">
        <v>7</v>
      </c>
      <c r="C16" s="55" t="s">
        <v>82</v>
      </c>
      <c r="D16" s="56"/>
    </row>
    <row r="17" spans="2:4" s="20" customFormat="1" ht="45" customHeight="1" x14ac:dyDescent="0.25">
      <c r="B17" s="57" t="s">
        <v>10</v>
      </c>
      <c r="C17" s="36" t="s">
        <v>83</v>
      </c>
      <c r="D17" s="56"/>
    </row>
    <row r="18" spans="2:4" s="20" customFormat="1" ht="13.5" x14ac:dyDescent="0.25">
      <c r="B18" s="54" t="s">
        <v>8</v>
      </c>
      <c r="C18" s="27" t="s">
        <v>84</v>
      </c>
      <c r="D18" s="56"/>
    </row>
    <row r="19" spans="2:4" s="20" customFormat="1" ht="54.75" customHeight="1" x14ac:dyDescent="0.25">
      <c r="B19" s="58" t="s">
        <v>13</v>
      </c>
      <c r="C19" s="29" t="s">
        <v>97</v>
      </c>
      <c r="D19" s="56"/>
    </row>
    <row r="20" spans="2:4" s="20" customFormat="1" ht="18" customHeight="1" x14ac:dyDescent="0.25">
      <c r="B20" s="59"/>
      <c r="C20" s="60" t="s">
        <v>0</v>
      </c>
      <c r="D20" s="61"/>
    </row>
    <row r="21" spans="2:4" s="20" customFormat="1" ht="18" customHeight="1" x14ac:dyDescent="0.25">
      <c r="B21" s="121" t="s">
        <v>98</v>
      </c>
      <c r="C21" s="122"/>
      <c r="D21" s="99">
        <v>2</v>
      </c>
    </row>
    <row r="22" spans="2:4" s="20" customFormat="1" ht="18" customHeight="1" x14ac:dyDescent="0.25">
      <c r="B22" s="121" t="s">
        <v>99</v>
      </c>
      <c r="C22" s="122"/>
      <c r="D22" s="98">
        <v>-9</v>
      </c>
    </row>
    <row r="23" spans="2:4" s="20" customFormat="1" ht="18" customHeight="1" x14ac:dyDescent="0.25">
      <c r="B23" s="83" t="s">
        <v>100</v>
      </c>
      <c r="C23" s="97"/>
      <c r="D23" s="61"/>
    </row>
    <row r="24" spans="2:4" s="20" customFormat="1" ht="21.75" customHeight="1" x14ac:dyDescent="0.25">
      <c r="B24" s="64" t="s">
        <v>9</v>
      </c>
      <c r="C24" s="65"/>
      <c r="D24" s="94">
        <v>-15002.4</v>
      </c>
    </row>
    <row r="25" spans="2:4" x14ac:dyDescent="0.3">
      <c r="B25" s="6"/>
    </row>
    <row r="26" spans="2:4" ht="40.5" x14ac:dyDescent="0.3">
      <c r="B26" s="51" t="s">
        <v>4</v>
      </c>
      <c r="C26" s="52">
        <v>1093</v>
      </c>
      <c r="D26" s="71" t="s">
        <v>109</v>
      </c>
    </row>
    <row r="27" spans="2:4" x14ac:dyDescent="0.3">
      <c r="B27" s="57" t="s">
        <v>6</v>
      </c>
      <c r="C27" s="66" t="s">
        <v>58</v>
      </c>
      <c r="D27" s="53" t="s">
        <v>12</v>
      </c>
    </row>
    <row r="28" spans="2:4" x14ac:dyDescent="0.3">
      <c r="B28" s="54" t="s">
        <v>7</v>
      </c>
      <c r="C28" s="63" t="s">
        <v>110</v>
      </c>
      <c r="D28" s="56"/>
    </row>
    <row r="29" spans="2:4" ht="55.5" customHeight="1" x14ac:dyDescent="0.3">
      <c r="B29" s="57" t="s">
        <v>10</v>
      </c>
      <c r="C29" s="36" t="s">
        <v>49</v>
      </c>
      <c r="D29" s="56"/>
    </row>
    <row r="30" spans="2:4" x14ac:dyDescent="0.3">
      <c r="B30" s="54" t="s">
        <v>8</v>
      </c>
      <c r="C30" s="75" t="s">
        <v>45</v>
      </c>
      <c r="D30" s="56"/>
    </row>
    <row r="31" spans="2:4" ht="27" x14ac:dyDescent="0.3">
      <c r="B31" s="58" t="s">
        <v>101</v>
      </c>
      <c r="C31" s="81" t="s">
        <v>59</v>
      </c>
      <c r="D31" s="56"/>
    </row>
    <row r="32" spans="2:4" x14ac:dyDescent="0.3">
      <c r="B32" s="59"/>
      <c r="C32" s="60" t="s">
        <v>0</v>
      </c>
      <c r="D32" s="61"/>
    </row>
    <row r="33" spans="2:4" ht="16.5" customHeight="1" x14ac:dyDescent="0.3">
      <c r="B33" s="120" t="s">
        <v>60</v>
      </c>
      <c r="C33" s="120"/>
      <c r="D33" s="61">
        <f>SUM(D34:D52)</f>
        <v>439</v>
      </c>
    </row>
    <row r="34" spans="2:4" ht="16.5" customHeight="1" x14ac:dyDescent="0.3">
      <c r="B34" s="120" t="s">
        <v>61</v>
      </c>
      <c r="C34" s="120"/>
      <c r="D34" s="61">
        <v>50</v>
      </c>
    </row>
    <row r="35" spans="2:4" ht="16.5" customHeight="1" x14ac:dyDescent="0.3">
      <c r="B35" s="120" t="s">
        <v>62</v>
      </c>
      <c r="C35" s="120"/>
      <c r="D35" s="61">
        <v>20</v>
      </c>
    </row>
    <row r="36" spans="2:4" ht="16.5" customHeight="1" x14ac:dyDescent="0.3">
      <c r="B36" s="120" t="s">
        <v>63</v>
      </c>
      <c r="C36" s="120"/>
      <c r="D36" s="61">
        <v>0</v>
      </c>
    </row>
    <row r="37" spans="2:4" ht="16.5" customHeight="1" x14ac:dyDescent="0.3">
      <c r="B37" s="120" t="s">
        <v>64</v>
      </c>
      <c r="C37" s="120"/>
      <c r="D37" s="61">
        <v>5</v>
      </c>
    </row>
    <row r="38" spans="2:4" x14ac:dyDescent="0.3">
      <c r="B38" s="120" t="s">
        <v>65</v>
      </c>
      <c r="C38" s="120"/>
      <c r="D38" s="61">
        <v>10</v>
      </c>
    </row>
    <row r="39" spans="2:4" x14ac:dyDescent="0.3">
      <c r="B39" s="120" t="s">
        <v>66</v>
      </c>
      <c r="C39" s="120"/>
      <c r="D39" s="61">
        <v>20</v>
      </c>
    </row>
    <row r="40" spans="2:4" x14ac:dyDescent="0.3">
      <c r="B40" s="120" t="s">
        <v>67</v>
      </c>
      <c r="C40" s="120"/>
      <c r="D40" s="61">
        <v>34</v>
      </c>
    </row>
    <row r="41" spans="2:4" x14ac:dyDescent="0.3">
      <c r="B41" s="120" t="s">
        <v>68</v>
      </c>
      <c r="C41" s="120"/>
      <c r="D41" s="61">
        <v>10</v>
      </c>
    </row>
    <row r="42" spans="2:4" x14ac:dyDescent="0.3">
      <c r="B42" s="120" t="s">
        <v>69</v>
      </c>
      <c r="C42" s="120"/>
      <c r="D42" s="61">
        <v>50</v>
      </c>
    </row>
    <row r="43" spans="2:4" x14ac:dyDescent="0.3">
      <c r="B43" s="120" t="s">
        <v>70</v>
      </c>
      <c r="C43" s="120"/>
      <c r="D43" s="61">
        <v>0</v>
      </c>
    </row>
    <row r="44" spans="2:4" x14ac:dyDescent="0.3">
      <c r="B44" s="120" t="s">
        <v>71</v>
      </c>
      <c r="C44" s="120"/>
      <c r="D44" s="61">
        <v>140</v>
      </c>
    </row>
    <row r="45" spans="2:4" x14ac:dyDescent="0.3">
      <c r="B45" s="120" t="s">
        <v>72</v>
      </c>
      <c r="C45" s="120"/>
      <c r="D45" s="61">
        <v>10</v>
      </c>
    </row>
    <row r="46" spans="2:4" x14ac:dyDescent="0.3">
      <c r="B46" s="120" t="s">
        <v>73</v>
      </c>
      <c r="C46" s="120"/>
      <c r="D46" s="61">
        <v>10</v>
      </c>
    </row>
    <row r="47" spans="2:4" x14ac:dyDescent="0.3">
      <c r="B47" s="120" t="s">
        <v>74</v>
      </c>
      <c r="C47" s="120"/>
      <c r="D47" s="61">
        <v>20</v>
      </c>
    </row>
    <row r="48" spans="2:4" x14ac:dyDescent="0.3">
      <c r="B48" s="120" t="s">
        <v>75</v>
      </c>
      <c r="C48" s="120"/>
      <c r="D48" s="61">
        <v>10</v>
      </c>
    </row>
    <row r="49" spans="2:4" x14ac:dyDescent="0.3">
      <c r="B49" s="120" t="s">
        <v>76</v>
      </c>
      <c r="C49" s="120"/>
      <c r="D49" s="61">
        <v>10</v>
      </c>
    </row>
    <row r="50" spans="2:4" x14ac:dyDescent="0.3">
      <c r="B50" s="120" t="s">
        <v>77</v>
      </c>
      <c r="C50" s="120"/>
      <c r="D50" s="61">
        <v>5</v>
      </c>
    </row>
    <row r="51" spans="2:4" x14ac:dyDescent="0.3">
      <c r="B51" s="120" t="s">
        <v>78</v>
      </c>
      <c r="C51" s="120"/>
      <c r="D51" s="61">
        <v>30</v>
      </c>
    </row>
    <row r="52" spans="2:4" ht="16.5" customHeight="1" x14ac:dyDescent="0.3">
      <c r="B52" s="120" t="s">
        <v>79</v>
      </c>
      <c r="C52" s="120"/>
      <c r="D52" s="61">
        <v>5</v>
      </c>
    </row>
    <row r="53" spans="2:4" x14ac:dyDescent="0.3">
      <c r="B53" s="64" t="s">
        <v>9</v>
      </c>
      <c r="C53" s="65"/>
      <c r="D53" s="94">
        <v>15002.4</v>
      </c>
    </row>
    <row r="54" spans="2:4" x14ac:dyDescent="0.3">
      <c r="D54" s="4" t="s">
        <v>102</v>
      </c>
    </row>
  </sheetData>
  <mergeCells count="25">
    <mergeCell ref="B49:C49"/>
    <mergeCell ref="B50:C50"/>
    <mergeCell ref="B51:C51"/>
    <mergeCell ref="B52:C52"/>
    <mergeCell ref="B48:C48"/>
    <mergeCell ref="B45:C45"/>
    <mergeCell ref="B46:C46"/>
    <mergeCell ref="B47:C47"/>
    <mergeCell ref="B33:C33"/>
    <mergeCell ref="B34:C34"/>
    <mergeCell ref="B35:C35"/>
    <mergeCell ref="B36:C36"/>
    <mergeCell ref="B37:C37"/>
    <mergeCell ref="B40:C40"/>
    <mergeCell ref="B41:C41"/>
    <mergeCell ref="B42:C42"/>
    <mergeCell ref="B43:C43"/>
    <mergeCell ref="B44:C44"/>
    <mergeCell ref="C2:D2"/>
    <mergeCell ref="B5:D5"/>
    <mergeCell ref="B4:D4"/>
    <mergeCell ref="B38:C38"/>
    <mergeCell ref="B39:C39"/>
    <mergeCell ref="B21:C21"/>
    <mergeCell ref="B22:C22"/>
  </mergeCells>
  <printOptions horizontalCentered="1"/>
  <pageMargins left="0" right="0" top="0" bottom="0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4" zoomScaleNormal="100" zoomScaleSheetLayoutView="80" workbookViewId="0">
      <selection activeCell="C28" sqref="C28"/>
    </sheetView>
  </sheetViews>
  <sheetFormatPr defaultColWidth="9.140625" defaultRowHeight="17.25" x14ac:dyDescent="0.3"/>
  <cols>
    <col min="1" max="1" width="4" style="1" customWidth="1"/>
    <col min="2" max="2" width="35.7109375" style="1" customWidth="1"/>
    <col min="3" max="3" width="59.28515625" style="1" customWidth="1"/>
    <col min="4" max="4" width="31" style="16" customWidth="1"/>
    <col min="5" max="5" width="9.140625" style="1"/>
    <col min="6" max="6" width="49.85546875" style="1" customWidth="1"/>
    <col min="7" max="16384" width="9.140625" style="1"/>
  </cols>
  <sheetData>
    <row r="1" spans="1:4" ht="15.75" customHeight="1" x14ac:dyDescent="0.3">
      <c r="D1" s="18"/>
    </row>
    <row r="2" spans="1:4" ht="54" customHeight="1" x14ac:dyDescent="0.3">
      <c r="C2" s="19"/>
      <c r="D2" s="86" t="s">
        <v>107</v>
      </c>
    </row>
    <row r="3" spans="1:4" ht="66" customHeight="1" x14ac:dyDescent="0.3">
      <c r="A3" s="111" t="s">
        <v>106</v>
      </c>
      <c r="B3" s="111"/>
      <c r="C3" s="111"/>
      <c r="D3" s="111"/>
    </row>
    <row r="5" spans="1:4" x14ac:dyDescent="0.3">
      <c r="B5" s="123" t="s">
        <v>5</v>
      </c>
      <c r="C5" s="123"/>
      <c r="D5" s="123"/>
    </row>
    <row r="7" spans="1:4" x14ac:dyDescent="0.3">
      <c r="B7" s="74" t="s">
        <v>14</v>
      </c>
    </row>
    <row r="8" spans="1:4" s="4" customFormat="1" ht="21" customHeight="1" x14ac:dyDescent="0.3">
      <c r="B8" s="62" t="s">
        <v>1</v>
      </c>
      <c r="C8" s="62" t="s">
        <v>2</v>
      </c>
    </row>
    <row r="9" spans="1:4" s="4" customFormat="1" ht="23.25" customHeight="1" x14ac:dyDescent="0.3">
      <c r="B9" s="63">
        <v>1093</v>
      </c>
      <c r="C9" s="29" t="s">
        <v>48</v>
      </c>
    </row>
    <row r="10" spans="1:4" s="4" customFormat="1" ht="16.5" x14ac:dyDescent="0.3">
      <c r="B10" s="6"/>
    </row>
    <row r="11" spans="1:4" s="4" customFormat="1" ht="16.5" x14ac:dyDescent="0.3">
      <c r="B11" s="7" t="s">
        <v>3</v>
      </c>
    </row>
    <row r="12" spans="1:4" s="4" customFormat="1" ht="16.5" x14ac:dyDescent="0.3">
      <c r="B12" s="6"/>
    </row>
    <row r="13" spans="1:4" s="20" customFormat="1" ht="69" customHeight="1" x14ac:dyDescent="0.25">
      <c r="B13" s="51" t="s">
        <v>4</v>
      </c>
      <c r="C13" s="52">
        <v>1093</v>
      </c>
      <c r="D13" s="71" t="s">
        <v>108</v>
      </c>
    </row>
    <row r="14" spans="1:4" s="20" customFormat="1" ht="13.5" x14ac:dyDescent="0.25">
      <c r="B14" s="57" t="s">
        <v>6</v>
      </c>
      <c r="C14" s="66">
        <v>12018</v>
      </c>
      <c r="D14" s="53" t="s">
        <v>12</v>
      </c>
    </row>
    <row r="15" spans="1:4" s="20" customFormat="1" ht="41.25" customHeight="1" x14ac:dyDescent="0.25">
      <c r="B15" s="57" t="s">
        <v>7</v>
      </c>
      <c r="C15" s="55" t="s">
        <v>82</v>
      </c>
      <c r="D15" s="56"/>
    </row>
    <row r="16" spans="1:4" s="20" customFormat="1" ht="45" customHeight="1" x14ac:dyDescent="0.25">
      <c r="B16" s="57" t="s">
        <v>10</v>
      </c>
      <c r="C16" s="36" t="s">
        <v>83</v>
      </c>
      <c r="D16" s="56"/>
    </row>
    <row r="17" spans="2:8" s="20" customFormat="1" ht="13.5" x14ac:dyDescent="0.25">
      <c r="B17" s="54" t="s">
        <v>8</v>
      </c>
      <c r="C17" s="75" t="s">
        <v>84</v>
      </c>
      <c r="D17" s="56"/>
    </row>
    <row r="18" spans="2:8" s="20" customFormat="1" ht="54.75" customHeight="1" x14ac:dyDescent="0.25">
      <c r="B18" s="58" t="s">
        <v>13</v>
      </c>
      <c r="C18" s="29" t="s">
        <v>97</v>
      </c>
      <c r="D18" s="56"/>
    </row>
    <row r="19" spans="2:8" s="20" customFormat="1" ht="18" customHeight="1" x14ac:dyDescent="0.25">
      <c r="B19" s="59"/>
      <c r="C19" s="60" t="s">
        <v>0</v>
      </c>
      <c r="D19" s="61"/>
    </row>
    <row r="20" spans="2:8" s="20" customFormat="1" ht="18" customHeight="1" x14ac:dyDescent="0.25">
      <c r="B20" s="121" t="s">
        <v>98</v>
      </c>
      <c r="C20" s="122"/>
      <c r="D20" s="99">
        <v>2</v>
      </c>
      <c r="H20" s="61"/>
    </row>
    <row r="21" spans="2:8" s="20" customFormat="1" ht="18" customHeight="1" x14ac:dyDescent="0.25">
      <c r="B21" s="121" t="s">
        <v>99</v>
      </c>
      <c r="C21" s="122"/>
      <c r="D21" s="98">
        <v>-9</v>
      </c>
    </row>
    <row r="22" spans="2:8" s="20" customFormat="1" ht="18" customHeight="1" x14ac:dyDescent="0.25">
      <c r="B22" s="83" t="s">
        <v>100</v>
      </c>
      <c r="C22" s="97"/>
      <c r="D22" s="61"/>
    </row>
    <row r="23" spans="2:8" s="20" customFormat="1" ht="21.75" customHeight="1" x14ac:dyDescent="0.25">
      <c r="B23" s="64" t="s">
        <v>9</v>
      </c>
      <c r="C23" s="65"/>
      <c r="D23" s="94">
        <v>-15002.4</v>
      </c>
    </row>
    <row r="24" spans="2:8" x14ac:dyDescent="0.3">
      <c r="B24" s="67"/>
      <c r="C24" s="20"/>
      <c r="D24" s="20"/>
    </row>
    <row r="25" spans="2:8" ht="40.5" x14ac:dyDescent="0.3">
      <c r="B25" s="51" t="s">
        <v>4</v>
      </c>
      <c r="C25" s="52">
        <v>1093</v>
      </c>
      <c r="D25" s="71" t="s">
        <v>109</v>
      </c>
    </row>
    <row r="26" spans="2:8" x14ac:dyDescent="0.3">
      <c r="B26" s="57" t="s">
        <v>6</v>
      </c>
      <c r="C26" s="66" t="s">
        <v>58</v>
      </c>
      <c r="D26" s="53" t="s">
        <v>12</v>
      </c>
    </row>
    <row r="27" spans="2:8" x14ac:dyDescent="0.3">
      <c r="B27" s="54" t="s">
        <v>7</v>
      </c>
      <c r="C27" s="63" t="s">
        <v>110</v>
      </c>
      <c r="D27" s="56"/>
    </row>
    <row r="28" spans="2:8" ht="55.5" customHeight="1" x14ac:dyDescent="0.3">
      <c r="B28" s="57" t="s">
        <v>10</v>
      </c>
      <c r="C28" s="36" t="s">
        <v>49</v>
      </c>
      <c r="D28" s="56"/>
    </row>
    <row r="29" spans="2:8" x14ac:dyDescent="0.3">
      <c r="B29" s="54" t="s">
        <v>8</v>
      </c>
      <c r="C29" s="75" t="s">
        <v>45</v>
      </c>
      <c r="D29" s="56"/>
    </row>
    <row r="30" spans="2:8" ht="27" x14ac:dyDescent="0.3">
      <c r="B30" s="58" t="s">
        <v>13</v>
      </c>
      <c r="C30" s="81" t="s">
        <v>59</v>
      </c>
      <c r="D30" s="56"/>
    </row>
    <row r="31" spans="2:8" x14ac:dyDescent="0.3">
      <c r="B31" s="59"/>
      <c r="C31" s="60" t="s">
        <v>0</v>
      </c>
      <c r="D31" s="61"/>
    </row>
    <row r="32" spans="2:8" x14ac:dyDescent="0.3">
      <c r="B32" s="120" t="s">
        <v>60</v>
      </c>
      <c r="C32" s="120"/>
      <c r="D32" s="61">
        <v>439</v>
      </c>
    </row>
    <row r="33" spans="2:4" x14ac:dyDescent="0.3">
      <c r="B33" s="120" t="s">
        <v>61</v>
      </c>
      <c r="C33" s="120"/>
      <c r="D33" s="61">
        <v>50</v>
      </c>
    </row>
    <row r="34" spans="2:4" x14ac:dyDescent="0.3">
      <c r="B34" s="120" t="s">
        <v>62</v>
      </c>
      <c r="C34" s="120"/>
      <c r="D34" s="61">
        <v>20</v>
      </c>
    </row>
    <row r="35" spans="2:4" x14ac:dyDescent="0.3">
      <c r="B35" s="120" t="s">
        <v>63</v>
      </c>
      <c r="C35" s="120"/>
      <c r="D35" s="61">
        <v>0</v>
      </c>
    </row>
    <row r="36" spans="2:4" x14ac:dyDescent="0.3">
      <c r="B36" s="120" t="s">
        <v>64</v>
      </c>
      <c r="C36" s="120"/>
      <c r="D36" s="61">
        <v>5</v>
      </c>
    </row>
    <row r="37" spans="2:4" x14ac:dyDescent="0.3">
      <c r="B37" s="120" t="s">
        <v>65</v>
      </c>
      <c r="C37" s="120"/>
      <c r="D37" s="61">
        <v>10</v>
      </c>
    </row>
    <row r="38" spans="2:4" x14ac:dyDescent="0.3">
      <c r="B38" s="120" t="s">
        <v>66</v>
      </c>
      <c r="C38" s="120"/>
      <c r="D38" s="61">
        <v>20</v>
      </c>
    </row>
    <row r="39" spans="2:4" x14ac:dyDescent="0.3">
      <c r="B39" s="120" t="s">
        <v>67</v>
      </c>
      <c r="C39" s="120"/>
      <c r="D39" s="61">
        <v>34</v>
      </c>
    </row>
    <row r="40" spans="2:4" x14ac:dyDescent="0.3">
      <c r="B40" s="120" t="s">
        <v>68</v>
      </c>
      <c r="C40" s="120"/>
      <c r="D40" s="61">
        <v>10</v>
      </c>
    </row>
    <row r="41" spans="2:4" x14ac:dyDescent="0.3">
      <c r="B41" s="120" t="s">
        <v>69</v>
      </c>
      <c r="C41" s="120"/>
      <c r="D41" s="61">
        <v>50</v>
      </c>
    </row>
    <row r="42" spans="2:4" x14ac:dyDescent="0.3">
      <c r="B42" s="120" t="s">
        <v>70</v>
      </c>
      <c r="C42" s="120"/>
      <c r="D42" s="61">
        <v>0</v>
      </c>
    </row>
    <row r="43" spans="2:4" x14ac:dyDescent="0.3">
      <c r="B43" s="120" t="s">
        <v>71</v>
      </c>
      <c r="C43" s="120"/>
      <c r="D43" s="61">
        <v>140</v>
      </c>
    </row>
    <row r="44" spans="2:4" x14ac:dyDescent="0.3">
      <c r="B44" s="120" t="s">
        <v>72</v>
      </c>
      <c r="C44" s="120"/>
      <c r="D44" s="61">
        <v>10</v>
      </c>
    </row>
    <row r="45" spans="2:4" x14ac:dyDescent="0.3">
      <c r="B45" s="120" t="s">
        <v>73</v>
      </c>
      <c r="C45" s="120"/>
      <c r="D45" s="61">
        <v>10</v>
      </c>
    </row>
    <row r="46" spans="2:4" x14ac:dyDescent="0.3">
      <c r="B46" s="120" t="s">
        <v>74</v>
      </c>
      <c r="C46" s="120"/>
      <c r="D46" s="61">
        <v>20</v>
      </c>
    </row>
    <row r="47" spans="2:4" x14ac:dyDescent="0.3">
      <c r="B47" s="120" t="s">
        <v>75</v>
      </c>
      <c r="C47" s="120"/>
      <c r="D47" s="61">
        <v>10</v>
      </c>
    </row>
    <row r="48" spans="2:4" x14ac:dyDescent="0.3">
      <c r="B48" s="120" t="s">
        <v>76</v>
      </c>
      <c r="C48" s="120"/>
      <c r="D48" s="61">
        <v>10</v>
      </c>
    </row>
    <row r="49" spans="2:4" x14ac:dyDescent="0.3">
      <c r="B49" s="120" t="s">
        <v>77</v>
      </c>
      <c r="C49" s="120"/>
      <c r="D49" s="61">
        <v>5</v>
      </c>
    </row>
    <row r="50" spans="2:4" x14ac:dyDescent="0.3">
      <c r="B50" s="120" t="s">
        <v>78</v>
      </c>
      <c r="C50" s="120"/>
      <c r="D50" s="61">
        <v>30</v>
      </c>
    </row>
    <row r="51" spans="2:4" x14ac:dyDescent="0.3">
      <c r="B51" s="120" t="s">
        <v>79</v>
      </c>
      <c r="C51" s="120"/>
      <c r="D51" s="61">
        <v>5</v>
      </c>
    </row>
    <row r="52" spans="2:4" x14ac:dyDescent="0.3">
      <c r="B52" s="64" t="s">
        <v>9</v>
      </c>
      <c r="C52" s="65"/>
      <c r="D52" s="84">
        <v>15002.4</v>
      </c>
    </row>
  </sheetData>
  <mergeCells count="24">
    <mergeCell ref="B49:C49"/>
    <mergeCell ref="B50:C50"/>
    <mergeCell ref="B51:C51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A3:D3"/>
    <mergeCell ref="B5:D5"/>
    <mergeCell ref="B32:C32"/>
    <mergeCell ref="B33:C33"/>
    <mergeCell ref="B20:C20"/>
    <mergeCell ref="B21:C21"/>
  </mergeCells>
  <printOptions horizontalCentered="1"/>
  <pageMargins left="0" right="0" top="0" bottom="0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Հավելված 1</vt:lpstr>
      <vt:lpstr>Հավելված 2 </vt:lpstr>
      <vt:lpstr>Հավելված 3</vt:lpstr>
      <vt:lpstr>Հավելված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https://mul2.gov.am/tasks/365243/oneclick/havelvacner.xlsx?token=fead13ae2c832396fc7ea3dd6abfb618</cp:keywords>
  <cp:lastModifiedBy>Liana Chanakhchyan</cp:lastModifiedBy>
  <cp:lastPrinted>2019-11-01T06:44:08Z</cp:lastPrinted>
  <dcterms:created xsi:type="dcterms:W3CDTF">2017-12-06T07:28:20Z</dcterms:created>
  <dcterms:modified xsi:type="dcterms:W3CDTF">2020-12-11T07:15:08Z</dcterms:modified>
</cp:coreProperties>
</file>