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anaCh\Downloads\89864TKEN\"/>
    </mc:Choice>
  </mc:AlternateContent>
  <bookViews>
    <workbookView xWindow="0" yWindow="0" windowWidth="28800" windowHeight="11730"/>
  </bookViews>
  <sheets>
    <sheet name="1" sheetId="3" r:id="rId1"/>
    <sheet name="2" sheetId="12" r:id="rId2"/>
    <sheet name="3" sheetId="11" r:id="rId3"/>
    <sheet name="4" sheetId="14" r:id="rId4"/>
  </sheets>
  <externalReferences>
    <externalReference r:id="rId5"/>
  </externalReferences>
  <definedNames>
    <definedName name="_xlnm.Print_Area" localSheetId="0">'1'!$A$1:$H$26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2" l="1"/>
  <c r="H24" i="12"/>
  <c r="G24" i="12" s="1"/>
  <c r="H23" i="3"/>
  <c r="C28" i="14" l="1"/>
  <c r="C28" i="11"/>
  <c r="G26" i="12"/>
  <c r="G25" i="12"/>
  <c r="I23" i="12"/>
  <c r="H23" i="12"/>
  <c r="H22" i="3"/>
  <c r="G23" i="12" l="1"/>
  <c r="D26" i="12" l="1"/>
  <c r="I15" i="12"/>
  <c r="F23" i="12"/>
  <c r="E23" i="12"/>
  <c r="E19" i="12" s="1"/>
  <c r="E21" i="12" s="1"/>
  <c r="G14" i="12"/>
  <c r="D14" i="12"/>
  <c r="E15" i="12" l="1"/>
  <c r="D23" i="12"/>
  <c r="F19" i="12"/>
  <c r="F21" i="12" s="1"/>
  <c r="D21" i="12" s="1"/>
  <c r="F15" i="12"/>
  <c r="F13" i="12" s="1"/>
  <c r="E13" i="12"/>
  <c r="D13" i="12" s="1"/>
  <c r="I13" i="12"/>
  <c r="H15" i="12"/>
  <c r="H13" i="12" s="1"/>
  <c r="E17" i="12"/>
  <c r="E16" i="12" s="1"/>
  <c r="I19" i="12"/>
  <c r="D15" i="12" l="1"/>
  <c r="D19" i="12"/>
  <c r="D17" i="12" s="1"/>
  <c r="I21" i="12"/>
  <c r="I17" i="12"/>
  <c r="I16" i="12" s="1"/>
  <c r="H19" i="12"/>
  <c r="H17" i="12" s="1"/>
  <c r="F17" i="12"/>
  <c r="F16" i="12" s="1"/>
  <c r="D16" i="12" s="1"/>
  <c r="H21" i="12" l="1"/>
  <c r="G21" i="12" s="1"/>
  <c r="G19" i="12"/>
  <c r="G17" i="12" s="1"/>
  <c r="G13" i="12"/>
  <c r="G15" i="12"/>
  <c r="H16" i="12"/>
  <c r="G16" i="12" s="1"/>
  <c r="H20" i="3" l="1"/>
  <c r="H18" i="3" s="1"/>
  <c r="H16" i="3" s="1"/>
  <c r="G22" i="3"/>
  <c r="G20" i="3" s="1"/>
  <c r="G18" i="3" s="1"/>
  <c r="G16" i="3" s="1"/>
  <c r="G12" i="3" l="1"/>
  <c r="G10" i="3" s="1"/>
  <c r="G8" i="3" s="1"/>
  <c r="G7" i="3" s="1"/>
  <c r="G14" i="3" l="1"/>
  <c r="H12" i="3" l="1"/>
  <c r="H14" i="3" l="1"/>
  <c r="H10" i="3"/>
  <c r="H8" i="3" s="1"/>
  <c r="H7" i="3" s="1"/>
</calcChain>
</file>

<file path=xl/sharedStrings.xml><?xml version="1.0" encoding="utf-8"?>
<sst xmlns="http://schemas.openxmlformats.org/spreadsheetml/2006/main" count="132" uniqueCount="94">
  <si>
    <t>հազար  դրամներով</t>
  </si>
  <si>
    <t>Ծրագիր</t>
  </si>
  <si>
    <t xml:space="preserve"> Ծրագրային դասիչը</t>
  </si>
  <si>
    <t>Ծրագրային դասիչը</t>
  </si>
  <si>
    <t xml:space="preserve"> Տարի</t>
  </si>
  <si>
    <t xml:space="preserve"> այդ թվում` բյուջետային ծախսերի տնտեսագիտական դասակարգման հոդվածներ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</si>
  <si>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</si>
  <si>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</si>
  <si>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</si>
  <si>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</si>
  <si>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</si>
  <si>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</si>
  <si>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</si>
  <si>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</si>
  <si>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</si>
  <si>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</si>
  <si>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05</t>
  </si>
  <si>
    <t xml:space="preserve"> Տրանսպորտ</t>
  </si>
  <si>
    <t xml:space="preserve"> 01</t>
  </si>
  <si>
    <t xml:space="preserve"> Ճանապարհային տրանսպորտ</t>
  </si>
  <si>
    <t xml:space="preserve"> այդ թվում` ըստ կատարողների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</si>
  <si>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</si>
  <si>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</si>
  <si>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</si>
  <si>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</si>
  <si>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</si>
  <si>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</si>
  <si>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</si>
  <si>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</si>
  <si>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</si>
  <si>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</si>
  <si>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</si>
  <si>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Հանրության կողմից անմիջականորեն օգտագործվող ակտիվների հետ կապված միջոցառումներ </t>
  </si>
  <si>
    <t xml:space="preserve"> 1049 </t>
  </si>
  <si>
    <t>Ճանապարհային ցանցի բարելավում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</si>
  <si>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</si>
  <si>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</si>
  <si>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 xml:space="preserve"> - ԸՆԹԱՑԻԿ ԾԱԽՍԵՐ </t>
  </si>
  <si>
    <t xml:space="preserve"> - ՈՉ ՖԻՆԱՆՍԱԿԱՆ ԱԿՏԻՎՆԵՐԻ ԳԾՈՎ ԾԱԽՍԵՐ </t>
  </si>
  <si>
    <t>այդ թվում`</t>
  </si>
  <si>
    <t xml:space="preserve"> Մասնագիտացված միավոր </t>
  </si>
  <si>
    <t xml:space="preserve"> ՀՀ  տարածքային կառավարման և ենթակառուցվածքների նախարարություն</t>
  </si>
  <si>
    <t xml:space="preserve"> Միջոցառում</t>
  </si>
  <si>
    <t xml:space="preserve">Մասնագիտացված միավոր </t>
  </si>
  <si>
    <t>Առաջին կիսամյակ</t>
  </si>
  <si>
    <t xml:space="preserve"> Առաջին եռամսյակ</t>
  </si>
  <si>
    <t xml:space="preserve"> ՄԱՍ 1. ՊԵՏԱԿԱՆ ՄԱՐՄՆԻ ԳԾՈՎ ԱՐԴՅՈՒՆՔԱՅԻՆ (ԿԱՏԱՐՈՂԱԿԱՆ) ՑՈՒՑԱՆԻՇՆԵՐԸ </t>
  </si>
  <si>
    <t xml:space="preserve"> ՀՀ տարածքային կառավարման և ենթակառուցվածքների նախարարություն</t>
  </si>
  <si>
    <t>ՀԱՅԱՍՏԱՆԻ ՀԱՆՐԱՊԵՏՈՒԹՅԱՆ ԿԱՌԱՎԱՐՈՒԹՅԱՆ 2019 ԹՎԱԿԱՆԻ ԴԵԿՏԵՄԲԵՐԻ 26-Ի N 1919-Ն ՈՐՈՇՄԱՆ N 3 ԵՎ 4 ՀԱՎԵԼՎԱԾՆԵՐՈՒՄ ԿԱՏԱՐՎՈՂ ՓՈՓՈԽՈՒԹՅՈՒՆՆԵՐԸ ԵՎ ԼՐԱՑՈՒՄՆԵՐԸ</t>
  </si>
  <si>
    <t xml:space="preserve"> Միջոցառումն իրականացնողի անվանումը </t>
  </si>
  <si>
    <t>ՈՉ ՖԻՆԱՆՍԱԿԱՆ ԱԿՏԻՎՆԵՐԻ ԳԾՈՎ ԾԱԽՍԵՐ</t>
  </si>
  <si>
    <t>այդ թվում` բյուջետային ծախսերի տնտեսագիտական դասակարգման հոդվածներ</t>
  </si>
  <si>
    <t>ՀՀ կառավարության 2020 թվականի</t>
  </si>
  <si>
    <t xml:space="preserve">                   -ի N        -Ն որոշման</t>
  </si>
  <si>
    <t xml:space="preserve"> ՀՀ տարածքային կառավարման և ենթակառուցվածքների նախարարություն </t>
  </si>
  <si>
    <t xml:space="preserve">Առաջին կիսամյակ </t>
  </si>
  <si>
    <t xml:space="preserve">ՀՀ կառավարության  2020 թվականի </t>
  </si>
  <si>
    <t>______________ ի    ___Ն որոշման</t>
  </si>
  <si>
    <t>(հազ. դրամ)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</si>
  <si>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</si>
  <si>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</si>
  <si>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</si>
  <si>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</si>
  <si>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</si>
  <si>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</si>
  <si>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 xml:space="preserve"> ԸՆԴԱՄԵՆԸ ԾՐԱԳՐԵՐՈՎ,
 այդ թվում` </t>
  </si>
  <si>
    <t>ՀՀ ՏԱՐԱԾՔԱՅԻՆ ԿԱՌԱՎԱՐՄԱՆ ԵՎ ԵՆԹԱԿԱՌՈՒՑՎԱԾՔՆԵՐԻ ՆԱԽԱՐԱՐՈՒԹՅՈՒՆ
այդ թվում՝</t>
  </si>
  <si>
    <t>այդ թվում՝</t>
  </si>
  <si>
    <t>այդ թվում` ըստ կատարողների</t>
  </si>
  <si>
    <t>1049</t>
  </si>
  <si>
    <t xml:space="preserve">ՀՀ տարածքային կառավարման և ենթակառուցվածքների նախարարություն </t>
  </si>
  <si>
    <t xml:space="preserve"> ՀԱՅԱՍՏԱՆԻ ՀԱՆՐԱՊԵՏՈՒԹՅԱՆ ԿԱՌԱՎԱՐՈՒԹՅԱՆ 2019 ԹՎԱԿԱՆԻ ԴԵԿՏԵՄԲԵՐԻ 26-Ի N 1919-Ն ՈՐՈՇՄԱՆ N 9 ՀԱՎԵԼՎԱԾԻ N 9.8 ԱՂՅՈՒՍԱԿՆԵՐՈՒՄ ԿԱՏԱՐՎՈՂ  ՓՈՓՈԽՈՒԹՅՈՒՆՆԵՐԸ ԵՎ ԼՐԱՑՈՒՄՆԵՐԸ</t>
  </si>
  <si>
    <t xml:space="preserve"> ՀԱՅԱՍՏԱՆԻ ՀԱՆՐԱՊԵՏՈՒԹՅԱՆ ԿԱՌԱՎԱՐՈՒԹՅԱՆ 2019 ԹՎԱԿԱՆԻ ԴԵԿՏԵՄԲԵՐԻ 26-Ի N 1919-Ն ՈՐՈՇՄԱՆ N 9.1 ՀԱՎԵԼՎԱԾԻ N 9.1.8 ԱՂՅՈՒՍԱԿՈՒՄ ԿԱՏԱՐՎՈՂ ՓՈՓՈԽՈՒԹՅՈՒՆՆԵՐԸ ԵՎ ԼՐԱՑՈՒՄՆԵՐԸ</t>
  </si>
  <si>
    <t xml:space="preserve">                                                            ՄԱՍ 2. ՊԵՏԱԿԱՆ ՄԱՐՄՆԻ ԳԾՈՎ ԱՐԴՅՈՒՆՔԱՅԻՆ (ԿԱՏԱՐՈՂԱԿԱՆ) ՑՈՒՑԱՆԻՇՆԵՐԸ </t>
  </si>
  <si>
    <t>Ասիական զարգացման բանկի աջակցությամբ իրականացվող Հյուսիս-հարավ միջանցքի զարգացման վարկային ծրագիր, Տրանշ 3</t>
  </si>
  <si>
    <t>'-Այլ մեքենաներ և սարքավորումներ</t>
  </si>
  <si>
    <t>-Վարչական սարքավորումներ</t>
  </si>
  <si>
    <t>-Ոչ նյութական հիմնական միջոցներ</t>
  </si>
  <si>
    <t>Օդորակիչների քանակ, հատ</t>
  </si>
  <si>
    <t>Գրասենյակային գույք / գորգ քանակ, մետր</t>
  </si>
  <si>
    <t>Հակավիրուսային ծրագիր, քանակ, հատ</t>
  </si>
  <si>
    <t>Ծրագրային ապահովագրություն, քանակ, հատ</t>
  </si>
  <si>
    <t xml:space="preserve"> Հավելված N 1</t>
  </si>
  <si>
    <t>Հավելված 2</t>
  </si>
  <si>
    <t>Հավելված N 3</t>
  </si>
  <si>
    <t>Գրասենյակային գույք / ուղեգորգ քանակ, մետր</t>
  </si>
  <si>
    <t>ՀԱՅԱՍՏԱՆԻ ՀԱՆՐԱՊԵՏՈՒԹՅԱՆ ԿԱՌԱՎԱՐՈՒԹՅԱՆ 2019 ԹՎԱԿԱՆԻ ԴԵԿՏԵՄԲԵՐԻ 26-Ի N 1919-Ն ՈՐՈՇՄԱՆ N5 ՀԱՎԵԼՎԱԾԻ N 3 ԱՂՅՈՒՍԱԿՈՒՄ ԿԱՏԱՐՎՈՂ ՓՈՓՈԽՈՒԹՅՈՒՆՆԵՐԸ</t>
  </si>
  <si>
    <t>Հատված Թալին–Լանջիկ 71+500կմ-90+200կմ կառուցման շինարարական աշխատանքներ</t>
  </si>
  <si>
    <t>Կապալի պայմանագրերի քանակը</t>
  </si>
  <si>
    <t xml:space="preserve"> Ճանապարհային ցանցի բարելավում </t>
  </si>
  <si>
    <t xml:space="preserve"> Ճանապարհային ցանցի բարելավում</t>
  </si>
  <si>
    <t>Ցուցանիշների փոփոխությունը (ավելացումները նշված են դրական նշանով)</t>
  </si>
  <si>
    <t>Հավելված N 4</t>
  </si>
  <si>
    <t>-Այլ մեքենաներ և սարքավորումներ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</si>
</sst>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* #,##0.00\ _₽_-;\-* #,##0.00\ _₽_-;_-* &quot;-&quot;??\ _₽_-;_-@_-"/>
    <numFmt numFmtId="167" formatCode="#,##0.0_);\(#,##0.0\)"/>
    <numFmt numFmtId="168" formatCode="_(* #,##0.0_);_(* \(#,##0.0\);_(* &quot;-&quot;??_);_(@_)"/>
    <numFmt numFmtId="169" formatCode="##,##0.0;\(##,##0.0\);\-"/>
    <numFmt numFmtId="170" formatCode="_-* #,##0.00_р_._-;\-* #,##0.00_р_._-;_-* &quot;-&quot;??_р_._-;_-@_-"/>
    <numFmt numFmtId="171" formatCode="0.0"/>
    <numFmt numFmtId="172" formatCode="#,##0.0"/>
    <numFmt numFmtId="173" formatCode="_(* #,##0.0_);_(* \(#,##0.0\);_(* &quot;-&quot;?_);_(@_)"/>
    <numFmt numFmtId="174" formatCode="_(* #,##0.00_);_(* \(#,##0.00\);_(* &quot;-&quot;?_);_(@_)"/>
    <numFmt numFmtId="175" formatCode="_-* #,##0.0\ _₽_-;\-* #,##0.0\ _₽_-;_-* &quot;-&quot;??\ _₽_-;_-@_-"/>
  </numFmts>
  <fonts count="34" x14ac:knownFonts="1">
    <font>
      <sz val="10"/>
      <name val="Arial Armenian"/>
      <family val="2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i/>
      <sz val="8"/>
      <name val="GHEA Grapalat"/>
      <family val="3"/>
    </font>
    <font>
      <b/>
      <sz val="9"/>
      <name val="GHEA Grapalat"/>
      <family val="3"/>
    </font>
    <font>
      <b/>
      <i/>
      <sz val="10.5"/>
      <name val="GHEA Grapalat"/>
      <family val="3"/>
    </font>
    <font>
      <sz val="9"/>
      <name val="GHEA Grapalat"/>
      <family val="3"/>
    </font>
    <font>
      <b/>
      <i/>
      <sz val="11"/>
      <name val="GHEA Grapalat"/>
      <family val="3"/>
    </font>
    <font>
      <b/>
      <i/>
      <sz val="8"/>
      <name val="GHEA Grapalat"/>
      <family val="3"/>
    </font>
    <font>
      <sz val="10"/>
      <color theme="1"/>
      <name val="GHEA Grapalat"/>
      <family val="3"/>
    </font>
    <font>
      <i/>
      <sz val="8"/>
      <name val="GHEA Grapalat"/>
      <family val="2"/>
    </font>
    <font>
      <b/>
      <sz val="12"/>
      <name val="GHEA Grapalat"/>
      <family val="3"/>
    </font>
    <font>
      <b/>
      <sz val="12"/>
      <name val="GHEA Grapalat"/>
      <family val="2"/>
    </font>
    <font>
      <sz val="12"/>
      <name val="GHEA Grapalat"/>
      <family val="3"/>
    </font>
    <font>
      <sz val="10"/>
      <name val="Arial"/>
      <family val="2"/>
    </font>
    <font>
      <b/>
      <sz val="14"/>
      <name val="GHEA Grapalat"/>
      <family val="2"/>
    </font>
    <font>
      <b/>
      <i/>
      <sz val="10"/>
      <name val="GHEA Grapalat"/>
      <family val="3"/>
    </font>
    <font>
      <sz val="11"/>
      <name val="Times Armenian"/>
      <family val="1"/>
    </font>
    <font>
      <i/>
      <sz val="9"/>
      <name val="GHEA Grapalat"/>
      <family val="3"/>
    </font>
    <font>
      <b/>
      <i/>
      <sz val="12"/>
      <name val="GHEA Grapalat"/>
      <family val="3"/>
    </font>
    <font>
      <b/>
      <sz val="10"/>
      <color indexed="8"/>
      <name val="GHEA Grapalat"/>
      <family val="3"/>
    </font>
    <font>
      <b/>
      <sz val="9"/>
      <color rgb="FF000000"/>
      <name val="GHEA Grapalat"/>
      <family val="3"/>
    </font>
    <font>
      <sz val="8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0"/>
      </right>
      <top style="medium">
        <color indexed="64"/>
      </top>
      <bottom style="thin">
        <color indexed="0"/>
      </bottom>
      <diagonal/>
    </border>
    <border>
      <left style="thin">
        <color indexed="0"/>
      </left>
      <right/>
      <top style="medium">
        <color indexed="64"/>
      </top>
      <bottom style="thin">
        <color indexed="0"/>
      </bottom>
      <diagonal/>
    </border>
    <border>
      <left/>
      <right/>
      <top style="medium">
        <color indexed="64"/>
      </top>
      <bottom style="thin">
        <color indexed="0"/>
      </bottom>
      <diagonal/>
    </border>
    <border>
      <left/>
      <right style="medium">
        <color indexed="64"/>
      </right>
      <top style="medium">
        <color indexed="64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/>
      <top style="thin">
        <color indexed="0"/>
      </top>
      <bottom style="medium">
        <color indexed="64"/>
      </bottom>
      <diagonal/>
    </border>
    <border>
      <left/>
      <right/>
      <top style="thin">
        <color indexed="0"/>
      </top>
      <bottom style="medium">
        <color indexed="64"/>
      </bottom>
      <diagonal/>
    </border>
    <border>
      <left/>
      <right style="medium">
        <color indexed="64"/>
      </right>
      <top style="thin">
        <color indexed="0"/>
      </top>
      <bottom style="medium">
        <color indexed="64"/>
      </bottom>
      <diagonal/>
    </border>
    <border>
      <left style="medium">
        <color indexed="64"/>
      </left>
      <right style="thin">
        <color indexed="0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medium">
        <color indexed="64"/>
      </right>
      <top/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0"/>
      </bottom>
      <diagonal/>
    </border>
  </borders>
  <cellStyleXfs count="18">
    <xf numFmtId="0" fontId="0" fillId="0" borderId="0"/>
    <xf numFmtId="166" fontId="5" fillId="0" borderId="0" applyFont="0" applyFill="0" applyBorder="0" applyAlignment="0" applyProtection="0"/>
    <xf numFmtId="169" fontId="6" fillId="0" borderId="0" applyFill="0" applyBorder="0" applyProtection="0">
      <alignment horizontal="right" vertical="top"/>
    </xf>
    <xf numFmtId="0" fontId="5" fillId="0" borderId="0"/>
    <xf numFmtId="0" fontId="9" fillId="0" borderId="0"/>
    <xf numFmtId="0" fontId="10" fillId="0" borderId="0"/>
    <xf numFmtId="170" fontId="5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6" fillId="0" borderId="0">
      <alignment horizontal="left" vertical="top" wrapText="1"/>
    </xf>
    <xf numFmtId="0" fontId="5" fillId="0" borderId="0"/>
    <xf numFmtId="165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5" fillId="0" borderId="0"/>
    <xf numFmtId="0" fontId="11" fillId="0" borderId="0"/>
    <xf numFmtId="0" fontId="28" fillId="0" borderId="0"/>
    <xf numFmtId="43" fontId="11" fillId="0" borderId="0" applyFont="0" applyFill="0" applyBorder="0" applyAlignment="0" applyProtection="0"/>
    <xf numFmtId="0" fontId="1" fillId="0" borderId="0"/>
    <xf numFmtId="0" fontId="6" fillId="0" borderId="0">
      <alignment horizontal="left" vertical="top" wrapText="1"/>
    </xf>
  </cellStyleXfs>
  <cellXfs count="228">
    <xf numFmtId="0" fontId="0" fillId="0" borderId="0" xfId="0"/>
    <xf numFmtId="0" fontId="8" fillId="0" borderId="4" xfId="0" applyFont="1" applyBorder="1" applyAlignment="1">
      <alignment horizontal="center" vertical="top" wrapText="1"/>
    </xf>
    <xf numFmtId="0" fontId="8" fillId="0" borderId="0" xfId="0" applyFont="1"/>
    <xf numFmtId="0" fontId="8" fillId="0" borderId="6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4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3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top" wrapText="1"/>
    </xf>
    <xf numFmtId="0" fontId="8" fillId="0" borderId="8" xfId="0" applyFont="1" applyBorder="1" applyAlignment="1">
      <alignment horizontal="center" vertical="top" wrapText="1"/>
    </xf>
    <xf numFmtId="172" fontId="3" fillId="0" borderId="6" xfId="0" applyNumberFormat="1" applyFont="1" applyBorder="1" applyAlignment="1">
      <alignment horizontal="right" vertical="center" wrapText="1"/>
    </xf>
    <xf numFmtId="0" fontId="8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171" fontId="3" fillId="0" borderId="12" xfId="0" applyNumberFormat="1" applyFont="1" applyBorder="1" applyAlignment="1">
      <alignment horizontal="center" vertical="center" wrapText="1"/>
    </xf>
    <xf numFmtId="171" fontId="3" fillId="0" borderId="4" xfId="0" applyNumberFormat="1" applyFont="1" applyBorder="1" applyAlignment="1">
      <alignment horizontal="center" vertical="center" wrapText="1"/>
    </xf>
    <xf numFmtId="168" fontId="3" fillId="2" borderId="4" xfId="0" applyNumberFormat="1" applyFont="1" applyFill="1" applyBorder="1" applyAlignment="1">
      <alignment horizontal="center" vertical="top" wrapText="1"/>
    </xf>
    <xf numFmtId="168" fontId="18" fillId="2" borderId="4" xfId="0" applyNumberFormat="1" applyFont="1" applyFill="1" applyBorder="1" applyAlignment="1">
      <alignment horizontal="center" vertical="top" wrapText="1"/>
    </xf>
    <xf numFmtId="168" fontId="8" fillId="2" borderId="4" xfId="0" applyNumberFormat="1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vertical="top" wrapText="1"/>
    </xf>
    <xf numFmtId="167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14" fillId="2" borderId="4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167" fontId="2" fillId="0" borderId="0" xfId="0" applyNumberFormat="1" applyFont="1" applyFill="1" applyAlignment="1">
      <alignment vertical="center" wrapText="1"/>
    </xf>
    <xf numFmtId="0" fontId="24" fillId="0" borderId="0" xfId="0" applyFont="1" applyAlignment="1">
      <alignment vertical="center" wrapText="1"/>
    </xf>
    <xf numFmtId="43" fontId="24" fillId="0" borderId="0" xfId="1" applyNumberFormat="1" applyFont="1" applyAlignment="1">
      <alignment vertical="center" wrapText="1"/>
    </xf>
    <xf numFmtId="167" fontId="2" fillId="0" borderId="0" xfId="0" applyNumberFormat="1" applyFont="1" applyFill="1" applyAlignment="1">
      <alignment horizontal="right" wrapText="1"/>
    </xf>
    <xf numFmtId="0" fontId="3" fillId="0" borderId="0" xfId="12" applyFont="1" applyFill="1" applyAlignment="1">
      <alignment vertical="center"/>
    </xf>
    <xf numFmtId="0" fontId="17" fillId="0" borderId="0" xfId="0" applyFont="1" applyFill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Alignment="1">
      <alignment vertical="center" wrapText="1"/>
    </xf>
    <xf numFmtId="0" fontId="0" fillId="3" borderId="0" xfId="0" applyFill="1" applyAlignment="1">
      <alignment horizontal="left" vertical="top" wrapText="1"/>
    </xf>
    <xf numFmtId="0" fontId="0" fillId="3" borderId="0" xfId="0" applyFont="1" applyFill="1" applyAlignment="1">
      <alignment horizontal="right" vertical="top" wrapText="1"/>
    </xf>
    <xf numFmtId="0" fontId="7" fillId="3" borderId="14" xfId="0" applyFont="1" applyFill="1" applyBorder="1" applyAlignment="1">
      <alignment horizontal="left" vertical="top" wrapText="1"/>
    </xf>
    <xf numFmtId="0" fontId="21" fillId="3" borderId="18" xfId="0" applyFont="1" applyFill="1" applyBorder="1" applyAlignment="1">
      <alignment horizontal="left" vertical="top" wrapText="1"/>
    </xf>
    <xf numFmtId="0" fontId="21" fillId="3" borderId="0" xfId="0" applyFont="1" applyFill="1" applyBorder="1" applyAlignment="1">
      <alignment horizontal="left" vertical="top" wrapText="1"/>
    </xf>
    <xf numFmtId="0" fontId="0" fillId="3" borderId="29" xfId="0" applyFont="1" applyFill="1" applyBorder="1" applyAlignment="1">
      <alignment horizontal="left" vertical="top" wrapText="1"/>
    </xf>
    <xf numFmtId="0" fontId="21" fillId="2" borderId="12" xfId="0" applyFont="1" applyFill="1" applyBorder="1" applyAlignment="1">
      <alignment horizontal="left" vertical="top" wrapText="1"/>
    </xf>
    <xf numFmtId="0" fontId="0" fillId="3" borderId="30" xfId="0" applyFont="1" applyFill="1" applyBorder="1" applyAlignment="1">
      <alignment horizontal="center" vertical="center" wrapText="1"/>
    </xf>
    <xf numFmtId="0" fontId="0" fillId="3" borderId="31" xfId="0" applyFont="1" applyFill="1" applyBorder="1" applyAlignment="1">
      <alignment horizontal="center" vertical="center" wrapText="1"/>
    </xf>
    <xf numFmtId="0" fontId="0" fillId="3" borderId="32" xfId="0" applyFont="1" applyFill="1" applyBorder="1" applyAlignment="1">
      <alignment horizontal="left" vertical="center" wrapText="1"/>
    </xf>
    <xf numFmtId="0" fontId="0" fillId="3" borderId="5" xfId="0" applyFont="1" applyFill="1" applyBorder="1" applyAlignment="1">
      <alignment horizontal="left" vertical="center" wrapText="1"/>
    </xf>
    <xf numFmtId="0" fontId="0" fillId="3" borderId="4" xfId="0" applyFont="1" applyFill="1" applyBorder="1" applyAlignment="1">
      <alignment vertical="center" wrapText="1"/>
    </xf>
    <xf numFmtId="0" fontId="0" fillId="3" borderId="33" xfId="0" applyFont="1" applyFill="1" applyBorder="1" applyAlignment="1">
      <alignment vertical="center" wrapText="1"/>
    </xf>
    <xf numFmtId="0" fontId="0" fillId="3" borderId="32" xfId="0" applyFont="1" applyFill="1" applyBorder="1" applyAlignment="1">
      <alignment horizontal="left" vertical="top" wrapText="1"/>
    </xf>
    <xf numFmtId="0" fontId="0" fillId="3" borderId="34" xfId="0" applyFont="1" applyFill="1" applyBorder="1" applyAlignment="1">
      <alignment horizontal="left" vertical="top" wrapText="1"/>
    </xf>
    <xf numFmtId="0" fontId="0" fillId="3" borderId="10" xfId="0" applyFont="1" applyFill="1" applyBorder="1" applyAlignment="1">
      <alignment horizontal="center" vertical="top" wrapText="1"/>
    </xf>
    <xf numFmtId="0" fontId="0" fillId="0" borderId="37" xfId="0" applyFont="1" applyFill="1" applyBorder="1" applyAlignment="1">
      <alignment horizontal="left" vertical="top" wrapText="1"/>
    </xf>
    <xf numFmtId="168" fontId="27" fillId="0" borderId="38" xfId="1" applyNumberFormat="1" applyFont="1" applyBorder="1" applyAlignment="1">
      <alignment horizontal="right" vertical="center" wrapText="1"/>
    </xf>
    <xf numFmtId="168" fontId="27" fillId="0" borderId="39" xfId="1" applyNumberFormat="1" applyFont="1" applyBorder="1" applyAlignment="1">
      <alignment horizontal="right" vertical="center" wrapText="1"/>
    </xf>
    <xf numFmtId="0" fontId="4" fillId="2" borderId="0" xfId="13" applyFont="1" applyFill="1"/>
    <xf numFmtId="173" fontId="4" fillId="2" borderId="0" xfId="13" applyNumberFormat="1" applyFont="1" applyFill="1"/>
    <xf numFmtId="0" fontId="20" fillId="2" borderId="0" xfId="13" applyFont="1" applyFill="1" applyAlignment="1">
      <alignment horizontal="center" vertical="center"/>
    </xf>
    <xf numFmtId="0" fontId="4" fillId="2" borderId="0" xfId="13" applyFont="1" applyFill="1" applyAlignment="1">
      <alignment wrapText="1"/>
    </xf>
    <xf numFmtId="0" fontId="20" fillId="2" borderId="0" xfId="13" applyFont="1" applyFill="1" applyAlignment="1">
      <alignment horizontal="right" vertical="center"/>
    </xf>
    <xf numFmtId="173" fontId="4" fillId="2" borderId="0" xfId="13" applyNumberFormat="1" applyFont="1" applyFill="1" applyAlignment="1">
      <alignment horizontal="right" wrapText="1"/>
    </xf>
    <xf numFmtId="0" fontId="20" fillId="2" borderId="0" xfId="13" applyFont="1" applyFill="1" applyAlignment="1">
      <alignment horizontal="right"/>
    </xf>
    <xf numFmtId="0" fontId="24" fillId="2" borderId="0" xfId="13" applyFont="1" applyFill="1" applyAlignment="1">
      <alignment horizontal="center" vertical="center" wrapText="1"/>
    </xf>
    <xf numFmtId="173" fontId="4" fillId="2" borderId="0" xfId="14" applyNumberFormat="1" applyFont="1" applyFill="1" applyAlignment="1">
      <alignment horizontal="right" vertical="center" wrapText="1"/>
    </xf>
    <xf numFmtId="174" fontId="4" fillId="2" borderId="0" xfId="13" applyNumberFormat="1" applyFont="1" applyFill="1" applyAlignment="1">
      <alignment vertical="center" wrapText="1"/>
    </xf>
    <xf numFmtId="173" fontId="22" fillId="2" borderId="0" xfId="13" applyNumberFormat="1" applyFont="1" applyFill="1"/>
    <xf numFmtId="173" fontId="29" fillId="2" borderId="0" xfId="13" applyNumberFormat="1" applyFont="1" applyFill="1" applyAlignment="1">
      <alignment horizontal="right"/>
    </xf>
    <xf numFmtId="173" fontId="4" fillId="2" borderId="0" xfId="13" applyNumberFormat="1" applyFont="1" applyFill="1" applyAlignment="1">
      <alignment vertical="center" wrapText="1"/>
    </xf>
    <xf numFmtId="173" fontId="2" fillId="2" borderId="4" xfId="15" applyNumberFormat="1" applyFont="1" applyFill="1" applyBorder="1" applyAlignment="1">
      <alignment horizontal="center" vertical="center" wrapText="1"/>
    </xf>
    <xf numFmtId="173" fontId="2" fillId="2" borderId="33" xfId="15" applyNumberFormat="1" applyFont="1" applyFill="1" applyBorder="1" applyAlignment="1">
      <alignment horizontal="center" vertical="center" wrapText="1"/>
    </xf>
    <xf numFmtId="173" fontId="4" fillId="2" borderId="44" xfId="13" applyNumberFormat="1" applyFont="1" applyFill="1" applyBorder="1" applyAlignment="1">
      <alignment horizontal="center"/>
    </xf>
    <xf numFmtId="173" fontId="4" fillId="2" borderId="4" xfId="13" applyNumberFormat="1" applyFont="1" applyFill="1" applyBorder="1" applyAlignment="1">
      <alignment horizontal="center"/>
    </xf>
    <xf numFmtId="173" fontId="15" fillId="2" borderId="3" xfId="14" applyNumberFormat="1" applyFont="1" applyFill="1" applyBorder="1" applyAlignment="1">
      <alignment vertical="center" wrapText="1"/>
    </xf>
    <xf numFmtId="168" fontId="2" fillId="2" borderId="44" xfId="15" applyNumberFormat="1" applyFont="1" applyFill="1" applyBorder="1" applyAlignment="1">
      <alignment horizontal="center" vertical="center" wrapText="1"/>
    </xf>
    <xf numFmtId="168" fontId="2" fillId="2" borderId="4" xfId="15" applyNumberFormat="1" applyFont="1" applyFill="1" applyBorder="1" applyAlignment="1">
      <alignment horizontal="center" vertical="center" wrapText="1"/>
    </xf>
    <xf numFmtId="168" fontId="2" fillId="2" borderId="33" xfId="15" applyNumberFormat="1" applyFont="1" applyFill="1" applyBorder="1" applyAlignment="1">
      <alignment horizontal="center" vertical="center" wrapText="1"/>
    </xf>
    <xf numFmtId="173" fontId="15" fillId="2" borderId="3" xfId="14" quotePrefix="1" applyNumberFormat="1" applyFont="1" applyFill="1" applyBorder="1" applyAlignment="1">
      <alignment vertical="center" wrapText="1"/>
    </xf>
    <xf numFmtId="168" fontId="31" fillId="2" borderId="44" xfId="15" applyNumberFormat="1" applyFont="1" applyFill="1" applyBorder="1" applyAlignment="1">
      <alignment horizontal="center" vertical="center" wrapText="1"/>
    </xf>
    <xf numFmtId="43" fontId="31" fillId="2" borderId="44" xfId="15" applyFont="1" applyFill="1" applyBorder="1" applyAlignment="1">
      <alignment horizontal="center" vertical="center" wrapText="1"/>
    </xf>
    <xf numFmtId="43" fontId="2" fillId="2" borderId="4" xfId="15" applyFont="1" applyFill="1" applyBorder="1" applyAlignment="1">
      <alignment horizontal="center" vertical="center" wrapText="1"/>
    </xf>
    <xf numFmtId="43" fontId="2" fillId="2" borderId="33" xfId="15" applyFont="1" applyFill="1" applyBorder="1" applyAlignment="1">
      <alignment horizontal="center" vertical="center" wrapText="1"/>
    </xf>
    <xf numFmtId="49" fontId="2" fillId="2" borderId="44" xfId="13" applyNumberFormat="1" applyFont="1" applyFill="1" applyBorder="1" applyAlignment="1">
      <alignment horizontal="center" vertical="center"/>
    </xf>
    <xf numFmtId="173" fontId="2" fillId="2" borderId="4" xfId="13" applyNumberFormat="1" applyFont="1" applyFill="1" applyBorder="1" applyAlignment="1">
      <alignment horizontal="center"/>
    </xf>
    <xf numFmtId="173" fontId="2" fillId="2" borderId="3" xfId="14" quotePrefix="1" applyNumberFormat="1" applyFont="1" applyFill="1" applyBorder="1" applyAlignment="1">
      <alignment vertical="center" wrapText="1"/>
    </xf>
    <xf numFmtId="49" fontId="4" fillId="2" borderId="56" xfId="13" applyNumberFormat="1" applyFont="1" applyFill="1" applyBorder="1" applyAlignment="1">
      <alignment horizontal="center" vertical="center"/>
    </xf>
    <xf numFmtId="173" fontId="4" fillId="2" borderId="40" xfId="14" quotePrefix="1" applyNumberFormat="1" applyFont="1" applyFill="1" applyBorder="1" applyAlignment="1">
      <alignment vertical="center" wrapText="1"/>
    </xf>
    <xf numFmtId="43" fontId="31" fillId="2" borderId="56" xfId="15" applyFont="1" applyFill="1" applyBorder="1" applyAlignment="1">
      <alignment horizontal="center" vertical="center" wrapText="1"/>
    </xf>
    <xf numFmtId="43" fontId="2" fillId="2" borderId="13" xfId="15" applyFont="1" applyFill="1" applyBorder="1" applyAlignment="1">
      <alignment horizontal="center" vertical="center" wrapText="1"/>
    </xf>
    <xf numFmtId="43" fontId="2" fillId="2" borderId="57" xfId="15" applyFont="1" applyFill="1" applyBorder="1" applyAlignment="1">
      <alignment horizontal="center" vertical="center" wrapText="1"/>
    </xf>
    <xf numFmtId="43" fontId="31" fillId="2" borderId="51" xfId="15" applyFont="1" applyFill="1" applyBorder="1" applyAlignment="1">
      <alignment horizontal="center" vertical="center" wrapText="1"/>
    </xf>
    <xf numFmtId="168" fontId="2" fillId="2" borderId="3" xfId="15" applyNumberFormat="1" applyFont="1" applyFill="1" applyBorder="1" applyAlignment="1">
      <alignment horizontal="center" vertical="center" wrapText="1"/>
    </xf>
    <xf numFmtId="173" fontId="17" fillId="2" borderId="40" xfId="14" applyNumberFormat="1" applyFont="1" applyFill="1" applyBorder="1" applyAlignment="1">
      <alignment vertical="center" wrapText="1"/>
    </xf>
    <xf numFmtId="0" fontId="17" fillId="2" borderId="40" xfId="13" applyFont="1" applyFill="1" applyBorder="1" applyAlignment="1">
      <alignment horizontal="left" vertical="center" wrapText="1"/>
    </xf>
    <xf numFmtId="168" fontId="4" fillId="2" borderId="44" xfId="15" applyNumberFormat="1" applyFont="1" applyFill="1" applyBorder="1" applyAlignment="1">
      <alignment horizontal="center" vertical="center" wrapText="1"/>
    </xf>
    <xf numFmtId="168" fontId="4" fillId="2" borderId="3" xfId="15" applyNumberFormat="1" applyFont="1" applyFill="1" applyBorder="1" applyAlignment="1">
      <alignment horizontal="center" vertical="center" wrapText="1"/>
    </xf>
    <xf numFmtId="168" fontId="4" fillId="2" borderId="46" xfId="15" applyNumberFormat="1" applyFont="1" applyFill="1" applyBorder="1" applyAlignment="1">
      <alignment horizontal="center" vertical="center" wrapText="1"/>
    </xf>
    <xf numFmtId="168" fontId="4" fillId="2" borderId="38" xfId="15" applyNumberFormat="1" applyFont="1" applyFill="1" applyBorder="1" applyAlignment="1">
      <alignment horizontal="center" vertical="center" wrapText="1"/>
    </xf>
    <xf numFmtId="173" fontId="2" fillId="2" borderId="0" xfId="13" applyNumberFormat="1" applyFont="1" applyFill="1"/>
    <xf numFmtId="1" fontId="32" fillId="2" borderId="55" xfId="13" applyNumberFormat="1" applyFont="1" applyFill="1" applyBorder="1" applyAlignment="1">
      <alignment horizontal="center" vertical="center" shrinkToFit="1"/>
    </xf>
    <xf numFmtId="0" fontId="13" fillId="2" borderId="51" xfId="13" applyFont="1" applyFill="1" applyBorder="1" applyAlignment="1">
      <alignment horizontal="left" vertical="center" wrapText="1"/>
    </xf>
    <xf numFmtId="168" fontId="2" fillId="2" borderId="55" xfId="15" applyNumberFormat="1" applyFont="1" applyFill="1" applyBorder="1" applyAlignment="1">
      <alignment horizontal="center" vertical="center" wrapText="1"/>
    </xf>
    <xf numFmtId="168" fontId="2" fillId="2" borderId="11" xfId="15" applyNumberFormat="1" applyFont="1" applyFill="1" applyBorder="1" applyAlignment="1">
      <alignment horizontal="center" vertical="center" wrapText="1"/>
    </xf>
    <xf numFmtId="168" fontId="2" fillId="2" borderId="45" xfId="15" applyNumberFormat="1" applyFont="1" applyFill="1" applyBorder="1" applyAlignment="1">
      <alignment horizontal="center" vertical="center" wrapText="1"/>
    </xf>
    <xf numFmtId="168" fontId="2" fillId="2" borderId="60" xfId="15" applyNumberFormat="1" applyFont="1" applyFill="1" applyBorder="1" applyAlignment="1">
      <alignment horizontal="center" vertical="center" wrapText="1"/>
    </xf>
    <xf numFmtId="168" fontId="4" fillId="2" borderId="62" xfId="15" applyNumberFormat="1" applyFont="1" applyFill="1" applyBorder="1" applyAlignment="1">
      <alignment horizontal="center" vertical="center" wrapText="1"/>
    </xf>
    <xf numFmtId="168" fontId="2" fillId="2" borderId="63" xfId="15" applyNumberFormat="1" applyFont="1" applyFill="1" applyBorder="1" applyAlignment="1">
      <alignment horizontal="center" vertical="center" wrapText="1"/>
    </xf>
    <xf numFmtId="168" fontId="2" fillId="2" borderId="64" xfId="15" applyNumberFormat="1" applyFont="1" applyFill="1" applyBorder="1" applyAlignment="1">
      <alignment horizontal="center" vertical="center" wrapText="1"/>
    </xf>
    <xf numFmtId="168" fontId="4" fillId="2" borderId="61" xfId="15" applyNumberFormat="1" applyFont="1" applyFill="1" applyBorder="1" applyAlignment="1">
      <alignment horizontal="center" vertical="center" wrapText="1"/>
    </xf>
    <xf numFmtId="0" fontId="23" fillId="3" borderId="0" xfId="0" applyFont="1" applyFill="1" applyAlignment="1">
      <alignment horizontal="center" vertical="center"/>
    </xf>
    <xf numFmtId="49" fontId="33" fillId="3" borderId="0" xfId="0" applyNumberFormat="1" applyFont="1" applyFill="1" applyAlignment="1">
      <alignment horizontal="right" wrapText="1"/>
    </xf>
    <xf numFmtId="1" fontId="12" fillId="2" borderId="13" xfId="13" applyNumberFormat="1" applyFont="1" applyFill="1" applyBorder="1" applyAlignment="1">
      <alignment horizontal="center" vertical="center" shrinkToFit="1"/>
    </xf>
    <xf numFmtId="0" fontId="0" fillId="3" borderId="0" xfId="0" applyFill="1" applyBorder="1" applyAlignment="1">
      <alignment horizontal="left" vertical="top" wrapText="1"/>
    </xf>
    <xf numFmtId="49" fontId="4" fillId="0" borderId="4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 vertical="top" wrapText="1"/>
    </xf>
    <xf numFmtId="168" fontId="8" fillId="2" borderId="0" xfId="0" applyNumberFormat="1" applyFont="1" applyFill="1" applyBorder="1" applyAlignment="1">
      <alignment horizontal="center" vertical="top" wrapText="1"/>
    </xf>
    <xf numFmtId="0" fontId="8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8" fillId="0" borderId="36" xfId="0" applyFont="1" applyBorder="1" applyAlignment="1">
      <alignment horizontal="left" vertical="top" wrapText="1"/>
    </xf>
    <xf numFmtId="49" fontId="4" fillId="0" borderId="4" xfId="0" quotePrefix="1" applyNumberFormat="1" applyFont="1" applyFill="1" applyBorder="1" applyAlignment="1">
      <alignment horizontal="left" vertical="center" wrapText="1"/>
    </xf>
    <xf numFmtId="0" fontId="17" fillId="2" borderId="25" xfId="13" applyFont="1" applyFill="1" applyBorder="1" applyAlignment="1">
      <alignment horizontal="left" vertical="center" wrapText="1"/>
    </xf>
    <xf numFmtId="0" fontId="2" fillId="2" borderId="40" xfId="13" applyFont="1" applyFill="1" applyBorder="1" applyAlignment="1">
      <alignment horizontal="left" vertical="center" wrapText="1"/>
    </xf>
    <xf numFmtId="49" fontId="4" fillId="0" borderId="45" xfId="0" quotePrefix="1" applyNumberFormat="1" applyFont="1" applyFill="1" applyBorder="1" applyAlignment="1">
      <alignment horizontal="left" vertical="center" wrapText="1"/>
    </xf>
    <xf numFmtId="49" fontId="4" fillId="0" borderId="39" xfId="0" quotePrefix="1" applyNumberFormat="1" applyFont="1" applyFill="1" applyBorder="1" applyAlignment="1">
      <alignment horizontal="left" vertical="center" wrapText="1"/>
    </xf>
    <xf numFmtId="168" fontId="2" fillId="2" borderId="24" xfId="15" applyNumberFormat="1" applyFont="1" applyFill="1" applyBorder="1" applyAlignment="1">
      <alignment horizontal="center" vertical="center" wrapText="1"/>
    </xf>
    <xf numFmtId="168" fontId="2" fillId="2" borderId="2" xfId="15" applyNumberFormat="1" applyFont="1" applyFill="1" applyBorder="1" applyAlignment="1">
      <alignment horizontal="center" vertical="center" wrapText="1"/>
    </xf>
    <xf numFmtId="168" fontId="2" fillId="2" borderId="65" xfId="15" applyNumberFormat="1" applyFont="1" applyFill="1" applyBorder="1" applyAlignment="1">
      <alignment horizontal="center" vertical="center" wrapText="1"/>
    </xf>
    <xf numFmtId="168" fontId="4" fillId="2" borderId="66" xfId="15" applyNumberFormat="1" applyFont="1" applyFill="1" applyBorder="1" applyAlignment="1">
      <alignment horizontal="center" vertical="center" wrapText="1"/>
    </xf>
    <xf numFmtId="166" fontId="2" fillId="2" borderId="44" xfId="1" applyFont="1" applyFill="1" applyBorder="1" applyAlignment="1">
      <alignment horizontal="center" vertical="center" wrapText="1"/>
    </xf>
    <xf numFmtId="166" fontId="2" fillId="2" borderId="4" xfId="1" applyFont="1" applyFill="1" applyBorder="1" applyAlignment="1">
      <alignment horizontal="center" vertical="center" wrapText="1"/>
    </xf>
    <xf numFmtId="166" fontId="2" fillId="2" borderId="33" xfId="1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1" fontId="21" fillId="2" borderId="33" xfId="0" applyNumberFormat="1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1" fontId="21" fillId="2" borderId="45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left" vertical="top" wrapText="1"/>
    </xf>
    <xf numFmtId="171" fontId="3" fillId="0" borderId="11" xfId="0" applyNumberFormat="1" applyFont="1" applyBorder="1" applyAlignment="1">
      <alignment horizontal="center" vertical="center" wrapText="1"/>
    </xf>
    <xf numFmtId="2" fontId="2" fillId="2" borderId="0" xfId="0" applyNumberFormat="1" applyFont="1" applyFill="1" applyAlignment="1">
      <alignment horizontal="right" vertical="center" wrapText="1"/>
    </xf>
    <xf numFmtId="167" fontId="4" fillId="2" borderId="44" xfId="1" applyNumberFormat="1" applyFont="1" applyFill="1" applyBorder="1" applyAlignment="1">
      <alignment horizontal="center" vertical="center" wrapText="1"/>
    </xf>
    <xf numFmtId="167" fontId="4" fillId="2" borderId="4" xfId="1" applyNumberFormat="1" applyFont="1" applyFill="1" applyBorder="1" applyAlignment="1">
      <alignment horizontal="center" vertical="center" wrapText="1"/>
    </xf>
    <xf numFmtId="175" fontId="4" fillId="2" borderId="44" xfId="1" applyNumberFormat="1" applyFont="1" applyFill="1" applyBorder="1" applyAlignment="1">
      <alignment horizontal="center" vertical="center" wrapText="1"/>
    </xf>
    <xf numFmtId="175" fontId="4" fillId="2" borderId="4" xfId="1" applyNumberFormat="1" applyFont="1" applyFill="1" applyBorder="1" applyAlignment="1">
      <alignment horizontal="center" vertical="center" wrapText="1"/>
    </xf>
    <xf numFmtId="175" fontId="4" fillId="2" borderId="33" xfId="1" applyNumberFormat="1" applyFont="1" applyFill="1" applyBorder="1" applyAlignment="1">
      <alignment horizontal="center" vertical="center" wrapText="1"/>
    </xf>
    <xf numFmtId="175" fontId="4" fillId="2" borderId="46" xfId="1" applyNumberFormat="1" applyFont="1" applyFill="1" applyBorder="1" applyAlignment="1">
      <alignment horizontal="center" vertical="center" wrapText="1"/>
    </xf>
    <xf numFmtId="175" fontId="4" fillId="2" borderId="38" xfId="1" applyNumberFormat="1" applyFont="1" applyFill="1" applyBorder="1" applyAlignment="1">
      <alignment horizontal="center" vertical="center" wrapText="1"/>
    </xf>
    <xf numFmtId="175" fontId="4" fillId="2" borderId="39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173" fontId="4" fillId="2" borderId="0" xfId="13" applyNumberFormat="1" applyFont="1" applyFill="1" applyAlignment="1">
      <alignment horizontal="right"/>
    </xf>
    <xf numFmtId="173" fontId="4" fillId="2" borderId="0" xfId="13" applyNumberFormat="1" applyFont="1" applyFill="1" applyAlignment="1">
      <alignment horizontal="right" wrapText="1"/>
    </xf>
    <xf numFmtId="0" fontId="24" fillId="2" borderId="0" xfId="13" applyFont="1" applyFill="1" applyAlignment="1">
      <alignment horizontal="center" vertical="center" wrapText="1"/>
    </xf>
    <xf numFmtId="1" fontId="32" fillId="2" borderId="41" xfId="13" applyNumberFormat="1" applyFont="1" applyFill="1" applyBorder="1" applyAlignment="1">
      <alignment horizontal="center" vertical="center" shrinkToFit="1"/>
    </xf>
    <xf numFmtId="1" fontId="32" fillId="2" borderId="56" xfId="13" applyNumberFormat="1" applyFont="1" applyFill="1" applyBorder="1" applyAlignment="1">
      <alignment horizontal="center" vertical="center" shrinkToFit="1"/>
    </xf>
    <xf numFmtId="1" fontId="32" fillId="2" borderId="58" xfId="13" applyNumberFormat="1" applyFont="1" applyFill="1" applyBorder="1" applyAlignment="1">
      <alignment horizontal="center" vertical="center" shrinkToFit="1"/>
    </xf>
    <xf numFmtId="1" fontId="32" fillId="2" borderId="42" xfId="13" applyNumberFormat="1" applyFont="1" applyFill="1" applyBorder="1" applyAlignment="1">
      <alignment horizontal="center" vertical="center" shrinkToFit="1"/>
    </xf>
    <xf numFmtId="1" fontId="32" fillId="2" borderId="13" xfId="13" applyNumberFormat="1" applyFont="1" applyFill="1" applyBorder="1" applyAlignment="1">
      <alignment horizontal="center" vertical="center" shrinkToFit="1"/>
    </xf>
    <xf numFmtId="1" fontId="32" fillId="2" borderId="59" xfId="13" applyNumberFormat="1" applyFont="1" applyFill="1" applyBorder="1" applyAlignment="1">
      <alignment horizontal="center" vertical="center" shrinkToFit="1"/>
    </xf>
    <xf numFmtId="173" fontId="30" fillId="2" borderId="1" xfId="15" applyNumberFormat="1" applyFont="1" applyFill="1" applyBorder="1" applyAlignment="1">
      <alignment horizontal="center" vertical="center" wrapText="1"/>
    </xf>
    <xf numFmtId="173" fontId="30" fillId="2" borderId="52" xfId="15" applyNumberFormat="1" applyFont="1" applyFill="1" applyBorder="1" applyAlignment="1">
      <alignment horizontal="center" vertical="center" wrapText="1"/>
    </xf>
    <xf numFmtId="49" fontId="8" fillId="2" borderId="55" xfId="13" applyNumberFormat="1" applyFont="1" applyFill="1" applyBorder="1" applyAlignment="1">
      <alignment horizontal="center" vertical="center" textRotation="90" wrapText="1"/>
    </xf>
    <xf numFmtId="49" fontId="8" fillId="2" borderId="43" xfId="13" applyNumberFormat="1" applyFont="1" applyFill="1" applyBorder="1" applyAlignment="1">
      <alignment horizontal="center" vertical="center" textRotation="90" wrapText="1"/>
    </xf>
    <xf numFmtId="49" fontId="8" fillId="2" borderId="11" xfId="13" applyNumberFormat="1" applyFont="1" applyFill="1" applyBorder="1" applyAlignment="1">
      <alignment horizontal="center" vertical="center" textRotation="90" wrapText="1"/>
    </xf>
    <xf numFmtId="49" fontId="8" fillId="2" borderId="9" xfId="13" applyNumberFormat="1" applyFont="1" applyFill="1" applyBorder="1" applyAlignment="1">
      <alignment horizontal="center" vertical="center" textRotation="90" wrapText="1"/>
    </xf>
    <xf numFmtId="173" fontId="2" fillId="2" borderId="44" xfId="15" applyNumberFormat="1" applyFont="1" applyFill="1" applyBorder="1" applyAlignment="1">
      <alignment horizontal="center" vertical="center" wrapText="1"/>
    </xf>
    <xf numFmtId="173" fontId="2" fillId="2" borderId="4" xfId="15" applyNumberFormat="1" applyFont="1" applyFill="1" applyBorder="1" applyAlignment="1">
      <alignment horizontal="center" vertical="center" wrapText="1"/>
    </xf>
    <xf numFmtId="173" fontId="2" fillId="2" borderId="33" xfId="15" applyNumberFormat="1" applyFont="1" applyFill="1" applyBorder="1" applyAlignment="1">
      <alignment horizontal="center" vertical="center" wrapText="1"/>
    </xf>
    <xf numFmtId="173" fontId="2" fillId="2" borderId="3" xfId="15" applyNumberFormat="1" applyFont="1" applyFill="1" applyBorder="1" applyAlignment="1">
      <alignment horizontal="center" vertical="center" wrapText="1"/>
    </xf>
    <xf numFmtId="49" fontId="8" fillId="2" borderId="47" xfId="13" applyNumberFormat="1" applyFont="1" applyFill="1" applyBorder="1" applyAlignment="1">
      <alignment horizontal="center" vertical="center" wrapText="1"/>
    </xf>
    <xf numFmtId="49" fontId="8" fillId="2" borderId="48" xfId="13" applyNumberFormat="1" applyFont="1" applyFill="1" applyBorder="1" applyAlignment="1">
      <alignment horizontal="center" vertical="center" wrapText="1"/>
    </xf>
    <xf numFmtId="49" fontId="8" fillId="2" borderId="34" xfId="13" applyNumberFormat="1" applyFont="1" applyFill="1" applyBorder="1" applyAlignment="1">
      <alignment horizontal="center" vertical="center" wrapText="1"/>
    </xf>
    <xf numFmtId="49" fontId="8" fillId="2" borderId="51" xfId="13" applyNumberFormat="1" applyFont="1" applyFill="1" applyBorder="1" applyAlignment="1">
      <alignment horizontal="center" vertical="center" wrapText="1"/>
    </xf>
    <xf numFmtId="49" fontId="8" fillId="2" borderId="53" xfId="13" applyNumberFormat="1" applyFont="1" applyFill="1" applyBorder="1" applyAlignment="1">
      <alignment horizontal="center" vertical="center" wrapText="1"/>
    </xf>
    <xf numFmtId="49" fontId="8" fillId="2" borderId="54" xfId="13" applyNumberFormat="1" applyFont="1" applyFill="1" applyBorder="1" applyAlignment="1">
      <alignment horizontal="center" vertical="center" wrapText="1"/>
    </xf>
    <xf numFmtId="0" fontId="2" fillId="2" borderId="25" xfId="13" applyFont="1" applyFill="1" applyBorder="1" applyAlignment="1">
      <alignment horizontal="center" vertical="center" wrapText="1"/>
    </xf>
    <xf numFmtId="0" fontId="2" fillId="2" borderId="52" xfId="13" applyFont="1" applyFill="1" applyBorder="1" applyAlignment="1">
      <alignment horizontal="center" vertical="center" wrapText="1"/>
    </xf>
    <xf numFmtId="0" fontId="2" fillId="2" borderId="40" xfId="13" applyFont="1" applyFill="1" applyBorder="1" applyAlignment="1">
      <alignment horizontal="center" vertical="center" wrapText="1"/>
    </xf>
    <xf numFmtId="173" fontId="8" fillId="2" borderId="49" xfId="15" applyNumberFormat="1" applyFont="1" applyFill="1" applyBorder="1" applyAlignment="1">
      <alignment horizontal="center" vertical="center" wrapText="1"/>
    </xf>
    <xf numFmtId="173" fontId="8" fillId="2" borderId="50" xfId="15" applyNumberFormat="1" applyFont="1" applyFill="1" applyBorder="1" applyAlignment="1">
      <alignment horizontal="center" vertical="center" wrapText="1"/>
    </xf>
    <xf numFmtId="173" fontId="8" fillId="2" borderId="1" xfId="15" applyNumberFormat="1" applyFont="1" applyFill="1" applyBorder="1" applyAlignment="1">
      <alignment horizontal="center" vertical="center" wrapText="1"/>
    </xf>
    <xf numFmtId="173" fontId="8" fillId="2" borderId="52" xfId="15" applyNumberFormat="1" applyFont="1" applyFill="1" applyBorder="1" applyAlignment="1">
      <alignment horizontal="center" vertical="center" wrapText="1"/>
    </xf>
    <xf numFmtId="173" fontId="30" fillId="2" borderId="53" xfId="15" applyNumberFormat="1" applyFont="1" applyFill="1" applyBorder="1" applyAlignment="1">
      <alignment horizontal="center" vertical="center" wrapText="1"/>
    </xf>
    <xf numFmtId="0" fontId="26" fillId="3" borderId="0" xfId="0" applyFont="1" applyFill="1" applyAlignment="1">
      <alignment horizontal="center" vertical="top"/>
    </xf>
    <xf numFmtId="167" fontId="4" fillId="0" borderId="0" xfId="0" applyNumberFormat="1" applyFont="1" applyFill="1" applyAlignment="1">
      <alignment horizontal="right" wrapText="1"/>
    </xf>
    <xf numFmtId="167" fontId="4" fillId="2" borderId="0" xfId="0" applyNumberFormat="1" applyFont="1" applyFill="1" applyAlignment="1">
      <alignment horizontal="right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left" vertical="top" wrapText="1"/>
    </xf>
    <xf numFmtId="0" fontId="7" fillId="3" borderId="15" xfId="0" applyFont="1" applyFill="1" applyBorder="1" applyAlignment="1">
      <alignment horizontal="left" vertical="top" wrapText="1"/>
    </xf>
    <xf numFmtId="0" fontId="7" fillId="3" borderId="16" xfId="0" applyFont="1" applyFill="1" applyBorder="1" applyAlignment="1">
      <alignment horizontal="left" vertical="top" wrapText="1"/>
    </xf>
    <xf numFmtId="0" fontId="7" fillId="3" borderId="17" xfId="0" applyFont="1" applyFill="1" applyBorder="1" applyAlignment="1">
      <alignment horizontal="left" vertical="top" wrapText="1"/>
    </xf>
    <xf numFmtId="0" fontId="21" fillId="3" borderId="19" xfId="0" quotePrefix="1" applyFont="1" applyFill="1" applyBorder="1" applyAlignment="1">
      <alignment horizontal="left" vertical="top" wrapText="1"/>
    </xf>
    <xf numFmtId="0" fontId="21" fillId="3" borderId="20" xfId="0" applyFont="1" applyFill="1" applyBorder="1" applyAlignment="1">
      <alignment horizontal="left" vertical="top" wrapText="1"/>
    </xf>
    <xf numFmtId="0" fontId="21" fillId="3" borderId="21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top" wrapText="1"/>
    </xf>
    <xf numFmtId="0" fontId="0" fillId="3" borderId="47" xfId="0" applyFont="1" applyFill="1" applyBorder="1" applyAlignment="1">
      <alignment horizontal="left" vertical="top" wrapText="1"/>
    </xf>
    <xf numFmtId="0" fontId="0" fillId="3" borderId="69" xfId="0" applyFont="1" applyFill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left" vertical="top" wrapText="1"/>
    </xf>
    <xf numFmtId="0" fontId="0" fillId="2" borderId="70" xfId="0" applyFont="1" applyFill="1" applyBorder="1" applyAlignment="1">
      <alignment horizontal="center" vertical="center" wrapText="1"/>
    </xf>
    <xf numFmtId="0" fontId="0" fillId="2" borderId="50" xfId="0" applyFont="1" applyFill="1" applyBorder="1" applyAlignment="1">
      <alignment horizontal="center" vertical="center" wrapText="1"/>
    </xf>
    <xf numFmtId="0" fontId="0" fillId="2" borderId="71" xfId="0" applyFont="1" applyFill="1" applyBorder="1" applyAlignment="1">
      <alignment horizontal="center" vertical="center" wrapText="1"/>
    </xf>
    <xf numFmtId="0" fontId="0" fillId="2" borderId="28" xfId="0" applyFont="1" applyFill="1" applyBorder="1" applyAlignment="1">
      <alignment horizontal="center" vertical="center" wrapText="1"/>
    </xf>
    <xf numFmtId="0" fontId="21" fillId="2" borderId="44" xfId="0" applyFont="1" applyFill="1" applyBorder="1" applyAlignment="1">
      <alignment horizontal="left" vertical="top" wrapText="1"/>
    </xf>
    <xf numFmtId="0" fontId="21" fillId="2" borderId="4" xfId="0" applyFont="1" applyFill="1" applyBorder="1" applyAlignment="1">
      <alignment horizontal="left" vertical="top" wrapText="1"/>
    </xf>
    <xf numFmtId="0" fontId="0" fillId="2" borderId="46" xfId="0" applyFont="1" applyFill="1" applyBorder="1" applyAlignment="1">
      <alignment horizontal="left" vertical="top" wrapText="1"/>
    </xf>
    <xf numFmtId="0" fontId="0" fillId="2" borderId="38" xfId="0" applyFont="1" applyFill="1" applyBorder="1" applyAlignment="1">
      <alignment horizontal="left" vertical="top" wrapText="1"/>
    </xf>
    <xf numFmtId="0" fontId="21" fillId="2" borderId="67" xfId="0" applyFont="1" applyFill="1" applyBorder="1" applyAlignment="1">
      <alignment horizontal="left" vertical="top" wrapText="1"/>
    </xf>
    <xf numFmtId="0" fontId="21" fillId="2" borderId="3" xfId="0" applyFont="1" applyFill="1" applyBorder="1" applyAlignment="1">
      <alignment horizontal="left" vertical="top" wrapText="1"/>
    </xf>
    <xf numFmtId="0" fontId="0" fillId="3" borderId="35" xfId="0" applyFont="1" applyFill="1" applyBorder="1" applyAlignment="1">
      <alignment horizontal="center" vertical="top" wrapText="1"/>
    </xf>
    <xf numFmtId="0" fontId="0" fillId="3" borderId="36" xfId="0" applyFont="1" applyFill="1" applyBorder="1" applyAlignment="1">
      <alignment horizontal="center" vertical="top" wrapText="1"/>
    </xf>
    <xf numFmtId="0" fontId="23" fillId="3" borderId="0" xfId="0" applyFont="1" applyFill="1" applyAlignment="1">
      <alignment horizontal="center" vertical="center"/>
    </xf>
    <xf numFmtId="0" fontId="0" fillId="2" borderId="68" xfId="0" applyFont="1" applyFill="1" applyBorder="1" applyAlignment="1">
      <alignment horizontal="center" vertical="center" wrapText="1"/>
    </xf>
    <xf numFmtId="0" fontId="0" fillId="2" borderId="27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top" wrapText="1"/>
    </xf>
    <xf numFmtId="0" fontId="0" fillId="3" borderId="22" xfId="0" applyFont="1" applyFill="1" applyBorder="1" applyAlignment="1">
      <alignment horizontal="left" vertical="top" wrapText="1"/>
    </xf>
    <xf numFmtId="0" fontId="0" fillId="3" borderId="26" xfId="0" applyFont="1" applyFill="1" applyBorder="1" applyAlignment="1">
      <alignment horizontal="left" vertical="top" wrapText="1"/>
    </xf>
    <xf numFmtId="0" fontId="21" fillId="2" borderId="23" xfId="0" applyFont="1" applyFill="1" applyBorder="1" applyAlignment="1">
      <alignment horizontal="left" vertical="top" wrapText="1"/>
    </xf>
    <xf numFmtId="0" fontId="21" fillId="2" borderId="7" xfId="0" applyFont="1" applyFill="1" applyBorder="1" applyAlignment="1">
      <alignment horizontal="left" vertical="top" wrapText="1"/>
    </xf>
  </cellXfs>
  <cellStyles count="18">
    <cellStyle name="Comma" xfId="1" builtinId="3"/>
    <cellStyle name="Comma [0] 2" xfId="11"/>
    <cellStyle name="Comma 2" xfId="7"/>
    <cellStyle name="Comma 2 2" xfId="10"/>
    <cellStyle name="Comma 4" xfId="15"/>
    <cellStyle name="Normal" xfId="0" builtinId="0"/>
    <cellStyle name="Normal 11 2" xfId="13"/>
    <cellStyle name="Normal 13" xfId="16"/>
    <cellStyle name="Normal 2" xfId="17"/>
    <cellStyle name="Normal 2 3" xfId="12"/>
    <cellStyle name="Normal 4" xfId="5"/>
    <cellStyle name="Normal 5" xfId="9"/>
    <cellStyle name="Normal 8" xfId="8"/>
    <cellStyle name="Normal_Book2" xfId="14"/>
    <cellStyle name="SN_241" xfId="2"/>
    <cellStyle name="Style 1" xfId="4"/>
    <cellStyle name="Обычный 2" xfId="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Content.Outlook/GLB53U4T/Havelvacner-GFA%2029.06.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-1"/>
      <sheetName val="5-2"/>
      <sheetName val="6"/>
    </sheetNames>
    <sheetDataSet>
      <sheetData sheetId="0">
        <row r="75">
          <cell r="D75">
            <v>0</v>
          </cell>
        </row>
      </sheetData>
      <sheetData sheetId="1" refreshError="1"/>
      <sheetData sheetId="2">
        <row r="19">
          <cell r="G19">
            <v>0</v>
          </cell>
        </row>
      </sheetData>
      <sheetData sheetId="3">
        <row r="19">
          <cell r="D19">
            <v>0</v>
          </cell>
        </row>
      </sheetData>
      <sheetData sheetId="4">
        <row r="77">
          <cell r="D77">
            <v>0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Normal="100" zoomScaleSheetLayoutView="100" workbookViewId="0">
      <selection activeCell="B3" sqref="B3:H3"/>
    </sheetView>
  </sheetViews>
  <sheetFormatPr defaultRowHeight="16.5" x14ac:dyDescent="0.3"/>
  <cols>
    <col min="1" max="4" width="9.140625" style="2"/>
    <col min="5" max="5" width="14.42578125" style="2" customWidth="1"/>
    <col min="6" max="6" width="56.85546875" style="2" customWidth="1"/>
    <col min="7" max="7" width="15.5703125" style="2" hidden="1" customWidth="1"/>
    <col min="8" max="8" width="36.42578125" style="2" customWidth="1"/>
    <col min="9" max="9" width="15.7109375" style="2" customWidth="1"/>
    <col min="10" max="16384" width="9.140625" style="2"/>
  </cols>
  <sheetData>
    <row r="1" spans="1:8" ht="21.75" customHeight="1" x14ac:dyDescent="0.3">
      <c r="H1" s="8" t="s">
        <v>82</v>
      </c>
    </row>
    <row r="2" spans="1:8" ht="40.5" customHeight="1" x14ac:dyDescent="0.3">
      <c r="H2" s="148"/>
    </row>
    <row r="3" spans="1:8" ht="45" customHeight="1" x14ac:dyDescent="0.3">
      <c r="B3" s="157" t="s">
        <v>48</v>
      </c>
      <c r="C3" s="157"/>
      <c r="D3" s="157"/>
      <c r="E3" s="157"/>
      <c r="F3" s="157"/>
      <c r="G3" s="157"/>
      <c r="H3" s="157"/>
    </row>
    <row r="4" spans="1:8" x14ac:dyDescent="0.3">
      <c r="H4" s="31" t="s">
        <v>0</v>
      </c>
    </row>
    <row r="5" spans="1:8" ht="88.5" customHeight="1" x14ac:dyDescent="0.3">
      <c r="A5" s="158" t="s">
        <v>7</v>
      </c>
      <c r="B5" s="158"/>
      <c r="C5" s="158"/>
      <c r="D5" s="158" t="s">
        <v>2</v>
      </c>
      <c r="E5" s="158"/>
      <c r="F5" s="28" t="s">
        <v>8</v>
      </c>
      <c r="G5" s="158" t="s">
        <v>6</v>
      </c>
      <c r="H5" s="158"/>
    </row>
    <row r="6" spans="1:8" ht="40.5" customHeight="1" x14ac:dyDescent="0.3">
      <c r="A6" s="1" t="s">
        <v>9</v>
      </c>
      <c r="B6" s="1" t="s">
        <v>10</v>
      </c>
      <c r="C6" s="1" t="s">
        <v>11</v>
      </c>
      <c r="D6" s="1" t="s">
        <v>1</v>
      </c>
      <c r="E6" s="1" t="s">
        <v>42</v>
      </c>
      <c r="F6" s="30"/>
      <c r="G6" s="28" t="s">
        <v>45</v>
      </c>
      <c r="H6" s="19" t="s">
        <v>4</v>
      </c>
    </row>
    <row r="7" spans="1:8" ht="21.75" customHeight="1" x14ac:dyDescent="0.3">
      <c r="A7" s="6"/>
      <c r="B7" s="6"/>
      <c r="C7" s="6"/>
      <c r="D7" s="6"/>
      <c r="E7" s="6"/>
      <c r="F7" s="7" t="s">
        <v>12</v>
      </c>
      <c r="G7" s="20" t="e">
        <f>G8</f>
        <v>#REF!</v>
      </c>
      <c r="H7" s="20">
        <f>H8</f>
        <v>0</v>
      </c>
    </row>
    <row r="8" spans="1:8" ht="19.5" customHeight="1" x14ac:dyDescent="0.3">
      <c r="A8" s="4" t="s">
        <v>13</v>
      </c>
      <c r="B8" s="3"/>
      <c r="C8" s="3"/>
      <c r="D8" s="3"/>
      <c r="E8" s="3"/>
      <c r="F8" s="4" t="s">
        <v>14</v>
      </c>
      <c r="G8" s="20" t="e">
        <f>G10</f>
        <v>#REF!</v>
      </c>
      <c r="H8" s="20">
        <f>H10</f>
        <v>0</v>
      </c>
    </row>
    <row r="9" spans="1:8" x14ac:dyDescent="0.3">
      <c r="A9" s="3"/>
      <c r="B9" s="3"/>
      <c r="C9" s="3"/>
      <c r="D9" s="3"/>
      <c r="E9" s="3"/>
      <c r="F9" s="16" t="s">
        <v>15</v>
      </c>
      <c r="G9" s="20"/>
      <c r="H9" s="20"/>
    </row>
    <row r="10" spans="1:8" x14ac:dyDescent="0.3">
      <c r="A10" s="3"/>
      <c r="B10" s="4" t="s">
        <v>16</v>
      </c>
      <c r="C10" s="3"/>
      <c r="D10" s="3"/>
      <c r="E10" s="3"/>
      <c r="F10" s="10" t="s">
        <v>17</v>
      </c>
      <c r="G10" s="20" t="e">
        <f>G12</f>
        <v>#REF!</v>
      </c>
      <c r="H10" s="20">
        <f t="shared" ref="H10" si="0">H12</f>
        <v>0</v>
      </c>
    </row>
    <row r="11" spans="1:8" x14ac:dyDescent="0.3">
      <c r="A11" s="3"/>
      <c r="B11" s="3"/>
      <c r="C11" s="3"/>
      <c r="D11" s="3"/>
      <c r="E11" s="3"/>
      <c r="F11" s="9" t="s">
        <v>15</v>
      </c>
      <c r="G11" s="20"/>
      <c r="H11" s="20"/>
    </row>
    <row r="12" spans="1:8" x14ac:dyDescent="0.3">
      <c r="A12" s="3"/>
      <c r="B12" s="3"/>
      <c r="C12" s="4" t="s">
        <v>18</v>
      </c>
      <c r="D12" s="3"/>
      <c r="E12" s="3"/>
      <c r="F12" s="10" t="s">
        <v>19</v>
      </c>
      <c r="G12" s="20" t="e">
        <f>G16</f>
        <v>#REF!</v>
      </c>
      <c r="H12" s="20">
        <f>H16</f>
        <v>0</v>
      </c>
    </row>
    <row r="13" spans="1:8" x14ac:dyDescent="0.3">
      <c r="A13" s="3"/>
      <c r="B13" s="3"/>
      <c r="C13" s="4"/>
      <c r="D13" s="3"/>
      <c r="E13" s="3"/>
      <c r="F13" s="15" t="s">
        <v>39</v>
      </c>
      <c r="G13" s="20"/>
      <c r="H13" s="20"/>
    </row>
    <row r="14" spans="1:8" ht="37.5" customHeight="1" x14ac:dyDescent="0.3">
      <c r="A14" s="3"/>
      <c r="B14" s="3"/>
      <c r="C14" s="4"/>
      <c r="D14" s="3"/>
      <c r="E14" s="3"/>
      <c r="F14" s="13" t="s">
        <v>41</v>
      </c>
      <c r="G14" s="20" t="e">
        <f>+G16</f>
        <v>#REF!</v>
      </c>
      <c r="H14" s="20">
        <f>+H16</f>
        <v>0</v>
      </c>
    </row>
    <row r="15" spans="1:8" x14ac:dyDescent="0.3">
      <c r="A15" s="3"/>
      <c r="B15" s="3"/>
      <c r="C15" s="4"/>
      <c r="D15" s="3"/>
      <c r="E15" s="3"/>
      <c r="F15" s="15" t="s">
        <v>39</v>
      </c>
      <c r="G15" s="20"/>
      <c r="H15" s="20"/>
    </row>
    <row r="16" spans="1:8" ht="21.75" customHeight="1" x14ac:dyDescent="0.3">
      <c r="A16" s="3"/>
      <c r="B16" s="3"/>
      <c r="C16" s="4"/>
      <c r="D16" s="4">
        <v>1049</v>
      </c>
      <c r="E16" s="5"/>
      <c r="F16" s="14" t="s">
        <v>34</v>
      </c>
      <c r="G16" s="20" t="e">
        <f>+#REF!+G18</f>
        <v>#REF!</v>
      </c>
      <c r="H16" s="20">
        <f>H18</f>
        <v>0</v>
      </c>
    </row>
    <row r="17" spans="1:8" x14ac:dyDescent="0.3">
      <c r="A17" s="21"/>
      <c r="B17" s="21"/>
      <c r="C17" s="22"/>
      <c r="D17" s="21"/>
      <c r="E17" s="3"/>
      <c r="F17" s="15" t="s">
        <v>39</v>
      </c>
      <c r="G17" s="23"/>
      <c r="H17" s="23"/>
    </row>
    <row r="18" spans="1:8" ht="49.5" x14ac:dyDescent="0.3">
      <c r="A18" s="12"/>
      <c r="B18" s="12"/>
      <c r="C18" s="11"/>
      <c r="D18" s="12"/>
      <c r="E18" s="17">
        <v>21011</v>
      </c>
      <c r="F18" s="11" t="s">
        <v>74</v>
      </c>
      <c r="G18" s="25">
        <f>G20</f>
        <v>7200</v>
      </c>
      <c r="H18" s="25">
        <f>H20</f>
        <v>0</v>
      </c>
    </row>
    <row r="19" spans="1:8" x14ac:dyDescent="0.3">
      <c r="A19" s="127"/>
      <c r="B19" s="127"/>
      <c r="C19" s="128"/>
      <c r="D19" s="127"/>
      <c r="E19" s="129"/>
      <c r="F19" s="146" t="s">
        <v>20</v>
      </c>
      <c r="G19" s="147"/>
      <c r="H19" s="147"/>
    </row>
    <row r="20" spans="1:8" ht="31.5" x14ac:dyDescent="0.3">
      <c r="A20" s="12"/>
      <c r="B20" s="12"/>
      <c r="C20" s="11"/>
      <c r="D20" s="12"/>
      <c r="E20" s="12"/>
      <c r="F20" s="18" t="s">
        <v>41</v>
      </c>
      <c r="G20" s="26">
        <f>G22</f>
        <v>7200</v>
      </c>
      <c r="H20" s="26">
        <f>H22</f>
        <v>0</v>
      </c>
    </row>
    <row r="21" spans="1:8" ht="27" x14ac:dyDescent="0.3">
      <c r="A21" s="12"/>
      <c r="B21" s="12"/>
      <c r="C21" s="11"/>
      <c r="D21" s="12"/>
      <c r="E21" s="12"/>
      <c r="F21" s="36" t="s">
        <v>5</v>
      </c>
      <c r="G21" s="24"/>
      <c r="H21" s="24"/>
    </row>
    <row r="22" spans="1:8" x14ac:dyDescent="0.3">
      <c r="A22" s="12"/>
      <c r="B22" s="12"/>
      <c r="C22" s="11"/>
      <c r="D22" s="12"/>
      <c r="E22" s="12"/>
      <c r="F22" s="121" t="s">
        <v>50</v>
      </c>
      <c r="G22" s="26">
        <f>+G23</f>
        <v>7200</v>
      </c>
      <c r="H22" s="26">
        <f>+H23+H24+H25</f>
        <v>0</v>
      </c>
    </row>
    <row r="23" spans="1:8" x14ac:dyDescent="0.3">
      <c r="A23" s="12"/>
      <c r="B23" s="12"/>
      <c r="C23" s="11"/>
      <c r="D23" s="12"/>
      <c r="E23" s="12"/>
      <c r="F23" s="130" t="s">
        <v>75</v>
      </c>
      <c r="G23" s="27">
        <v>7200</v>
      </c>
      <c r="H23" s="27">
        <f>-H24-H25</f>
        <v>-7120</v>
      </c>
    </row>
    <row r="24" spans="1:8" x14ac:dyDescent="0.3">
      <c r="A24" s="12"/>
      <c r="B24" s="12"/>
      <c r="C24" s="11"/>
      <c r="D24" s="12"/>
      <c r="E24" s="12"/>
      <c r="F24" s="130" t="s">
        <v>76</v>
      </c>
      <c r="G24" s="27"/>
      <c r="H24" s="27">
        <v>4720</v>
      </c>
    </row>
    <row r="25" spans="1:8" x14ac:dyDescent="0.3">
      <c r="A25" s="12"/>
      <c r="B25" s="12"/>
      <c r="C25" s="11"/>
      <c r="D25" s="12"/>
      <c r="E25" s="12"/>
      <c r="F25" s="130" t="s">
        <v>77</v>
      </c>
      <c r="G25" s="27"/>
      <c r="H25" s="27">
        <v>2400</v>
      </c>
    </row>
    <row r="26" spans="1:8" ht="18.75" customHeight="1" x14ac:dyDescent="0.3">
      <c r="A26" s="122"/>
      <c r="B26" s="122"/>
      <c r="C26" s="123"/>
      <c r="D26" s="122"/>
      <c r="E26" s="124"/>
      <c r="F26" s="125"/>
      <c r="G26" s="126"/>
      <c r="H26" s="126"/>
    </row>
  </sheetData>
  <mergeCells count="4">
    <mergeCell ref="B3:H3"/>
    <mergeCell ref="A5:C5"/>
    <mergeCell ref="D5:E5"/>
    <mergeCell ref="G5:H5"/>
  </mergeCells>
  <pageMargins left="0.7" right="0.7" top="0.75" bottom="0.75" header="0.3" footer="0.3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>
      <selection activeCell="C24" sqref="C24"/>
    </sheetView>
  </sheetViews>
  <sheetFormatPr defaultColWidth="9.42578125" defaultRowHeight="13.5" x14ac:dyDescent="0.25"/>
  <cols>
    <col min="1" max="1" width="7.85546875" style="65" customWidth="1"/>
    <col min="2" max="2" width="7" style="65" customWidth="1"/>
    <col min="3" max="3" width="81.28515625" style="65" customWidth="1"/>
    <col min="4" max="6" width="15" style="65" hidden="1" customWidth="1"/>
    <col min="7" max="9" width="15.7109375" style="65" customWidth="1"/>
    <col min="10" max="16384" width="9.42578125" style="65"/>
  </cols>
  <sheetData>
    <row r="1" spans="1:9" s="64" customFormat="1" ht="21" customHeight="1" x14ac:dyDescent="0.25">
      <c r="D1" s="65"/>
      <c r="E1" s="159"/>
      <c r="F1" s="159"/>
      <c r="G1" s="65"/>
      <c r="I1" s="66" t="s">
        <v>83</v>
      </c>
    </row>
    <row r="2" spans="1:9" s="64" customFormat="1" ht="18" customHeight="1" x14ac:dyDescent="0.25">
      <c r="C2" s="67"/>
      <c r="D2" s="67"/>
      <c r="E2" s="160"/>
      <c r="F2" s="160"/>
      <c r="G2" s="67"/>
      <c r="I2" s="68" t="s">
        <v>56</v>
      </c>
    </row>
    <row r="3" spans="1:9" s="64" customFormat="1" ht="18" customHeight="1" x14ac:dyDescent="0.25">
      <c r="C3" s="67"/>
      <c r="D3" s="67"/>
      <c r="E3" s="69"/>
      <c r="F3" s="69"/>
      <c r="G3" s="67"/>
      <c r="I3" s="70" t="s">
        <v>57</v>
      </c>
    </row>
    <row r="4" spans="1:9" s="64" customFormat="1" ht="18" customHeight="1" x14ac:dyDescent="0.25">
      <c r="C4" s="67"/>
      <c r="D4" s="67"/>
      <c r="E4" s="69"/>
      <c r="F4" s="69"/>
      <c r="G4" s="67"/>
      <c r="H4" s="69"/>
      <c r="I4" s="69"/>
    </row>
    <row r="5" spans="1:9" s="64" customFormat="1" ht="52.5" customHeight="1" x14ac:dyDescent="0.25">
      <c r="A5" s="161" t="s">
        <v>86</v>
      </c>
      <c r="B5" s="161"/>
      <c r="C5" s="161"/>
      <c r="D5" s="161"/>
      <c r="E5" s="161"/>
      <c r="F5" s="161"/>
      <c r="G5" s="161"/>
      <c r="H5" s="161"/>
      <c r="I5" s="161"/>
    </row>
    <row r="6" spans="1:9" s="64" customFormat="1" ht="6.75" customHeight="1" x14ac:dyDescent="0.25">
      <c r="A6" s="71"/>
      <c r="B6" s="71"/>
      <c r="C6" s="71"/>
      <c r="D6" s="71"/>
      <c r="E6" s="71"/>
      <c r="F6" s="71"/>
      <c r="G6" s="71"/>
      <c r="H6" s="71"/>
      <c r="I6" s="71"/>
    </row>
    <row r="7" spans="1:9" ht="13.5" customHeight="1" thickBot="1" x14ac:dyDescent="0.35">
      <c r="A7" s="72"/>
      <c r="B7" s="72"/>
      <c r="C7" s="73"/>
      <c r="D7" s="74"/>
      <c r="E7" s="74"/>
      <c r="F7" s="75"/>
      <c r="G7" s="74"/>
      <c r="H7" s="74"/>
      <c r="I7" s="75" t="s">
        <v>58</v>
      </c>
    </row>
    <row r="8" spans="1:9" ht="9.75" customHeight="1" x14ac:dyDescent="0.25">
      <c r="A8" s="178" t="s">
        <v>3</v>
      </c>
      <c r="B8" s="179"/>
      <c r="C8" s="184" t="s">
        <v>35</v>
      </c>
      <c r="D8" s="187" t="s">
        <v>6</v>
      </c>
      <c r="E8" s="187"/>
      <c r="F8" s="187"/>
      <c r="G8" s="187"/>
      <c r="H8" s="187"/>
      <c r="I8" s="188"/>
    </row>
    <row r="9" spans="1:9" ht="54.75" customHeight="1" x14ac:dyDescent="0.25">
      <c r="A9" s="180"/>
      <c r="B9" s="181"/>
      <c r="C9" s="185"/>
      <c r="D9" s="189"/>
      <c r="E9" s="189"/>
      <c r="F9" s="189"/>
      <c r="G9" s="189"/>
      <c r="H9" s="189"/>
      <c r="I9" s="190"/>
    </row>
    <row r="10" spans="1:9" ht="22.5" customHeight="1" x14ac:dyDescent="0.25">
      <c r="A10" s="182"/>
      <c r="B10" s="183"/>
      <c r="C10" s="185"/>
      <c r="D10" s="191" t="s">
        <v>44</v>
      </c>
      <c r="E10" s="168"/>
      <c r="F10" s="169"/>
      <c r="G10" s="168" t="s">
        <v>36</v>
      </c>
      <c r="H10" s="168"/>
      <c r="I10" s="169"/>
    </row>
    <row r="11" spans="1:9" s="76" customFormat="1" ht="17.25" customHeight="1" x14ac:dyDescent="0.2">
      <c r="A11" s="170" t="s">
        <v>59</v>
      </c>
      <c r="B11" s="172" t="s">
        <v>60</v>
      </c>
      <c r="C11" s="186"/>
      <c r="D11" s="174" t="s">
        <v>61</v>
      </c>
      <c r="E11" s="175" t="s">
        <v>62</v>
      </c>
      <c r="F11" s="176"/>
      <c r="G11" s="177" t="s">
        <v>61</v>
      </c>
      <c r="H11" s="175" t="s">
        <v>62</v>
      </c>
      <c r="I11" s="176"/>
    </row>
    <row r="12" spans="1:9" s="76" customFormat="1" ht="63.75" customHeight="1" x14ac:dyDescent="0.2">
      <c r="A12" s="171"/>
      <c r="B12" s="173"/>
      <c r="C12" s="186"/>
      <c r="D12" s="174"/>
      <c r="E12" s="77" t="s">
        <v>63</v>
      </c>
      <c r="F12" s="78" t="s">
        <v>64</v>
      </c>
      <c r="G12" s="177"/>
      <c r="H12" s="77" t="s">
        <v>63</v>
      </c>
      <c r="I12" s="78" t="s">
        <v>64</v>
      </c>
    </row>
    <row r="13" spans="1:9" ht="36" customHeight="1" x14ac:dyDescent="0.25">
      <c r="A13" s="79"/>
      <c r="B13" s="80"/>
      <c r="C13" s="81" t="s">
        <v>65</v>
      </c>
      <c r="D13" s="82" t="e">
        <f>E13+F13</f>
        <v>#REF!</v>
      </c>
      <c r="E13" s="83" t="e">
        <f>E14+E15</f>
        <v>#REF!</v>
      </c>
      <c r="F13" s="84" t="e">
        <f>F14+F15</f>
        <v>#REF!</v>
      </c>
      <c r="G13" s="82">
        <f>H13+I13</f>
        <v>0</v>
      </c>
      <c r="H13" s="83">
        <f>H14+H15</f>
        <v>0</v>
      </c>
      <c r="I13" s="84">
        <f>I14+I15</f>
        <v>0</v>
      </c>
    </row>
    <row r="14" spans="1:9" ht="19.5" customHeight="1" x14ac:dyDescent="0.25">
      <c r="A14" s="79"/>
      <c r="B14" s="80"/>
      <c r="C14" s="85" t="s">
        <v>37</v>
      </c>
      <c r="D14" s="82">
        <f>+E14+F14</f>
        <v>0</v>
      </c>
      <c r="E14" s="83"/>
      <c r="F14" s="83"/>
      <c r="G14" s="82">
        <f>+H14+I14</f>
        <v>0</v>
      </c>
      <c r="H14" s="83"/>
      <c r="I14" s="84"/>
    </row>
    <row r="15" spans="1:9" ht="30" customHeight="1" x14ac:dyDescent="0.25">
      <c r="A15" s="79"/>
      <c r="B15" s="80"/>
      <c r="C15" s="85" t="s">
        <v>38</v>
      </c>
      <c r="D15" s="86" t="e">
        <f>E15+F15</f>
        <v>#REF!</v>
      </c>
      <c r="E15" s="83" t="e">
        <f>+E23+#REF!</f>
        <v>#REF!</v>
      </c>
      <c r="F15" s="83" t="e">
        <f>+F23+#REF!</f>
        <v>#REF!</v>
      </c>
      <c r="G15" s="86">
        <f>H15+I15</f>
        <v>0</v>
      </c>
      <c r="H15" s="83">
        <f>+H23</f>
        <v>0</v>
      </c>
      <c r="I15" s="83">
        <f>+I23</f>
        <v>0</v>
      </c>
    </row>
    <row r="16" spans="1:9" ht="50.25" customHeight="1" x14ac:dyDescent="0.25">
      <c r="A16" s="79"/>
      <c r="B16" s="80"/>
      <c r="C16" s="85" t="s">
        <v>66</v>
      </c>
      <c r="D16" s="87" t="e">
        <f>+E16+F16</f>
        <v>#REF!</v>
      </c>
      <c r="E16" s="88" t="e">
        <f>E17</f>
        <v>#REF!</v>
      </c>
      <c r="F16" s="89" t="e">
        <f>F17</f>
        <v>#REF!</v>
      </c>
      <c r="G16" s="87">
        <f>+H16+I16</f>
        <v>0</v>
      </c>
      <c r="H16" s="88">
        <f>H17</f>
        <v>0</v>
      </c>
      <c r="I16" s="89">
        <f>I17</f>
        <v>0</v>
      </c>
    </row>
    <row r="17" spans="1:9" ht="25.5" customHeight="1" x14ac:dyDescent="0.25">
      <c r="A17" s="90" t="s">
        <v>69</v>
      </c>
      <c r="B17" s="91"/>
      <c r="C17" s="92" t="s">
        <v>89</v>
      </c>
      <c r="D17" s="87" t="e">
        <f>+#REF!+D19</f>
        <v>#REF!</v>
      </c>
      <c r="E17" s="88" t="e">
        <f>+#REF!+E19</f>
        <v>#REF!</v>
      </c>
      <c r="F17" s="88" t="e">
        <f>+#REF!+F19</f>
        <v>#REF!</v>
      </c>
      <c r="G17" s="87">
        <f>+G19</f>
        <v>0</v>
      </c>
      <c r="H17" s="88">
        <f>H19</f>
        <v>0</v>
      </c>
      <c r="I17" s="88">
        <f>I19</f>
        <v>0</v>
      </c>
    </row>
    <row r="18" spans="1:9" ht="15" customHeight="1" x14ac:dyDescent="0.25">
      <c r="A18" s="93"/>
      <c r="B18" s="80"/>
      <c r="C18" s="94" t="s">
        <v>67</v>
      </c>
      <c r="D18" s="95"/>
      <c r="E18" s="96"/>
      <c r="F18" s="97"/>
      <c r="G18" s="98"/>
      <c r="H18" s="96"/>
      <c r="I18" s="97"/>
    </row>
    <row r="19" spans="1:9" ht="54" customHeight="1" thickBot="1" x14ac:dyDescent="0.3">
      <c r="A19" s="107"/>
      <c r="B19" s="119">
        <v>21011</v>
      </c>
      <c r="C19" s="108" t="s">
        <v>74</v>
      </c>
      <c r="D19" s="109">
        <f>+E19+F19</f>
        <v>0</v>
      </c>
      <c r="E19" s="110">
        <f>+E23</f>
        <v>0</v>
      </c>
      <c r="F19" s="111">
        <f>+F23</f>
        <v>0</v>
      </c>
      <c r="G19" s="112">
        <f>+H19+I19</f>
        <v>0</v>
      </c>
      <c r="H19" s="110">
        <f>+H23</f>
        <v>0</v>
      </c>
      <c r="I19" s="111">
        <f>+I23</f>
        <v>0</v>
      </c>
    </row>
    <row r="20" spans="1:9" ht="15.75" customHeight="1" x14ac:dyDescent="0.25">
      <c r="A20" s="162"/>
      <c r="B20" s="165"/>
      <c r="C20" s="131" t="s">
        <v>68</v>
      </c>
      <c r="D20" s="113"/>
      <c r="E20" s="114"/>
      <c r="F20" s="135"/>
      <c r="G20" s="116"/>
      <c r="H20" s="114"/>
      <c r="I20" s="115"/>
    </row>
    <row r="21" spans="1:9" ht="21.75" customHeight="1" x14ac:dyDescent="0.25">
      <c r="A21" s="163"/>
      <c r="B21" s="166"/>
      <c r="C21" s="100" t="s">
        <v>70</v>
      </c>
      <c r="D21" s="82">
        <f>E21+F21</f>
        <v>0</v>
      </c>
      <c r="E21" s="83">
        <f>E19</f>
        <v>0</v>
      </c>
      <c r="F21" s="136">
        <f>F19</f>
        <v>0</v>
      </c>
      <c r="G21" s="99">
        <f>H21+I21</f>
        <v>0</v>
      </c>
      <c r="H21" s="83">
        <f>H19</f>
        <v>0</v>
      </c>
      <c r="I21" s="84">
        <f>I19</f>
        <v>0</v>
      </c>
    </row>
    <row r="22" spans="1:9" ht="20.25" customHeight="1" x14ac:dyDescent="0.25">
      <c r="A22" s="163"/>
      <c r="B22" s="166"/>
      <c r="C22" s="101" t="s">
        <v>51</v>
      </c>
      <c r="D22" s="102"/>
      <c r="E22" s="83"/>
      <c r="F22" s="136"/>
      <c r="G22" s="103"/>
      <c r="H22" s="83"/>
      <c r="I22" s="84"/>
    </row>
    <row r="23" spans="1:9" ht="18.75" customHeight="1" x14ac:dyDescent="0.25">
      <c r="A23" s="163"/>
      <c r="B23" s="166"/>
      <c r="C23" s="132" t="s">
        <v>50</v>
      </c>
      <c r="D23" s="82">
        <f>E23+F23</f>
        <v>0</v>
      </c>
      <c r="E23" s="83">
        <f>+E26</f>
        <v>0</v>
      </c>
      <c r="F23" s="136">
        <f>+F26</f>
        <v>0</v>
      </c>
      <c r="G23" s="139">
        <f>H23+I23</f>
        <v>0</v>
      </c>
      <c r="H23" s="140">
        <f>+H26+H24+H25</f>
        <v>0</v>
      </c>
      <c r="I23" s="141">
        <f>+I26+I24+I25</f>
        <v>0</v>
      </c>
    </row>
    <row r="24" spans="1:9" ht="18.75" customHeight="1" x14ac:dyDescent="0.25">
      <c r="A24" s="163"/>
      <c r="B24" s="166"/>
      <c r="C24" s="133" t="s">
        <v>93</v>
      </c>
      <c r="D24" s="109"/>
      <c r="E24" s="110"/>
      <c r="F24" s="137"/>
      <c r="G24" s="149">
        <f>H24+I24</f>
        <v>-7120</v>
      </c>
      <c r="H24" s="150">
        <f>+-H25-H26</f>
        <v>-5933</v>
      </c>
      <c r="I24" s="150">
        <f>+-I25-I26</f>
        <v>-1187</v>
      </c>
    </row>
    <row r="25" spans="1:9" ht="18.75" customHeight="1" x14ac:dyDescent="0.25">
      <c r="A25" s="163"/>
      <c r="B25" s="166"/>
      <c r="C25" s="133" t="s">
        <v>76</v>
      </c>
      <c r="D25" s="109"/>
      <c r="E25" s="110"/>
      <c r="F25" s="137"/>
      <c r="G25" s="151">
        <f>H25+I25</f>
        <v>4720</v>
      </c>
      <c r="H25" s="152">
        <v>3933</v>
      </c>
      <c r="I25" s="153">
        <v>787</v>
      </c>
    </row>
    <row r="26" spans="1:9" ht="19.5" customHeight="1" thickBot="1" x14ac:dyDescent="0.3">
      <c r="A26" s="164"/>
      <c r="B26" s="167"/>
      <c r="C26" s="134" t="s">
        <v>77</v>
      </c>
      <c r="D26" s="104">
        <f>E26+F26</f>
        <v>0</v>
      </c>
      <c r="E26" s="105"/>
      <c r="F26" s="138"/>
      <c r="G26" s="154">
        <f>H26+I26</f>
        <v>2400</v>
      </c>
      <c r="H26" s="155">
        <v>2000</v>
      </c>
      <c r="I26" s="156">
        <v>400</v>
      </c>
    </row>
    <row r="38" spans="7:8" ht="14.25" x14ac:dyDescent="0.25">
      <c r="G38" s="106"/>
      <c r="H38" s="106"/>
    </row>
    <row r="42" spans="7:8" ht="14.25" x14ac:dyDescent="0.25">
      <c r="G42" s="106"/>
    </row>
  </sheetData>
  <mergeCells count="16">
    <mergeCell ref="E1:F1"/>
    <mergeCell ref="E2:F2"/>
    <mergeCell ref="A5:I5"/>
    <mergeCell ref="A20:A26"/>
    <mergeCell ref="B20:B26"/>
    <mergeCell ref="G10:I10"/>
    <mergeCell ref="A11:A12"/>
    <mergeCell ref="B11:B12"/>
    <mergeCell ref="D11:D12"/>
    <mergeCell ref="E11:F11"/>
    <mergeCell ref="G11:G12"/>
    <mergeCell ref="H11:I11"/>
    <mergeCell ref="A8:B10"/>
    <mergeCell ref="C8:C12"/>
    <mergeCell ref="D8:I9"/>
    <mergeCell ref="D10:F1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10" workbookViewId="0">
      <selection activeCell="J18" sqref="J18"/>
    </sheetView>
  </sheetViews>
  <sheetFormatPr defaultRowHeight="12.75" x14ac:dyDescent="0.2"/>
  <cols>
    <col min="1" max="1" width="28.5703125" style="32" customWidth="1"/>
    <col min="2" max="2" width="47.5703125" style="32" customWidth="1"/>
    <col min="3" max="3" width="16.28515625" style="32" hidden="1" customWidth="1"/>
    <col min="4" max="4" width="29.85546875" style="33" customWidth="1"/>
    <col min="5" max="5" width="9.5703125" style="32" bestFit="1" customWidth="1"/>
    <col min="6" max="16384" width="9.140625" style="32"/>
  </cols>
  <sheetData>
    <row r="1" spans="1:10" s="38" customFormat="1" ht="17.25" customHeight="1" x14ac:dyDescent="0.25">
      <c r="A1" s="193" t="s">
        <v>84</v>
      </c>
      <c r="B1" s="193"/>
      <c r="C1" s="193"/>
      <c r="D1" s="193"/>
      <c r="E1" s="37"/>
      <c r="G1" s="39"/>
      <c r="H1" s="39"/>
      <c r="I1" s="39"/>
      <c r="J1" s="39"/>
    </row>
    <row r="2" spans="1:10" s="38" customFormat="1" ht="17.25" customHeight="1" x14ac:dyDescent="0.25">
      <c r="A2" s="193"/>
      <c r="B2" s="193"/>
      <c r="C2" s="193"/>
      <c r="D2" s="193"/>
      <c r="E2" s="40"/>
      <c r="G2" s="39"/>
      <c r="H2" s="39"/>
      <c r="I2" s="39"/>
      <c r="J2" s="39"/>
    </row>
    <row r="3" spans="1:10" s="42" customFormat="1" ht="16.5" customHeight="1" x14ac:dyDescent="0.25">
      <c r="A3" s="194" t="s">
        <v>52</v>
      </c>
      <c r="B3" s="194"/>
      <c r="C3" s="194"/>
      <c r="D3" s="194"/>
      <c r="E3" s="40"/>
      <c r="F3" s="41"/>
      <c r="G3" s="41"/>
      <c r="H3" s="41"/>
    </row>
    <row r="4" spans="1:10" s="42" customFormat="1" ht="16.5" customHeight="1" x14ac:dyDescent="0.25">
      <c r="A4" s="193" t="s">
        <v>53</v>
      </c>
      <c r="B4" s="193"/>
      <c r="C4" s="193"/>
      <c r="D4" s="193"/>
      <c r="E4" s="40"/>
      <c r="F4" s="41"/>
      <c r="G4" s="41"/>
      <c r="H4" s="41"/>
    </row>
    <row r="5" spans="1:10" s="42" customFormat="1" ht="52.5" customHeight="1" x14ac:dyDescent="0.2">
      <c r="A5" s="195" t="s">
        <v>71</v>
      </c>
      <c r="B5" s="195"/>
      <c r="C5" s="195"/>
      <c r="D5" s="195"/>
      <c r="E5" s="43"/>
      <c r="F5" s="44"/>
      <c r="G5" s="44"/>
      <c r="H5" s="44"/>
    </row>
    <row r="8" spans="1:10" s="45" customFormat="1" ht="20.25" customHeight="1" x14ac:dyDescent="0.2">
      <c r="A8" s="192" t="s">
        <v>54</v>
      </c>
      <c r="B8" s="192"/>
      <c r="C8" s="192"/>
      <c r="D8" s="192"/>
    </row>
    <row r="9" spans="1:10" s="45" customFormat="1" x14ac:dyDescent="0.2">
      <c r="A9" s="196" t="s">
        <v>73</v>
      </c>
      <c r="B9" s="196"/>
      <c r="C9" s="196"/>
      <c r="D9" s="196"/>
    </row>
    <row r="10" spans="1:10" s="45" customFormat="1" ht="13.5" thickBot="1" x14ac:dyDescent="0.25">
      <c r="D10" s="46"/>
    </row>
    <row r="11" spans="1:10" s="45" customFormat="1" x14ac:dyDescent="0.2">
      <c r="A11" s="47" t="s">
        <v>21</v>
      </c>
      <c r="B11" s="197" t="s">
        <v>22</v>
      </c>
      <c r="C11" s="198"/>
      <c r="D11" s="199"/>
    </row>
    <row r="12" spans="1:10" s="45" customFormat="1" ht="13.5" thickBot="1" x14ac:dyDescent="0.25">
      <c r="A12" s="48">
        <v>1049</v>
      </c>
      <c r="B12" s="200" t="s">
        <v>90</v>
      </c>
      <c r="C12" s="201"/>
      <c r="D12" s="202"/>
    </row>
    <row r="13" spans="1:10" s="45" customFormat="1" x14ac:dyDescent="0.2">
      <c r="A13" s="49"/>
      <c r="B13" s="49"/>
      <c r="C13" s="49"/>
      <c r="D13" s="49"/>
    </row>
    <row r="14" spans="1:10" s="45" customFormat="1" ht="24" customHeight="1" thickBot="1" x14ac:dyDescent="0.25">
      <c r="A14" s="203" t="s">
        <v>23</v>
      </c>
      <c r="B14" s="203"/>
      <c r="C14" s="203"/>
      <c r="D14" s="203"/>
    </row>
    <row r="15" spans="1:10" s="45" customFormat="1" ht="57.75" customHeight="1" x14ac:dyDescent="0.2">
      <c r="A15" s="204" t="s">
        <v>24</v>
      </c>
      <c r="B15" s="206" t="s">
        <v>33</v>
      </c>
      <c r="C15" s="208" t="s">
        <v>91</v>
      </c>
      <c r="D15" s="209"/>
    </row>
    <row r="16" spans="1:10" s="45" customFormat="1" ht="10.5" customHeight="1" x14ac:dyDescent="0.2">
      <c r="A16" s="205"/>
      <c r="B16" s="207"/>
      <c r="C16" s="210"/>
      <c r="D16" s="211"/>
    </row>
    <row r="17" spans="1:4" s="45" customFormat="1" ht="48" customHeight="1" x14ac:dyDescent="0.2">
      <c r="A17" s="50" t="s">
        <v>25</v>
      </c>
      <c r="B17" s="120">
        <v>21011</v>
      </c>
      <c r="C17" s="52" t="s">
        <v>55</v>
      </c>
      <c r="D17" s="53" t="s">
        <v>26</v>
      </c>
    </row>
    <row r="18" spans="1:4" s="45" customFormat="1" ht="51" customHeight="1" x14ac:dyDescent="0.2">
      <c r="A18" s="54" t="s">
        <v>27</v>
      </c>
      <c r="B18" s="35" t="s">
        <v>74</v>
      </c>
      <c r="C18" s="56"/>
      <c r="D18" s="57"/>
    </row>
    <row r="19" spans="1:4" s="45" customFormat="1" ht="25.5" customHeight="1" x14ac:dyDescent="0.2">
      <c r="A19" s="54" t="s">
        <v>28</v>
      </c>
      <c r="B19" s="29" t="s">
        <v>87</v>
      </c>
      <c r="C19" s="56"/>
      <c r="D19" s="57"/>
    </row>
    <row r="20" spans="1:4" s="45" customFormat="1" ht="25.5" customHeight="1" x14ac:dyDescent="0.2">
      <c r="A20" s="58" t="s">
        <v>29</v>
      </c>
      <c r="B20" s="35" t="s">
        <v>32</v>
      </c>
      <c r="C20" s="56"/>
      <c r="D20" s="57"/>
    </row>
    <row r="21" spans="1:4" s="45" customFormat="1" ht="38.25" customHeight="1" x14ac:dyDescent="0.2">
      <c r="A21" s="59" t="s">
        <v>49</v>
      </c>
      <c r="B21" s="35" t="s">
        <v>43</v>
      </c>
      <c r="C21" s="56"/>
      <c r="D21" s="57"/>
    </row>
    <row r="22" spans="1:4" s="45" customFormat="1" x14ac:dyDescent="0.2">
      <c r="A22" s="218" t="s">
        <v>30</v>
      </c>
      <c r="B22" s="219"/>
      <c r="C22" s="60"/>
      <c r="D22" s="61"/>
    </row>
    <row r="23" spans="1:4" s="34" customFormat="1" ht="12.75" customHeight="1" x14ac:dyDescent="0.2">
      <c r="A23" s="216" t="s">
        <v>88</v>
      </c>
      <c r="B23" s="217"/>
      <c r="C23" s="142"/>
      <c r="D23" s="143">
        <v>0</v>
      </c>
    </row>
    <row r="24" spans="1:4" s="34" customFormat="1" ht="22.5" customHeight="1" x14ac:dyDescent="0.2">
      <c r="A24" s="212" t="s">
        <v>78</v>
      </c>
      <c r="B24" s="213"/>
      <c r="C24" s="142"/>
      <c r="D24" s="143">
        <v>20</v>
      </c>
    </row>
    <row r="25" spans="1:4" s="34" customFormat="1" ht="15.75" customHeight="1" x14ac:dyDescent="0.2">
      <c r="A25" s="212" t="s">
        <v>85</v>
      </c>
      <c r="B25" s="213"/>
      <c r="C25" s="142"/>
      <c r="D25" s="143">
        <v>80</v>
      </c>
    </row>
    <row r="26" spans="1:4" s="34" customFormat="1" ht="17.25" customHeight="1" x14ac:dyDescent="0.2">
      <c r="A26" s="212" t="s">
        <v>80</v>
      </c>
      <c r="B26" s="213"/>
      <c r="C26" s="142"/>
      <c r="D26" s="143">
        <v>1</v>
      </c>
    </row>
    <row r="27" spans="1:4" s="34" customFormat="1" ht="16.5" customHeight="1" x14ac:dyDescent="0.2">
      <c r="A27" s="216" t="s">
        <v>81</v>
      </c>
      <c r="B27" s="217"/>
      <c r="C27" s="144"/>
      <c r="D27" s="145">
        <v>1</v>
      </c>
    </row>
    <row r="28" spans="1:4" s="34" customFormat="1" ht="15" thickBot="1" x14ac:dyDescent="0.25">
      <c r="A28" s="214" t="s">
        <v>31</v>
      </c>
      <c r="B28" s="215"/>
      <c r="C28" s="62">
        <f>+'[1]4'!D32</f>
        <v>0</v>
      </c>
      <c r="D28" s="63">
        <v>0</v>
      </c>
    </row>
  </sheetData>
  <mergeCells count="20">
    <mergeCell ref="A26:B26"/>
    <mergeCell ref="A28:B28"/>
    <mergeCell ref="A25:B25"/>
    <mergeCell ref="A27:B27"/>
    <mergeCell ref="A22:B22"/>
    <mergeCell ref="A23:B23"/>
    <mergeCell ref="A24:B24"/>
    <mergeCell ref="A9:D9"/>
    <mergeCell ref="B11:D11"/>
    <mergeCell ref="B12:D12"/>
    <mergeCell ref="A14:D14"/>
    <mergeCell ref="A15:A16"/>
    <mergeCell ref="B15:B16"/>
    <mergeCell ref="C15:D16"/>
    <mergeCell ref="A8:D8"/>
    <mergeCell ref="A1:D1"/>
    <mergeCell ref="A2:D2"/>
    <mergeCell ref="A3:D3"/>
    <mergeCell ref="A4:D4"/>
    <mergeCell ref="A5:D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7" workbookViewId="0">
      <selection activeCell="E21" sqref="E21"/>
    </sheetView>
  </sheetViews>
  <sheetFormatPr defaultRowHeight="12.75" x14ac:dyDescent="0.2"/>
  <cols>
    <col min="1" max="1" width="28.5703125" style="32" customWidth="1"/>
    <col min="2" max="2" width="47.5703125" style="32" customWidth="1"/>
    <col min="3" max="3" width="15.5703125" style="32" hidden="1" customWidth="1"/>
    <col min="4" max="4" width="30.7109375" style="33" customWidth="1"/>
    <col min="5" max="6" width="28.28515625" style="32" customWidth="1"/>
    <col min="7" max="10" width="9.140625" style="32"/>
    <col min="11" max="11" width="10.85546875" style="32" customWidth="1"/>
    <col min="12" max="16384" width="9.140625" style="32"/>
  </cols>
  <sheetData>
    <row r="1" spans="1:10" s="38" customFormat="1" ht="17.25" customHeight="1" x14ac:dyDescent="0.25">
      <c r="A1" s="193" t="s">
        <v>92</v>
      </c>
      <c r="B1" s="193"/>
      <c r="C1" s="193"/>
      <c r="D1" s="193"/>
      <c r="E1" s="37"/>
      <c r="G1" s="39"/>
      <c r="H1" s="39"/>
      <c r="I1" s="39"/>
      <c r="J1" s="39"/>
    </row>
    <row r="2" spans="1:10" s="38" customFormat="1" ht="17.25" customHeight="1" x14ac:dyDescent="0.25">
      <c r="A2" s="193"/>
      <c r="B2" s="193"/>
      <c r="C2" s="193"/>
      <c r="D2" s="193"/>
      <c r="E2" s="40"/>
      <c r="G2" s="39"/>
      <c r="H2" s="39"/>
      <c r="I2" s="39"/>
      <c r="J2" s="39"/>
    </row>
    <row r="3" spans="1:10" s="42" customFormat="1" ht="16.5" customHeight="1" x14ac:dyDescent="0.25">
      <c r="A3" s="194" t="s">
        <v>52</v>
      </c>
      <c r="B3" s="194"/>
      <c r="C3" s="194"/>
      <c r="D3" s="194"/>
      <c r="E3" s="40"/>
      <c r="F3" s="41"/>
      <c r="G3" s="41"/>
      <c r="H3" s="41"/>
    </row>
    <row r="4" spans="1:10" s="42" customFormat="1" ht="16.5" customHeight="1" x14ac:dyDescent="0.25">
      <c r="A4" s="194" t="s">
        <v>53</v>
      </c>
      <c r="B4" s="194"/>
      <c r="C4" s="194"/>
      <c r="D4" s="194"/>
      <c r="E4" s="40"/>
      <c r="F4" s="41"/>
      <c r="G4" s="41"/>
      <c r="H4" s="41"/>
    </row>
    <row r="5" spans="1:10" s="42" customFormat="1" ht="55.5" customHeight="1" x14ac:dyDescent="0.2">
      <c r="A5" s="195" t="s">
        <v>72</v>
      </c>
      <c r="B5" s="195"/>
      <c r="C5" s="195"/>
      <c r="D5" s="195"/>
      <c r="E5" s="43"/>
      <c r="F5" s="44"/>
      <c r="G5" s="44"/>
      <c r="H5" s="44"/>
    </row>
    <row r="7" spans="1:10" s="45" customFormat="1" ht="20.25" customHeight="1" x14ac:dyDescent="0.2">
      <c r="A7" s="220" t="s">
        <v>47</v>
      </c>
      <c r="B7" s="220"/>
      <c r="C7" s="220"/>
      <c r="D7" s="220"/>
    </row>
    <row r="8" spans="1:10" s="45" customFormat="1" ht="20.25" customHeight="1" x14ac:dyDescent="0.25">
      <c r="A8" s="117"/>
      <c r="B8" s="117"/>
      <c r="C8" s="117"/>
      <c r="D8" s="118"/>
    </row>
    <row r="9" spans="1:10" s="45" customFormat="1" x14ac:dyDescent="0.2">
      <c r="A9" s="223" t="s">
        <v>46</v>
      </c>
      <c r="B9" s="223"/>
      <c r="C9" s="223"/>
      <c r="D9" s="223"/>
    </row>
    <row r="10" spans="1:10" s="45" customFormat="1" ht="13.5" thickBot="1" x14ac:dyDescent="0.25">
      <c r="D10" s="46"/>
    </row>
    <row r="11" spans="1:10" s="45" customFormat="1" x14ac:dyDescent="0.2">
      <c r="A11" s="47" t="s">
        <v>21</v>
      </c>
      <c r="B11" s="197" t="s">
        <v>22</v>
      </c>
      <c r="C11" s="198"/>
      <c r="D11" s="199"/>
    </row>
    <row r="12" spans="1:10" s="45" customFormat="1" ht="13.5" thickBot="1" x14ac:dyDescent="0.25">
      <c r="A12" s="48">
        <v>1049</v>
      </c>
      <c r="B12" s="200" t="s">
        <v>90</v>
      </c>
      <c r="C12" s="201"/>
      <c r="D12" s="202"/>
    </row>
    <row r="13" spans="1:10" s="45" customFormat="1" x14ac:dyDescent="0.2">
      <c r="A13" s="49"/>
      <c r="B13" s="49"/>
      <c r="C13" s="49"/>
      <c r="D13" s="49"/>
    </row>
    <row r="14" spans="1:10" s="45" customFormat="1" ht="24" customHeight="1" thickBot="1" x14ac:dyDescent="0.25">
      <c r="A14" s="203" t="s">
        <v>23</v>
      </c>
      <c r="B14" s="203"/>
      <c r="C14" s="203"/>
      <c r="D14" s="203"/>
    </row>
    <row r="15" spans="1:10" s="45" customFormat="1" ht="12.75" customHeight="1" x14ac:dyDescent="0.2">
      <c r="A15" s="224" t="s">
        <v>24</v>
      </c>
      <c r="B15" s="226">
        <v>1049</v>
      </c>
      <c r="C15" s="221" t="s">
        <v>91</v>
      </c>
      <c r="D15" s="209"/>
    </row>
    <row r="16" spans="1:10" s="45" customFormat="1" ht="45" customHeight="1" x14ac:dyDescent="0.2">
      <c r="A16" s="225"/>
      <c r="B16" s="227"/>
      <c r="C16" s="222"/>
      <c r="D16" s="211"/>
    </row>
    <row r="17" spans="1:4" s="45" customFormat="1" ht="21.75" customHeight="1" x14ac:dyDescent="0.2">
      <c r="A17" s="50" t="s">
        <v>25</v>
      </c>
      <c r="B17" s="51">
        <v>21011</v>
      </c>
      <c r="C17" s="52" t="s">
        <v>55</v>
      </c>
      <c r="D17" s="53" t="s">
        <v>26</v>
      </c>
    </row>
    <row r="18" spans="1:4" s="45" customFormat="1" ht="51" customHeight="1" x14ac:dyDescent="0.2">
      <c r="A18" s="54" t="s">
        <v>27</v>
      </c>
      <c r="B18" s="35" t="s">
        <v>74</v>
      </c>
      <c r="C18" s="56"/>
      <c r="D18" s="57"/>
    </row>
    <row r="19" spans="1:4" s="45" customFormat="1" ht="33.75" customHeight="1" x14ac:dyDescent="0.2">
      <c r="A19" s="54" t="s">
        <v>28</v>
      </c>
      <c r="B19" s="29" t="s">
        <v>87</v>
      </c>
      <c r="C19" s="56"/>
      <c r="D19" s="57"/>
    </row>
    <row r="20" spans="1:4" s="45" customFormat="1" ht="35.25" customHeight="1" x14ac:dyDescent="0.2">
      <c r="A20" s="58" t="s">
        <v>29</v>
      </c>
      <c r="B20" s="35" t="s">
        <v>32</v>
      </c>
      <c r="C20" s="56"/>
      <c r="D20" s="57"/>
    </row>
    <row r="21" spans="1:4" s="45" customFormat="1" ht="38.25" customHeight="1" x14ac:dyDescent="0.2">
      <c r="A21" s="59" t="s">
        <v>49</v>
      </c>
      <c r="B21" s="55" t="s">
        <v>40</v>
      </c>
      <c r="C21" s="56"/>
      <c r="D21" s="57"/>
    </row>
    <row r="22" spans="1:4" s="45" customFormat="1" x14ac:dyDescent="0.2">
      <c r="A22" s="218" t="s">
        <v>30</v>
      </c>
      <c r="B22" s="219"/>
      <c r="C22" s="60"/>
      <c r="D22" s="61"/>
    </row>
    <row r="23" spans="1:4" s="34" customFormat="1" x14ac:dyDescent="0.2">
      <c r="A23" s="212" t="s">
        <v>88</v>
      </c>
      <c r="B23" s="213"/>
      <c r="C23" s="142"/>
      <c r="D23" s="143">
        <v>0</v>
      </c>
    </row>
    <row r="24" spans="1:4" s="34" customFormat="1" ht="22.5" customHeight="1" x14ac:dyDescent="0.2">
      <c r="A24" s="212" t="s">
        <v>78</v>
      </c>
      <c r="B24" s="213"/>
      <c r="C24" s="142"/>
      <c r="D24" s="143">
        <v>20</v>
      </c>
    </row>
    <row r="25" spans="1:4" s="34" customFormat="1" ht="15.75" customHeight="1" x14ac:dyDescent="0.2">
      <c r="A25" s="212" t="s">
        <v>79</v>
      </c>
      <c r="B25" s="213"/>
      <c r="C25" s="142"/>
      <c r="D25" s="143">
        <v>80</v>
      </c>
    </row>
    <row r="26" spans="1:4" s="34" customFormat="1" ht="17.25" customHeight="1" x14ac:dyDescent="0.2">
      <c r="A26" s="212" t="s">
        <v>80</v>
      </c>
      <c r="B26" s="213"/>
      <c r="C26" s="142"/>
      <c r="D26" s="143">
        <v>1</v>
      </c>
    </row>
    <row r="27" spans="1:4" s="34" customFormat="1" ht="16.5" customHeight="1" x14ac:dyDescent="0.2">
      <c r="A27" s="216" t="s">
        <v>81</v>
      </c>
      <c r="B27" s="217"/>
      <c r="C27" s="144"/>
      <c r="D27" s="145">
        <v>1</v>
      </c>
    </row>
    <row r="28" spans="1:4" s="34" customFormat="1" ht="15" thickBot="1" x14ac:dyDescent="0.25">
      <c r="A28" s="214" t="s">
        <v>31</v>
      </c>
      <c r="B28" s="215"/>
      <c r="C28" s="62">
        <f>+'[1]4'!D32</f>
        <v>0</v>
      </c>
      <c r="D28" s="63">
        <v>0</v>
      </c>
    </row>
  </sheetData>
  <mergeCells count="20">
    <mergeCell ref="A27:B27"/>
    <mergeCell ref="A28:B28"/>
    <mergeCell ref="A9:D9"/>
    <mergeCell ref="B11:D11"/>
    <mergeCell ref="B12:D12"/>
    <mergeCell ref="A14:D14"/>
    <mergeCell ref="A15:A16"/>
    <mergeCell ref="B15:B16"/>
    <mergeCell ref="A1:D1"/>
    <mergeCell ref="A2:D2"/>
    <mergeCell ref="A3:D3"/>
    <mergeCell ref="A4:D4"/>
    <mergeCell ref="A5:D5"/>
    <mergeCell ref="A7:D7"/>
    <mergeCell ref="A24:B24"/>
    <mergeCell ref="A25:B25"/>
    <mergeCell ref="A26:B26"/>
    <mergeCell ref="A22:B22"/>
    <mergeCell ref="A23:B23"/>
    <mergeCell ref="C15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https:/mul2.gov.am/tasks/123500/oneclick/2havelvacner.xlsx?token=1e4e8144787a12cdbd411c6297616898</cp:keywords>
  <cp:lastModifiedBy>Liana Chanakhchyan</cp:lastModifiedBy>
  <cp:lastPrinted>2020-07-06T11:05:55Z</cp:lastPrinted>
  <dcterms:created xsi:type="dcterms:W3CDTF">2019-08-26T06:51:46Z</dcterms:created>
  <dcterms:modified xsi:type="dcterms:W3CDTF">2020-12-04T08:06:27Z</dcterms:modified>
</cp:coreProperties>
</file>