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5765" windowHeight="7155" activeTab="5"/>
  </bookViews>
  <sheets>
    <sheet name="1" sheetId="12" r:id="rId1"/>
    <sheet name="2" sheetId="11" r:id="rId2"/>
    <sheet name="3" sheetId="2" r:id="rId3"/>
    <sheet name="4" sheetId="13" r:id="rId4"/>
    <sheet name="5" sheetId="10" r:id="rId5"/>
    <sheet name="6" sheetId="14" r:id="rId6"/>
  </sheets>
  <definedNames>
    <definedName name="Z_13F83A3E_B6D8_42AC_B920_567484E5956F_.wvu.Cols" localSheetId="3" hidden="1">'4'!#REF!,'4'!#REF!</definedName>
    <definedName name="Z_13F83A3E_B6D8_42AC_B920_567484E5956F_.wvu.PrintArea" localSheetId="3" hidden="1">'4'!$A$5:$C$22</definedName>
    <definedName name="Z_15B1EF34_1112_4495_91A9_A2B9971866BB_.wvu.Cols" localSheetId="3" hidden="1">'4'!#REF!</definedName>
    <definedName name="Z_28FBE60C_4D80_4C3C_B7B6_E911F1BA74D6_.wvu.Cols" localSheetId="3" hidden="1">'4'!#REF!,'4'!#REF!,'4'!#REF!</definedName>
    <definedName name="Z_28FBE60C_4D80_4C3C_B7B6_E911F1BA74D6_.wvu.PrintArea" localSheetId="3" hidden="1">'4'!$A$5:$C$22</definedName>
    <definedName name="Z_28FBE60C_4D80_4C3C_B7B6_E911F1BA74D6_.wvu.PrintTitles" localSheetId="3" hidden="1">'4'!#REF!</definedName>
    <definedName name="Z_6E1D33A1_9AEB_4C8B_97E5_3DA8F987F057_.wvu.PrintArea" localSheetId="3" hidden="1">'4'!$A$5:$C$22</definedName>
    <definedName name="Z_6E1D33A1_9AEB_4C8B_97E5_3DA8F987F057_.wvu.Rows" localSheetId="3" hidden="1">'4'!#REF!</definedName>
    <definedName name="Z_7F2E6424_D063_4EBF_A186_A35F70A8524B_.wvu.PrintArea" localSheetId="3" hidden="1">'4'!$A$5:$C$22</definedName>
    <definedName name="Z_7F2E6424_D063_4EBF_A186_A35F70A8524B_.wvu.Rows" localSheetId="3" hidden="1">'4'!#REF!</definedName>
    <definedName name="Z_DE3A1748_A9E6_4267_90C4_BD50F66A61E4_.wvu.PrintArea" localSheetId="3" hidden="1">'4'!$A$5:$C$22</definedName>
    <definedName name="Z_DE3A1748_A9E6_4267_90C4_BD50F66A61E4_.wvu.Rows" localSheetId="3" hidden="1">'4'!#REF!</definedName>
    <definedName name="_xlnm.Print_Titles" localSheetId="0">'1'!$8:$8</definedName>
    <definedName name="_xlnm.Print_Titles" localSheetId="3">'4'!$9:$10</definedName>
    <definedName name="_xlnm.Print_Area" localSheetId="3">'4'!$A$5:$C$22</definedName>
  </definedNames>
  <calcPr calcId="124519"/>
</workbook>
</file>

<file path=xl/calcChain.xml><?xml version="1.0" encoding="utf-8"?>
<calcChain xmlns="http://schemas.openxmlformats.org/spreadsheetml/2006/main">
  <c r="G89" i="2"/>
  <c r="G86" l="1"/>
  <c r="G85" s="1"/>
  <c r="G83" s="1"/>
  <c r="G81" s="1"/>
  <c r="G79" s="1"/>
  <c r="G77" s="1"/>
  <c r="G75" s="1"/>
  <c r="G73" s="1"/>
  <c r="G87"/>
  <c r="G88"/>
  <c r="C41" i="14"/>
  <c r="C115"/>
  <c r="C151"/>
  <c r="E15" i="13"/>
  <c r="G72" i="2"/>
  <c r="G71" s="1"/>
  <c r="G58"/>
  <c r="G37"/>
  <c r="G36" s="1"/>
  <c r="G35" s="1"/>
  <c r="G34" s="1"/>
  <c r="G33" s="1"/>
  <c r="G31" s="1"/>
  <c r="D25" i="12"/>
  <c r="D32" s="1"/>
  <c r="D12"/>
  <c r="D15" i="11"/>
  <c r="C60" i="14" s="1"/>
  <c r="D50" i="11"/>
  <c r="C23" i="10"/>
  <c r="G30" i="2" l="1"/>
  <c r="G29" s="1"/>
  <c r="D22" i="13"/>
  <c r="D16" l="1"/>
  <c r="G28" i="2"/>
  <c r="G27" s="1"/>
  <c r="G26" s="1"/>
  <c r="G24" s="1"/>
  <c r="G43"/>
  <c r="G42" s="1"/>
  <c r="G41" s="1"/>
  <c r="G40" s="1"/>
  <c r="G38" s="1"/>
  <c r="D46" i="11" l="1"/>
  <c r="G65" i="2" l="1"/>
  <c r="C133" i="14"/>
  <c r="D24" i="11"/>
  <c r="C78" i="14" s="1"/>
  <c r="G70" i="2" l="1"/>
  <c r="G69" s="1"/>
  <c r="G68" s="1"/>
  <c r="G64"/>
  <c r="G63" s="1"/>
  <c r="G62" s="1"/>
  <c r="G61" s="1"/>
  <c r="G57"/>
  <c r="G56" s="1"/>
  <c r="G55" s="1"/>
  <c r="G54" s="1"/>
  <c r="D19" i="11"/>
  <c r="D40" l="1"/>
  <c r="G52" i="2"/>
  <c r="D27" i="11"/>
  <c r="D14" l="1"/>
  <c r="G51" i="2"/>
  <c r="C97" i="14"/>
  <c r="C22" s="1"/>
  <c r="D13" i="11"/>
  <c r="D11" s="1"/>
  <c r="D9" s="1"/>
  <c r="G66" i="2"/>
  <c r="G59"/>
  <c r="G50"/>
  <c r="G49" s="1"/>
  <c r="G48" s="1"/>
  <c r="G47" l="1"/>
  <c r="G45" s="1"/>
  <c r="G22" s="1"/>
  <c r="G20" l="1"/>
  <c r="G18" l="1"/>
  <c r="G16"/>
  <c r="G14" s="1"/>
  <c r="G12" s="1"/>
  <c r="F21" i="13"/>
  <c r="F19" l="1"/>
  <c r="D19" s="1"/>
  <c r="D21"/>
  <c r="F17"/>
  <c r="D17" s="1"/>
  <c r="F15" l="1"/>
  <c r="E14" l="1"/>
  <c r="E13" s="1"/>
  <c r="D15" l="1"/>
  <c r="F14"/>
  <c r="D14" s="1"/>
  <c r="E11"/>
  <c r="F13" l="1"/>
  <c r="D13" s="1"/>
  <c r="F11"/>
  <c r="D11" s="1"/>
</calcChain>
</file>

<file path=xl/sharedStrings.xml><?xml version="1.0" encoding="utf-8"?>
<sst xmlns="http://schemas.openxmlformats.org/spreadsheetml/2006/main" count="490" uniqueCount="205">
  <si>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</si>
  <si>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</si>
  <si>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Տարի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</si>
  <si>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</si>
  <si>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</si>
  <si>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</si>
  <si>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</si>
  <si>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</si>
  <si>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ԴՐԱՄԱՇՆՈՐՀՆԵՐ</t>
  </si>
  <si>
    <t>ՀՀ Գեղարքունիքի մարզպետարան</t>
  </si>
  <si>
    <t xml:space="preserve"> Ծրագրի դասիչը </t>
  </si>
  <si>
    <t xml:space="preserve"> Ծրագրի անվանումը </t>
  </si>
  <si>
    <t xml:space="preserve"> Տարածքային զարգացում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</si>
  <si>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</si>
  <si>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</si>
  <si>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</si>
  <si>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</si>
  <si>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</si>
  <si>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</si>
  <si>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Տրանսֆերտների տրամադրում </t>
  </si>
  <si>
    <t xml:space="preserve"> Արդյունքի չափորոշիչներ </t>
  </si>
  <si>
    <t xml:space="preserve"> Ծրագիր</t>
  </si>
  <si>
    <t xml:space="preserve"> Միջոցառում</t>
  </si>
  <si>
    <t xml:space="preserve"> ԸՆԴԱՄԵՆԸ </t>
  </si>
  <si>
    <t>հազար դրամներով</t>
  </si>
  <si>
    <t xml:space="preserve"> Կապիտալ դրամաշնորհներ պետական հատվածի այլ մակարդակներին</t>
  </si>
  <si>
    <t xml:space="preserve"> - Կապիտալ սուբվենցիաներ համայնքներին</t>
  </si>
  <si>
    <t>ՀՀ տարածքային կառավարման և ենթակառուցվածքների նախարարություն</t>
  </si>
  <si>
    <t>այդ թվում`</t>
  </si>
  <si>
    <t>ՀՀ կառավարության 2020թ</t>
  </si>
  <si>
    <t xml:space="preserve"> ---------ի N ----------- որոշման</t>
  </si>
  <si>
    <t xml:space="preserve"> Տարի </t>
  </si>
  <si>
    <t xml:space="preserve"> Միջոցառման վրա կատարվող ծախսը (հազար դրամ) </t>
  </si>
  <si>
    <t xml:space="preserve"> 1212 </t>
  </si>
  <si>
    <t xml:space="preserve"> 12007 </t>
  </si>
  <si>
    <t xml:space="preserve"> ՀՀ մարզերին սուբվենցիաների տրամադրում՛ ենթակառուցվածքների զարգացման նպատակով_x000D_
 </t>
  </si>
  <si>
    <t xml:space="preserve"> ՀՀ մարզերին սուբվենցիաների տրամադրում՛ ենթակառուցվածքների զարգացման նպատակով </t>
  </si>
  <si>
    <t xml:space="preserve"> Միջոցառումն իրականացնողի անվանումը </t>
  </si>
  <si>
    <t xml:space="preserve"> ՀՀ համայնքներ </t>
  </si>
  <si>
    <t>Ցուցանիշների փոփոխությունը (ավելացումները նշված են դրական նշանով, իսկ նվազեցումները` փակագծերում)</t>
  </si>
  <si>
    <t xml:space="preserve"> Գործառական դասիչը</t>
  </si>
  <si>
    <t xml:space="preserve"> Դաս</t>
  </si>
  <si>
    <t xml:space="preserve"> ՄԱՍ 1. ՊԵՏԱԿԱՆ ՄԱՐՄՆԻ ԳԾՈՎ ԱՐԴՅՈՒՆՔԱՅԻՆ (ԿԱՏԱՐՈՂԱԿԱՆ) ՑՈՒՑԱՆԻՇՆԵՐԸ </t>
  </si>
  <si>
    <t xml:space="preserve"> ՀՀ Գեղարքունիքի մարզպետարան </t>
  </si>
  <si>
    <t>Համայնքների թիվ</t>
  </si>
  <si>
    <t>ՀԱՅԱՍՏԱՆԻ ՀԱՆՐԱՊԵՏՈՒԹՅԱՆ ԿԱՌԱՎԱՐՈՒԹՅԱՆ 2019 ԹՎԱԿԱՆԻ ԴԵԿՏԵՄԲԵՐԻ 26-Ի N 1919-Ն ՈՐՈՇՄԱՆ  N 9.1 ՀԱՎԵԼՎԱԾԻ  N 9.1.51 ԱՂՅՈՒՍԱԿՈՒՄ ԿԱՏԱՐՎՈՂ ՓՈՓՈԽՈՒԹՅՈՒՆՆԵՐԸ</t>
  </si>
  <si>
    <t xml:space="preserve">  Համայնքների թիվը</t>
  </si>
  <si>
    <t>________     N ____-Ն որոշման</t>
  </si>
  <si>
    <t xml:space="preserve"> հազար դրամ 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</si>
  <si>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</si>
  <si>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>Բաժին</t>
  </si>
  <si>
    <t>Խումբ</t>
  </si>
  <si>
    <t xml:space="preserve">  Տարի </t>
  </si>
  <si>
    <t xml:space="preserve"> ՀՀ Գեղարքունիքի մարզպետարան</t>
  </si>
  <si>
    <t xml:space="preserve"> ԸՆԴՀԱՆՈՒՐ ԲՆՈՒՅԹԻ ՀԱՆՐԱՅԻՆ ԾԱՌԱՅՈՒԹՅՈՒՆՆԵՐ</t>
  </si>
  <si>
    <t xml:space="preserve"> Կառավարության տարբեր մակարդակների միջև իրականացվող ընդհանուր բնույթի տրանսֆերտներ</t>
  </si>
  <si>
    <t xml:space="preserve">                                                                                                                               </t>
  </si>
  <si>
    <t>ՀԱՅԱՍՏԱՆԻ ՀԱՆՐԱՊԵՏՈՒԹՅԱՆ ԿԱՌԱՎԱՐՈՒԹՅԱՆ 2019 ԹՎԱԿԱՆԻ ԴԵԿՏԵՄԲԵՐԻ 26-Ի N 1919-Ն ՈՐՈՇՄԱՆ N 3 ԵՎ N 4 ՀԱՎԵԼՎԱԾՆԵՐՈՒՄ ԿԱՏԱՐՎՈՂ ՓՈՓՈԽՈՒԹՅՈՒՆՆԵՐԸ ԵՎ  ԼՐԱՑՈՒՄՆԵՐԸ</t>
  </si>
  <si>
    <t>այդ թվում` ըստ ուղղությունների</t>
  </si>
  <si>
    <t>ՀԱՅԱՍՏԱՆԻ ՀԱՆՐԱՊԵՏՈՒԹՅԱՆ ԿԱՌԱՎԱՐՈՒԹՅԱՆ 2019 ԹՎԱԿԱՆԻ ԴԵԿՏԵՄԲԵՐԻ 26-Ի N 1919-Ն ՈՐՈՇՄԱՆ  N 9 ՀԱՎԵԼՎԱԾԻ  N 9.8 ԱՂՅՈՒՍԱԿՈՒՄ ԿԱՏԱՐՎՈՂ ՓՈՓՈԽՈՒԹՅՈՒՆՆԵՐԸ</t>
  </si>
  <si>
    <t xml:space="preserve">                                                                                                                      ________     N ____-Ն որոշման</t>
  </si>
  <si>
    <t xml:space="preserve">                                                                                                                  Կառավարության 2020 թվականի</t>
  </si>
  <si>
    <t xml:space="preserve">Ցուցանիշների փոփոխությունը (ավելացումները նշված են դրական նշանով, իսկ նվազեցումները` փակագծերում) </t>
  </si>
  <si>
    <t xml:space="preserve"> ՀՀ տարածքային կառավարման և ենթակառուցվածքների նախարարություն</t>
  </si>
  <si>
    <t>ՀՀ Լոռու մարզպետարան</t>
  </si>
  <si>
    <t xml:space="preserve"> ՀՀ Լոռու մարզպետարան</t>
  </si>
  <si>
    <t xml:space="preserve"> ՀՀ Լոռու մարզպետարան </t>
  </si>
  <si>
    <t>ՀԱՅԱՍՏԱՆԻ ՀԱՆՐԱՊԵՏՈՒԹՅԱՆ ԿԱՌԱՎԱՐՈՒԹՅԱՆ 2019 ԹՎԱԿԱՆԻ ԴԵԿՏԵՄԲԵՐԻ 26-Ի N 1919-Ն ՈՐՈՇՄԱՆ  N 9.1 ՀԱՎԵԼՎԱԾԻ  N 9.1.52 ԱՂՅՈՒՍԱԿՈՒՄ ԿԱՏԱՐՎՈՂ ՓՈՓՈԽՈՒԹՅՈՒՆՆԵՐԸ</t>
  </si>
  <si>
    <t xml:space="preserve"> Բյուջետային գլխավոր կարգադրիչների, ծրագրերի և միջոցառումների անվանումները</t>
  </si>
  <si>
    <t xml:space="preserve"> ԸՆԴԱՄԵՆԸ</t>
  </si>
  <si>
    <t xml:space="preserve"> Ծրագրի անվանումը`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</si>
  <si>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</si>
  <si>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</si>
  <si>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</si>
  <si>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>Ծրագրային դասիչ</t>
  </si>
  <si>
    <t>Բյուջետային գլխավոր կարգադրիչների, ծրագրերի և միջոցառումների անվանումները</t>
  </si>
  <si>
    <t xml:space="preserve"> Ընդամենը </t>
  </si>
  <si>
    <t xml:space="preserve"> այդ թվում </t>
  </si>
  <si>
    <t>Ծրագիր</t>
  </si>
  <si>
    <t>Միջոցառում</t>
  </si>
  <si>
    <t xml:space="preserve"> Վարկային միջոցներ </t>
  </si>
  <si>
    <t xml:space="preserve"> Համաֆինան_x000D_-
սավորում </t>
  </si>
  <si>
    <t>ԸՆԴԱՄԵՆԸ 
այդ թվում</t>
  </si>
  <si>
    <t>ՀՀ  ՏԱՐԱԾՔԱՅԻՆ ԿԱՌԱՎԱՐՄԱՆ ԵՎ ԵՆԹԱԿԱՌՈՒՑՎԱԾՔՆԵՐԻ ՆԱԽԱՐԱՐՈՒԹՅՈՒՆ</t>
  </si>
  <si>
    <t xml:space="preserve">        </t>
  </si>
  <si>
    <r>
      <t xml:space="preserve">     </t>
    </r>
    <r>
      <rPr>
        <b/>
        <sz val="9"/>
        <color theme="1"/>
        <rFont val="GHEA Grapalat"/>
        <family val="3"/>
      </rPr>
      <t xml:space="preserve"> </t>
    </r>
  </si>
  <si>
    <t>ՀՀ կառավարության 2020 թվականի</t>
  </si>
  <si>
    <t>այդ թվում` ըստ կատարողների</t>
  </si>
  <si>
    <t>այդ թվում` բյուջետային ծախսերի տնտեսագիտական դասակարգման հոդվածներ</t>
  </si>
  <si>
    <t>ՈՉ ՖԻՆԱՆՍԱԿԱՆ ԱԿՏԻՎՆԵՐԻ ԳԾՈՎ ԾԱԽՍԵՐ</t>
  </si>
  <si>
    <t xml:space="preserve"> - ԸՆԹԱՑԻԿ ԾԱԽՍԵՐ </t>
  </si>
  <si>
    <t xml:space="preserve"> - ՈՉ ՖԻՆԱՆՍԱԿԱՆ ԱԿՏԻՎՆԵՐԻ ԳԾՈՎ ԾԱԽՍԵՐ </t>
  </si>
  <si>
    <t>Տարի</t>
  </si>
  <si>
    <t>Հավելված N 3</t>
  </si>
  <si>
    <t>Հավելված N 4</t>
  </si>
  <si>
    <t>ՀԱՅԱՍՏԱՆԻ ՀԱՆՐԱՊԵՏՈՒԹՅԱՆ ԿԱՌԱՎԱՐՈՒԹՅԱՆ 2019 ԹՎԱԿԱՆԻ ԴԵԿՏԵՄԲԵՐԻ 26-Ի N 1919-Ն ՈՐՈՇՄԱՆ  N 9.1 ՀԱՎԵԼՎԱԾԻ  N 9.1.48 ԱՂՅՈՒՍԱԿՈՒՄ ԿԱՏԱՐՎՈՂ ՓՈՓՈԽՈՒԹՅՈՒՆՆԵՐԸ</t>
  </si>
  <si>
    <t xml:space="preserve"> ՀՀ Արագածոտնի մարզպետարան </t>
  </si>
  <si>
    <t>ՀՀ Արարատի մարզպետարան</t>
  </si>
  <si>
    <t>- Շենքերի և շինությունների շինարարություն</t>
  </si>
  <si>
    <t>-</t>
  </si>
  <si>
    <t xml:space="preserve"> ՀՀ Արարատի  մարզպետարան</t>
  </si>
  <si>
    <t xml:space="preserve"> ՀՀ  Արարատի  մարզպետարան </t>
  </si>
  <si>
    <t>ՀԱՅԱՍՏԱՆԻ ՀԱՆՐԱՊԵՏՈՒԹՅԱՆ ԿԱՌԱՎԱՐՈՒԹՅԱՆ 2019 ԹՎԱԿԱՆԻ ԴԵԿՏԵՄԲԵՐԻ 26-Ի N 1919-Ն ՈՐՈՇՄԱՆ  N 9.1 ՀԱՎԵԼՎԱԾԻ  N 9.1.49 ԱՂՅՈՒՍԱԿՈՒՄ ԿԱՏԱՐՎՈՂ ՓՈՓՈԽՈՒԹՅՈՒՆՆԵՐԸ</t>
  </si>
  <si>
    <t>Հավելված N 1</t>
  </si>
  <si>
    <t xml:space="preserve">              Հավելված N 2</t>
  </si>
  <si>
    <t>Հավելված  N7</t>
  </si>
  <si>
    <t xml:space="preserve"> ՀՀ Շիրակի մարզպետարան</t>
  </si>
  <si>
    <t xml:space="preserve"> ՀՀ Շիրակի մարզպետարան </t>
  </si>
  <si>
    <t>ՀԱՅԱՍՏԱՆԻ ՀԱՆՐԱՊԵՏՈՒԹՅԱՆ ԿԱՌԱՎԱՐՈՒԹՅԱՆ 2019 ԹՎԱԿԱՆԻ ԴԵԿՏԵՄԲԵՐԻ 26-Ի N 1919-Ն ՈՐՈՇՄԱՆ  N 9.1 ՀԱՎԵԼՎԱԾԻ  N 9.1.54 ԱՂՅՈՒՍԱԿՈՒՄ ԿԱՏԱՐՎՈՂ ՓՈՓՈԽՈՒԹՅՈՒՆՆԵՐԸ</t>
  </si>
  <si>
    <t>ՀՀ Շիրակի մարզպետարան</t>
  </si>
  <si>
    <t>ՀՀ Սյունիքի մարզպետարան</t>
  </si>
  <si>
    <t xml:space="preserve"> ՀՀ Սյունիքի մարզպետարան</t>
  </si>
  <si>
    <t xml:space="preserve"> ՀՀ Սյունիքի մարզպետարան </t>
  </si>
  <si>
    <t xml:space="preserve"> </t>
  </si>
  <si>
    <t>Մասիս գյուղական համայնքի մշակույթի տան հարակից տարածքի բարեկարգում</t>
  </si>
  <si>
    <t>Գեղամավան համայնքի 2-րդ փողոցի մի հատվածի ասֆալտապատում</t>
  </si>
  <si>
    <t>Զովաբեր համայնքի 1-ին ներհամայնքային փողոցի ասֆալտապատում</t>
  </si>
  <si>
    <t>Ծովագյուղ համայնքի ջրամատակարարման համակարգի բարելավման աշխատանքներ</t>
  </si>
  <si>
    <t>Հայրավանք համայնքի Մայիսի 9-ի փողոցի  հիմնանորոգում</t>
  </si>
  <si>
    <t>Վարսեր համայնքի վերանորոգված մանկապարտեզի գույքի ձեռքբերում և դահլիճի վերանորոգում</t>
  </si>
  <si>
    <t>Նորատուս համայնքի Սևանի փողոցի վերջնամասի և Սևանի 13 նրբանցքի սկզբնամասի ասֆալտապատման աշխատանքներ</t>
  </si>
  <si>
    <t>Ներքին Գետաշեն համայնքի փողոցների լուսավորության ցանցի կառուցում</t>
  </si>
  <si>
    <t>Լոռի Բերդ համայնքի Ագարակի համայնքային կենտրոնի շենքի ճակատային մասի և 1-ին հարկի կապիտալ նորոգում</t>
  </si>
  <si>
    <t>Վանաձոև համայնքի «Աթլետիկա օլիմպիական մասնագիտացված մանկապատանեկան մարզադպրոց» ՀՈԱԿ-ի շենքի հիմնանորոգում, «Հրաչյա Կլեկչյանի անվան թիվ 1 մշակույթի տուն» ՀՈԱԿ-ի հիմնանորոգում, «Հրանթ Մաթևոսյանի անվան գրադարանային համակարգ» ՀՈԱԿ-ի Թատերական 2 հասցեում գտնվող շենքի հիմնանորոգում</t>
  </si>
  <si>
    <t>Գուգարք համայնքի 14-րդ փող․ և էներգետիկների 5-րդ փողոցի 7 շենքի երկաթբետոնե անձրևաջրերի հեռացման առվակի կառուցում</t>
  </si>
  <si>
    <t>Փանիկ համայնքի համայնքապետարանի շենքի ներքին վերանորոգում, տանիքի վերանորոգում և ջեռուցման համակարգի անցկացում</t>
  </si>
  <si>
    <t>Գորայք համայնքի կարիքների համար էքսկավատորի ձեռքբերում</t>
  </si>
  <si>
    <t>Գորայք համայնքի Սառնակունք բնակավայրի վարչական շենքի ջեռուցման համակարգի կառուցում՝ արևային ֆոտովոլտային կայանի տեղադրմամբ</t>
  </si>
  <si>
    <t xml:space="preserve"> Գերմանիայի զարգացման բանկի աջակցությամբ իրականացվող Ախուրյան գետի ջրային ռեսուրսների ինտեգրված կառավարման փուլ 1 ծրագրով Ջրաձոր գյուղի վերաբնակեցման համար   ենթակառուցվածքների և բնակելի տների կառուցում </t>
  </si>
  <si>
    <t xml:space="preserve"> Միջոցառման տեսակը</t>
  </si>
  <si>
    <t xml:space="preserve"> Գերմանիայի զարգացման բանկի աջակցությամբ իրականացվող Ախուրյան գետի ջրային ռեսուրսների ինտեգրված կառավարման փուլ 1 ծրագիր_x000D_
 </t>
  </si>
  <si>
    <t>1004</t>
  </si>
  <si>
    <t>ՀՀ Արագածոտնի մարզպետարան</t>
  </si>
  <si>
    <t>Ալագյազ համայնքի Ճարճակիս, Ռյա Թազա և Կանիաշիր վարչական բնակավայրերի ներհամայնքային փողոցների ասֆալտապատում</t>
  </si>
  <si>
    <t>Ակունք  համայնքի մշակույթի տան վերանորոգում</t>
  </si>
  <si>
    <t>ՀՀ Արմավիրի մարզպետարան</t>
  </si>
  <si>
    <t>Ապագա համայնքի «Վահագն Մարգարյանի անվան մշակույթի տուն» ՀՈԱԿ-ի շենքի ընթացիկ  վերանորոգում</t>
  </si>
  <si>
    <t>Արփի համայնքի Աղվորիկ և Արդենիս բնակավայրերի 2430մ խմելու ջրի ջրագծի կառուցում և վերանորոգում</t>
  </si>
  <si>
    <t>Լոռի Բերդ համայնքի Ուռուտ բնակավայրի համայնքային կենտրոնի արտաքին պատերի ամրացում, ներքին հարդարում</t>
  </si>
  <si>
    <t xml:space="preserve"> Տրանսֆերտների տրամադրում</t>
  </si>
  <si>
    <t xml:space="preserve"> ՀՀ Արմավիրի  մարզպետարան</t>
  </si>
  <si>
    <t xml:space="preserve"> ՀՀ Արագածոտնի մարզպետարան</t>
  </si>
  <si>
    <t xml:space="preserve"> Ակտիվն օգտագործող կազմակերպության(ների) անվանում(ները)՛ </t>
  </si>
  <si>
    <t xml:space="preserve"> Մասնագիտացված միավոր </t>
  </si>
  <si>
    <t xml:space="preserve"> Նոր կառուցվող բնակելի տներ, հատ </t>
  </si>
  <si>
    <t xml:space="preserve"> ՀՀ  Արմավիրի  մարզպետարան </t>
  </si>
  <si>
    <t>ՀԱՅԱՍՏԱՆԻ ՀԱՆՐԱՊԵՏՈՒԹՅԱՆ ԿԱՌԱՎԱՐՈՒԹՅԱՆ 2019 ԹՎԱԿԱՆԻ ԴԵԿՏԵՄԲԵՐԻ 26-Ի N 1919-Ն ՈՐՈՇՄԱՆ  N 9.1 ՀԱՎԵԼՎԱԾԻ  N 9.1.50 ԱՂՅՈՒՍԱԿՈՒՄ ԿԱՏԱՐՎՈՂ ՓՈՓՈԽՈՒԹՅՈՒՆՆԵՐԸ</t>
  </si>
  <si>
    <t xml:space="preserve"> 1212</t>
  </si>
  <si>
    <t xml:space="preserve"> Տարածքային զարգացում</t>
  </si>
  <si>
    <t xml:space="preserve"> Ծրագրի նպատակը`</t>
  </si>
  <si>
    <t xml:space="preserve"> Տարածքային համաչափ զարգացման խթանում</t>
  </si>
  <si>
    <t xml:space="preserve"> Վերջնական արդյունքի նկարագրությունը`</t>
  </si>
  <si>
    <t xml:space="preserve"> ՀՀ համայնքների կառավարման արդյունավետության բարձրացում և տնտեսական գործունեության խթանում</t>
  </si>
  <si>
    <t>Ծրագրի միջոցառումներ</t>
  </si>
  <si>
    <t xml:space="preserve"> 12007</t>
  </si>
  <si>
    <t xml:space="preserve"> ՀՀ մարզերին սուբվենցիաների տրամադրում՛ ենթակառուցվածքների զարգացման նպատակով_x000D_
</t>
  </si>
  <si>
    <t xml:space="preserve"> ՀՀ մարզերին սուբվենցիաների տրամադրում՛ ենթակառուցվածքների զարգացման նպատակով</t>
  </si>
  <si>
    <t xml:space="preserve"> 12002</t>
  </si>
  <si>
    <t xml:space="preserve"> Գերմանիայի զարգացման բանկի աջակցությամբ իրականացվող Ախուրյան գետի ջրային ռեսուրսների ինտեգրված կառավարման փուլ 1 ծրագրով Ջրաձոր գյուղի վերաբնակեցման համար   ենթակառուցվածքների և բնակելի տների կառուցում</t>
  </si>
  <si>
    <t xml:space="preserve"> Գերմանիայի զարգացման բանկի աջակցությամբ իրականացվող Ախուրյան գետի ջրային ռեսուրսների ինտեգրված կառավարման փուլ 1 ծրագիր_x000D_
</t>
  </si>
  <si>
    <t xml:space="preserve"> Ոռոգման համակարգի առողջացում</t>
  </si>
  <si>
    <t xml:space="preserve"> Ոռոգման ծառայությունների հասանելիության և մատչելիության ապահովում</t>
  </si>
  <si>
    <t xml:space="preserve"> Ոռոգման ջրի մատակարարման արդյունավետության և հասանելիության բարելավում, կորուստների կրճատում</t>
  </si>
  <si>
    <t>այդ թվում</t>
  </si>
  <si>
    <t>ՀՀ մարզերին սուբվենցիաների տրամադրում՝ ենթակառուցվածքների զարգացման նպատակով</t>
  </si>
  <si>
    <t xml:space="preserve"> 01</t>
  </si>
  <si>
    <t xml:space="preserve"> 08</t>
  </si>
  <si>
    <r>
      <t> </t>
    </r>
    <r>
      <rPr>
        <sz val="10"/>
        <color theme="1"/>
        <rFont val="GHEA Grapalat"/>
        <family val="3"/>
      </rPr>
      <t>Տարածքային զարգացում</t>
    </r>
  </si>
  <si>
    <t xml:space="preserve"> ՀՀ մարզերին սուբվենցիաների տրամադրում՝ ենթակառուցվածքների զարգացման նպատակով</t>
  </si>
  <si>
    <t xml:space="preserve"> Գերմանիայի զարգացման վարկերի բանկի աջակցությամբ իրականացվող Ախուրյան գետի ջրային ռեսուրսների ինտեգրացված կառավարման փուլի 1 ծրագրով Ջրաձոր գյուղի վերաբնակեցման համար  ենթակառուցվածքնների և բնակելի տների կառուցում</t>
  </si>
  <si>
    <t>ՀՀ տարածքային կառավարման և ենթակառուցվածքների  նախարարության ջրային կոմիտե</t>
  </si>
  <si>
    <t>Ոռոգման համակարգի առողջացում</t>
  </si>
  <si>
    <t xml:space="preserve"> 1004 </t>
  </si>
  <si>
    <t xml:space="preserve"> 12002 </t>
  </si>
  <si>
    <t>Հավելված  N5</t>
  </si>
  <si>
    <t>ՀՀ մարզերին սուբվենցիաների տրամադրում՛ ենթակառուցվածքների զարգացման նպատակով_x000D_</t>
  </si>
  <si>
    <t xml:space="preserve">  Ոռոգման համակարգի առողջացում </t>
  </si>
  <si>
    <t xml:space="preserve">   Ոռոգման համակարգի առողջացում </t>
  </si>
  <si>
    <t xml:space="preserve"> 04</t>
  </si>
  <si>
    <t xml:space="preserve"> ՏՆՏԵՍԱԿԱՆ ՀԱՐԱԲԵՐՈՒԹՅՈՒՆՆԵՐ</t>
  </si>
  <si>
    <t xml:space="preserve"> 02</t>
  </si>
  <si>
    <t xml:space="preserve"> Գյուղատնտեսություն, անտառային տնտեսություն, ձկնորսություն և որսորդություն</t>
  </si>
  <si>
    <t xml:space="preserve"> Ոռոգում</t>
  </si>
  <si>
    <t xml:space="preserve"> ՀՀ  տարածքային կառավարման և ենթակառուցվածքների նախարարության ջրային կոմիտե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</si>
  <si>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</si>
  <si>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</si>
  <si>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</si>
  <si>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- Շենքերի և շինությունների շինարարություն</t>
  </si>
  <si>
    <t xml:space="preserve">Ծովազարդ համայնքի Զ. Անդրանիկ փողոցի 500 մ․ հատվածի հիմնանորոգում ՊԿ 0+00  -ՊԿ 4+77 </t>
  </si>
  <si>
    <t>Լճավան համայնքի մանկապարտեզի 2-րդ հարկի վերանորոգման աշխատանքներ</t>
  </si>
  <si>
    <t>Մաքենիս համայնքի խմելու ջրագծի  արտաքին ցանցի  վերանորոգման աշխատանքներ</t>
  </si>
  <si>
    <t>Տափերական համայնքի փողոցների արտաքին էլ․  լուսավորության ցանցի կառուցման  աշխատանքներ</t>
  </si>
  <si>
    <t>Ծովագյուղ համայնքի 9,  14-րդ փողոց, 15 փողոց, 15-րդ  փողոց 2-րդ նրբանցք, 16-րդ փողոց, 18 փողոց,  24-րդ փողոց,  24-րդ փողոց ի 6-րդ նրբանցք հատվածների ասֆալտապատման աշխատանքներ</t>
  </si>
  <si>
    <r>
      <t>Արարատ համայնքի  Գորգիսյան, Ս․ Շահումյան, Դեմիրճյան, Մարզպետունի,  Շ․ Գրիգորյան, Վ․ Սարգսյան, Մյասնիկյան, Գրիբոյեդով /1-ին և 2-րդ հատվածներ/, Օրբելի եղբայրներ, Նարեկացի, Տերյան , Րաֆֆի, Կ․ Փանոսյան, Չարենց, Մ․ Մելքոնյան,  Վ․ Սարգսյան փակուղի, Սահմանապահներ փողոցների չգ</t>
    </r>
    <r>
      <rPr>
        <sz val="10"/>
        <color rgb="FF000000"/>
        <rFont val="GHEA Grapalat"/>
        <family val="3"/>
      </rPr>
      <t>ազաֆիկացված հատվածների  գազաֆիկացում</t>
    </r>
  </si>
  <si>
    <t>«ՀԱՅԱՍՏԱՆԻ  ՀԱՆՐԱՊԵՏՈՒԹՅԱՆ  2020 ԹՎԱԿԱՆԻ  ՊԵՏԱԿԱՆ ԲՅՈՒՋԵԻ ՄԱՍԻՆ» ՀԱՅԱՍՏԱՆԻ ՀԱՆՐԱՊԵՏՈՒԹՅԱՆ  ՕՐԵՆՔԻ N 1 ՀԱՎԵԼՎԱԾԻ N 4 ԱՂՅՈՒՍԱԿՈՒՄ ԵՎ ՀԱՅԱՍՏԱՆԻ ՀԱՆՐԱՊԵՏՈՒԹՅԱՆ ԿԱՌԱՎԱՐՈՒԹՅԱՆ 2019 ԹՎԱԿԱՆԻ ԴԵԿՏԵՄԲԵՐԻ 26-Ի N 1919-Ն ՈՐՈՇՄԱՆ N 5 ՀԱՎԵԼՎԱԾԻ N 3   ԱՂՅՈՒՍԱԿՈՒՄ ԿԱՏԱՐՎՈՂ ՓՈՓՈԽՈՒԹՅՈՒՆՆԵՐԸ</t>
  </si>
  <si>
    <t xml:space="preserve"> ՄԱՍ 2. ՊԵՏԱԿԱՆ ՄԱՐՄՆԻ ԳԾՈՎ ԱՐԴՅՈՒՆՔԱՅԻՆ (ԿԱՏԱՐՈՂԱԿԱՆ) ՑՈՒՑԱՆԻՇՆԵՐԸ </t>
  </si>
  <si>
    <t>ՀԱՅԱՍՏԱՆԻ ՀԱՆՐԱՊԵՏՈՒԹՅԱՆ ԿԱՌԱՎԱՐՈՒԹՅԱՆ 2019 ԹՎԱԿԱՆԻ ԴԵԿՏԵՄԲԵՐԻ 26-Ի N 1919-Ն ՈՐՈՇՄԱՆ  N 9.1 ՀԱՎԵԼՎԱԾԻ  N 9.1.26 ԱՂՅՈՒՍԱԿՈՒՄ ԿԱՏԱՐՎՈՂ ՓՈՓՈԽՈՒԹՅՈՒՆՆԵՐԸ</t>
  </si>
  <si>
    <t xml:space="preserve"> ՄԱՍ1. ՊԵՏԱԿԱՆ ՄԱՐՄՆԻ ԳԾՈՎ ԱՐԴՅՈՒՆՔԱՅԻՆ (ԿԱՏԱՐՈՂԱԿԱՆ) ՑՈՒՑԱՆԻՇՆԵՐԸ </t>
  </si>
  <si>
    <t>ՀՀ տարածքային կառավարման և ենթակառուցվածքների նախարարության ջրային կոմիտե</t>
  </si>
  <si>
    <t>ՀԱՅԱՍՏԱՆԻ ՀԱՆՐԱՊԵՏՈՒԹՅԱՆ ԿԱՌԱՎԱՐՈՒԹՅԱՆ 2019 ԹՎԱԿԱՆԻ ԴԵԿՏԵՄԲԵՐԻ 26-Ի N 1919-Ն ՈՐՈՇՄԱՆ  N 9.1 ՀԱՎԵԼՎԱԾԻ  N 9.1.55 ԱՂՅՈՒՍԱԿՈՒՄ ԿԱՏԱՐՎՈՂ ՓՈՓՈԽՈՒԹՅՈՒՆՆԵՐԸ</t>
  </si>
  <si>
    <t>«ՀԱՅԱՍՏԱՆԻ  ՀԱՆՐԱՊԵՏՈՒԹՅԱՆ  2020 ԹՎԱԿԱՆԻ  ՊԵՏԱԿԱՆ ԲՅՈՒՋԵԻ ՄԱՍԻՆ» ՀԱՅԱՍՏԱՆԻ ՀԱՆՐԱՊԵՏՈՒԹՅԱՆ  ՕՐԵՆՔԻ N 1 ՀԱՎԵԼՎԱԾԻ N 2  ԱՂՅՈՒՍԱԿՈՒՄ ԿԱՏԱՐՎՈՂ ՎԵՐԱԲԱՇԽՈՒՄԸ ԵՎ ՀԱՅԱՍՏԱՆԻ ՀԱՆՐԱՊԵՏՈՒԹՅԱՆ ԿԱՌԱՎԱՐՈՒԹՅԱՆ 2019 ԹՎԱԿԱՆԻ ԴԵԿՏԵՄԲԵՐԻ 26-Ի N 1919-Ն ՈՐՈՇՄԱՆ N 5 ՀԱՎԵԼՎԱԾԻ N 1 ԱՂՅՈՒՍԱԿՈՒՄ ԿԱՏԱՐՎՈՂ ՓՈՓՈԽՈՒԹՅՈՒՆՆԵՐԸ</t>
  </si>
  <si>
    <t>«ՀԱՅԱՍՏԱՆԻ  ՀԱՆՐԱՊԵՏՈՒԹՅԱՆ  2020 ԹՎԱԿԱՆԻ  ՊԵՏԱԿԱՆ ԲՅՈՒՋԵԻ ՄԱՍԻՆ» ՀԱՅԱՍՏԱՆԻ ՀԱՆՐԱՊԵՏՈՒԹՅԱՆ  ՕՐԵՆՔԻ N 1 ՀԱՎԵԼՎԱԾԻ N 7  ԱՂՅՈՒՍԱԿՈՒՄ ԵՎ ՀԱՅԱՍՏԱՆԻ ՀԱՆՐԱՊԵՏՈՒԹՅԱՆ ԿԱՌԱՎԱՐՈՒԹՅԱՆ 2019 ԹՎԱԿԱՆԻ ԴԵԿՏԵՄԲԵՐԻ 26-Ի N 1919-Ն ՈՐՈՇՄԱՆ N 5 ՀԱՎԵԼՎԱԾԻ N 6 ԱՂՅՈՒՍԱԿՈՒՄ ԿԱՏԱՐՎՈՂ ԼՐԱՑՈՒՄՆԵՐԸ</t>
  </si>
  <si>
    <t xml:space="preserve">Ցուցանիշների փոփոխությունը (ավելացումները նշված են դրական նշանով) </t>
  </si>
  <si>
    <t xml:space="preserve">Ցուցանիշների փոփոխությունը (նվազեցումները նշված են փակագծերում) </t>
  </si>
  <si>
    <t xml:space="preserve"> Ցուցանիշների փոփոխությունը (ավելացումները նշված են դրական նշանով) 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</si>
</sst>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_-* #,##0.00_р_._-;\-* #,##0.00_р_._-;_-* &quot;-&quot;??_р_._-;_-@_-"/>
    <numFmt numFmtId="166" formatCode="#,##0.0"/>
    <numFmt numFmtId="167" formatCode="##,##0.0;\(##,##0.0\);\-"/>
    <numFmt numFmtId="168" formatCode="_(* #,##0.0_);_(* \(#,##0.0\);_(* &quot;-&quot;??_);_(@_)"/>
    <numFmt numFmtId="169" formatCode="#,##0.0_);\(#,##0.0\)"/>
    <numFmt numFmtId="170" formatCode="#,##0.0;[Red]#,##0.0"/>
    <numFmt numFmtId="171" formatCode="_ * #,##0.0_)_€_ ;_ * \(#,##0.0\)_€_ ;_ * &quot;-&quot;??_)_€_ ;_ @_ "/>
    <numFmt numFmtId="172" formatCode="_(* #,##0.0_);_(* \(#,##0.0\);_(* &quot;-&quot;?_);_(@_)"/>
    <numFmt numFmtId="173" formatCode="_ * #,##0.00_)\ _ _ ;_ * \(#,##0.00\)\ _ _ ;_ * &quot;-&quot;??_)\ _ _ ;_ @_ "/>
    <numFmt numFmtId="174" formatCode="#,##0.0_ ;\-#,##0.0\ "/>
  </numFmts>
  <fonts count="67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color rgb="FF000000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sz val="8"/>
      <name val="GHEA Grapalat"/>
      <family val="2"/>
    </font>
    <font>
      <sz val="11"/>
      <name val="GHEA Grapalat"/>
      <family val="3"/>
    </font>
    <font>
      <sz val="11"/>
      <color rgb="FF000000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rgb="FF000000"/>
      <name val="GHEA Grapalat"/>
      <family val="3"/>
    </font>
    <font>
      <sz val="10"/>
      <name val="GHEA Grapalat"/>
      <family val="3"/>
    </font>
    <font>
      <b/>
      <sz val="11"/>
      <color rgb="FF000000"/>
      <name val="GHEA Grapalat"/>
      <family val="3"/>
    </font>
    <font>
      <sz val="10"/>
      <name val="Arial"/>
      <family val="2"/>
    </font>
    <font>
      <b/>
      <sz val="8"/>
      <name val="GHEA Grapalat"/>
      <family val="2"/>
    </font>
    <font>
      <i/>
      <sz val="8"/>
      <name val="GHEA Grapalat"/>
      <family val="2"/>
    </font>
    <font>
      <b/>
      <sz val="10"/>
      <name val="GHEA Grapalat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GHEA Grapalat"/>
      <family val="2"/>
    </font>
    <font>
      <b/>
      <sz val="9"/>
      <color theme="1"/>
      <name val="GHEA Grapalat"/>
      <family val="3"/>
    </font>
    <font>
      <b/>
      <sz val="11"/>
      <name val="GHEA Grapalat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name val="Arial Armenian"/>
      <family val="2"/>
    </font>
    <font>
      <b/>
      <sz val="8"/>
      <name val="GHEA Grapalat"/>
      <family val="3"/>
    </font>
    <font>
      <sz val="11"/>
      <name val="GHEA Grapalat"/>
      <family val="2"/>
    </font>
    <font>
      <sz val="10"/>
      <name val="GHEA Grapalat"/>
      <family val="2"/>
    </font>
    <font>
      <i/>
      <sz val="10"/>
      <name val="GHEA Grapalat"/>
      <family val="2"/>
    </font>
    <font>
      <sz val="10"/>
      <name val="Times Armenian"/>
      <family val="1"/>
    </font>
    <font>
      <b/>
      <sz val="11"/>
      <color theme="0"/>
      <name val="GHEA Grapalat"/>
      <family val="3"/>
    </font>
    <font>
      <sz val="11"/>
      <color theme="0"/>
      <name val="GHEA Grapalat"/>
      <family val="3"/>
    </font>
    <font>
      <sz val="11"/>
      <name val="Times Armenian"/>
      <family val="1"/>
    </font>
    <font>
      <sz val="8"/>
      <name val="Arial Armenian"/>
      <family val="2"/>
      <charset val="204"/>
    </font>
    <font>
      <b/>
      <i/>
      <sz val="10"/>
      <name val="GHEA Grapalat"/>
      <family val="3"/>
    </font>
    <font>
      <i/>
      <sz val="11"/>
      <name val="GHEA Grapalat"/>
      <family val="3"/>
    </font>
    <font>
      <sz val="10"/>
      <color rgb="FF000000"/>
      <name val="Times New Roman"/>
      <family val="1"/>
    </font>
    <font>
      <sz val="11"/>
      <color theme="1"/>
      <name val="Times Armenian"/>
      <family val="2"/>
    </font>
    <font>
      <b/>
      <sz val="12"/>
      <name val="GHEA Grapalat"/>
      <family val="3"/>
    </font>
    <font>
      <sz val="11"/>
      <color indexed="8"/>
      <name val="Calibri"/>
      <family val="2"/>
    </font>
    <font>
      <sz val="12"/>
      <color indexed="8"/>
      <name val="Times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sz val="12"/>
      <color theme="1"/>
      <name val="Times Armenian"/>
      <family val="2"/>
    </font>
    <font>
      <i/>
      <sz val="10"/>
      <name val="GHEA Grapalat"/>
      <family val="3"/>
    </font>
    <font>
      <sz val="12"/>
      <name val="GHEA Grapalat"/>
      <family val="2"/>
    </font>
    <font>
      <sz val="9"/>
      <name val="GHEA Grapalat"/>
      <family val="3"/>
    </font>
    <font>
      <b/>
      <sz val="10"/>
      <name val="GHEA Grapalat"/>
      <family val="2"/>
    </font>
    <font>
      <b/>
      <i/>
      <sz val="11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79">
    <xf numFmtId="0" fontId="0" fillId="0" borderId="0"/>
    <xf numFmtId="164" fontId="4" fillId="0" borderId="0" applyFont="0" applyFill="0" applyBorder="0" applyAlignment="0" applyProtection="0"/>
    <xf numFmtId="167" fontId="8" fillId="0" borderId="0" applyFill="0" applyBorder="0" applyProtection="0">
      <alignment horizontal="right" vertical="top"/>
    </xf>
    <xf numFmtId="0" fontId="8" fillId="0" borderId="0">
      <alignment horizontal="left" vertical="top" wrapText="1"/>
    </xf>
    <xf numFmtId="0" fontId="16" fillId="0" borderId="0"/>
    <xf numFmtId="0" fontId="4" fillId="8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9" applyNumberFormat="0" applyAlignment="0" applyProtection="0"/>
    <xf numFmtId="0" fontId="28" fillId="6" borderId="10" applyNumberFormat="0" applyAlignment="0" applyProtection="0"/>
    <xf numFmtId="0" fontId="29" fillId="6" borderId="9" applyNumberFormat="0" applyAlignment="0" applyProtection="0"/>
    <xf numFmtId="0" fontId="30" fillId="0" borderId="11" applyNumberFormat="0" applyFill="0" applyAlignment="0" applyProtection="0"/>
    <xf numFmtId="0" fontId="31" fillId="7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167" fontId="17" fillId="0" borderId="0" applyFill="0" applyBorder="0" applyProtection="0">
      <alignment horizontal="right" vertical="top"/>
    </xf>
    <xf numFmtId="0" fontId="39" fillId="0" borderId="0"/>
    <xf numFmtId="0" fontId="40" fillId="0" borderId="0"/>
    <xf numFmtId="0" fontId="41" fillId="0" borderId="0"/>
    <xf numFmtId="0" fontId="8" fillId="0" borderId="0">
      <alignment horizontal="left" vertical="top" wrapText="1"/>
    </xf>
    <xf numFmtId="0" fontId="46" fillId="0" borderId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9" fillId="0" borderId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6" fillId="0" borderId="0"/>
    <xf numFmtId="0" fontId="50" fillId="0" borderId="0">
      <alignment horizontal="left"/>
    </xf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9" applyNumberFormat="0" applyAlignment="0" applyProtection="0"/>
    <xf numFmtId="0" fontId="28" fillId="6" borderId="10" applyNumberFormat="0" applyAlignment="0" applyProtection="0"/>
    <xf numFmtId="0" fontId="29" fillId="6" borderId="9" applyNumberFormat="0" applyAlignment="0" applyProtection="0"/>
    <xf numFmtId="0" fontId="30" fillId="0" borderId="11" applyNumberFormat="0" applyFill="0" applyAlignment="0" applyProtection="0"/>
    <xf numFmtId="0" fontId="31" fillId="7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6" fillId="0" borderId="0"/>
    <xf numFmtId="0" fontId="46" fillId="0" borderId="0"/>
    <xf numFmtId="0" fontId="53" fillId="0" borderId="0"/>
    <xf numFmtId="164" fontId="46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8" fillId="0" borderId="0" applyFont="0" applyFill="0" applyBorder="0" applyAlignment="0" applyProtection="0">
      <alignment horizontal="left" vertical="top" wrapText="1"/>
    </xf>
    <xf numFmtId="173" fontId="5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56" fillId="0" borderId="0"/>
    <xf numFmtId="0" fontId="16" fillId="0" borderId="0"/>
    <xf numFmtId="0" fontId="16" fillId="0" borderId="0"/>
    <xf numFmtId="0" fontId="58" fillId="0" borderId="0"/>
    <xf numFmtId="0" fontId="46" fillId="0" borderId="0"/>
    <xf numFmtId="0" fontId="54" fillId="0" borderId="0"/>
    <xf numFmtId="0" fontId="41" fillId="0" borderId="0"/>
    <xf numFmtId="0" fontId="4" fillId="0" borderId="0"/>
    <xf numFmtId="0" fontId="8" fillId="0" borderId="0">
      <alignment horizontal="left" vertical="top" wrapText="1"/>
    </xf>
    <xf numFmtId="0" fontId="61" fillId="0" borderId="0"/>
    <xf numFmtId="0" fontId="8" fillId="0" borderId="0">
      <alignment horizontal="left" vertical="top" wrapText="1"/>
    </xf>
    <xf numFmtId="0" fontId="16" fillId="0" borderId="0"/>
    <xf numFmtId="0" fontId="16" fillId="0" borderId="0"/>
    <xf numFmtId="0" fontId="56" fillId="8" borderId="13" applyNumberFormat="0" applyFont="0" applyAlignment="0" applyProtection="0"/>
    <xf numFmtId="9" fontId="4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9" fillId="0" borderId="0"/>
    <xf numFmtId="0" fontId="46" fillId="0" borderId="0"/>
    <xf numFmtId="164" fontId="4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6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6" fillId="0" borderId="0"/>
    <xf numFmtId="164" fontId="4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6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244">
    <xf numFmtId="0" fontId="0" fillId="0" borderId="0" xfId="0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14" fillId="0" borderId="0" xfId="3" applyFont="1" applyFill="1">
      <alignment horizontal="left" vertical="top" wrapText="1"/>
    </xf>
    <xf numFmtId="0" fontId="14" fillId="0" borderId="0" xfId="0" applyFont="1" applyFill="1"/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/>
    <xf numFmtId="0" fontId="5" fillId="0" borderId="3" xfId="0" applyFont="1" applyFill="1" applyBorder="1"/>
    <xf numFmtId="0" fontId="12" fillId="0" borderId="3" xfId="0" applyFont="1" applyFill="1" applyBorder="1"/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169" fontId="12" fillId="0" borderId="3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14" fillId="0" borderId="3" xfId="3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71" fontId="15" fillId="0" borderId="3" xfId="0" applyNumberFormat="1" applyFont="1" applyFill="1" applyBorder="1" applyAlignment="1">
      <alignment horizontal="center" vertical="center" wrapText="1"/>
    </xf>
    <xf numFmtId="171" fontId="15" fillId="0" borderId="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/>
    </xf>
    <xf numFmtId="0" fontId="36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5" fillId="0" borderId="16" xfId="0" applyFont="1" applyFill="1" applyBorder="1"/>
    <xf numFmtId="0" fontId="5" fillId="0" borderId="17" xfId="0" applyFont="1" applyFill="1" applyBorder="1"/>
    <xf numFmtId="0" fontId="3" fillId="0" borderId="17" xfId="0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166" fontId="1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169" fontId="5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8" fillId="0" borderId="0" xfId="50">
      <alignment horizontal="left" vertical="top" wrapText="1"/>
    </xf>
    <xf numFmtId="0" fontId="8" fillId="0" borderId="0" xfId="50" applyFont="1" applyAlignment="1">
      <alignment horizontal="left" vertical="top" wrapText="1"/>
    </xf>
    <xf numFmtId="0" fontId="43" fillId="0" borderId="0" xfId="50" applyFont="1" applyAlignment="1">
      <alignment horizontal="left" vertical="top" wrapText="1"/>
    </xf>
    <xf numFmtId="0" fontId="8" fillId="0" borderId="0" xfId="50" applyBorder="1">
      <alignment horizontal="left" vertical="top" wrapText="1"/>
    </xf>
    <xf numFmtId="0" fontId="7" fillId="0" borderId="3" xfId="50" applyFont="1" applyBorder="1">
      <alignment horizontal="left" vertical="top" wrapText="1"/>
    </xf>
    <xf numFmtId="0" fontId="7" fillId="0" borderId="3" xfId="50" applyFont="1" applyBorder="1" applyAlignment="1">
      <alignment horizontal="left" vertical="top" wrapText="1"/>
    </xf>
    <xf numFmtId="0" fontId="42" fillId="0" borderId="0" xfId="50" applyFont="1">
      <alignment horizontal="left" vertical="top" wrapText="1"/>
    </xf>
    <xf numFmtId="0" fontId="43" fillId="0" borderId="3" xfId="50" applyFont="1" applyBorder="1">
      <alignment horizontal="left" vertical="top" wrapText="1"/>
    </xf>
    <xf numFmtId="0" fontId="38" fillId="0" borderId="3" xfId="50" applyFont="1" applyBorder="1" applyAlignment="1">
      <alignment horizontal="left" vertical="top" wrapText="1"/>
    </xf>
    <xf numFmtId="172" fontId="9" fillId="0" borderId="0" xfId="51" applyNumberFormat="1" applyFont="1" applyFill="1" applyBorder="1"/>
    <xf numFmtId="172" fontId="9" fillId="0" borderId="0" xfId="51" applyNumberFormat="1" applyFont="1" applyFill="1" applyBorder="1" applyAlignment="1">
      <alignment vertical="center" wrapText="1"/>
    </xf>
    <xf numFmtId="172" fontId="47" fillId="0" borderId="0" xfId="51" applyNumberFormat="1" applyFont="1" applyFill="1" applyBorder="1" applyAlignment="1">
      <alignment horizontal="center" vertical="center" wrapText="1"/>
    </xf>
    <xf numFmtId="172" fontId="48" fillId="0" borderId="0" xfId="51" applyNumberFormat="1" applyFont="1" applyFill="1" applyBorder="1" applyAlignment="1">
      <alignment vertical="center" wrapText="1"/>
    </xf>
    <xf numFmtId="172" fontId="7" fillId="0" borderId="3" xfId="54" applyNumberFormat="1" applyFont="1" applyFill="1" applyBorder="1" applyAlignment="1">
      <alignment vertical="center" wrapText="1"/>
    </xf>
    <xf numFmtId="49" fontId="7" fillId="0" borderId="3" xfId="51" applyNumberFormat="1" applyFont="1" applyFill="1" applyBorder="1" applyAlignment="1" applyProtection="1">
      <alignment horizontal="center" vertical="top" wrapText="1"/>
      <protection locked="0"/>
    </xf>
    <xf numFmtId="172" fontId="9" fillId="0" borderId="3" xfId="51" applyNumberFormat="1" applyFont="1" applyFill="1" applyBorder="1" applyAlignment="1">
      <alignment horizontal="center"/>
    </xf>
    <xf numFmtId="0" fontId="44" fillId="0" borderId="3" xfId="50" applyFont="1" applyBorder="1" applyAlignment="1">
      <alignment horizontal="center" vertical="center" wrapText="1"/>
    </xf>
    <xf numFmtId="0" fontId="43" fillId="0" borderId="0" xfId="50" applyFont="1" applyBorder="1" applyAlignment="1">
      <alignment horizontal="center" vertical="center" wrapText="1"/>
    </xf>
    <xf numFmtId="0" fontId="44" fillId="0" borderId="3" xfId="50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172" fontId="14" fillId="0" borderId="3" xfId="53" applyNumberFormat="1" applyFont="1" applyFill="1" applyBorder="1" applyAlignment="1">
      <alignment horizontal="center" vertical="center" wrapText="1"/>
    </xf>
    <xf numFmtId="172" fontId="9" fillId="0" borderId="3" xfId="51" applyNumberFormat="1" applyFont="1" applyFill="1" applyBorder="1" applyAlignment="1">
      <alignment vertical="center" wrapText="1"/>
    </xf>
    <xf numFmtId="172" fontId="52" fillId="0" borderId="3" xfId="52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center" wrapText="1"/>
    </xf>
    <xf numFmtId="172" fontId="14" fillId="0" borderId="3" xfId="51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3" fontId="8" fillId="0" borderId="0" xfId="50" applyNumberFormat="1">
      <alignment horizontal="left" vertical="top" wrapText="1"/>
    </xf>
    <xf numFmtId="0" fontId="43" fillId="0" borderId="3" xfId="50" applyFont="1" applyFill="1" applyBorder="1" applyAlignment="1">
      <alignment horizontal="left" vertical="top" wrapText="1"/>
    </xf>
    <xf numFmtId="0" fontId="43" fillId="0" borderId="3" xfId="50" applyFont="1" applyFill="1" applyBorder="1">
      <alignment horizontal="left" vertical="top" wrapText="1"/>
    </xf>
    <xf numFmtId="0" fontId="8" fillId="0" borderId="0" xfId="50" applyFill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9" fontId="7" fillId="0" borderId="3" xfId="51" applyNumberFormat="1" applyFont="1" applyFill="1" applyBorder="1" applyAlignment="1" applyProtection="1">
      <alignment vertical="top" wrapText="1"/>
      <protection locked="0"/>
    </xf>
    <xf numFmtId="169" fontId="12" fillId="0" borderId="0" xfId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12" fillId="0" borderId="0" xfId="0" applyFont="1" applyFill="1" applyBorder="1"/>
    <xf numFmtId="0" fontId="5" fillId="0" borderId="3" xfId="0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vertical="center" wrapText="1"/>
    </xf>
    <xf numFmtId="0" fontId="44" fillId="0" borderId="0" xfId="50" applyFont="1" applyBorder="1" applyAlignment="1">
      <alignment horizontal="right" vertical="center" wrapText="1"/>
    </xf>
    <xf numFmtId="0" fontId="44" fillId="0" borderId="3" xfId="5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167" fontId="43" fillId="0" borderId="3" xfId="2" applyNumberFormat="1" applyFont="1" applyFill="1" applyBorder="1" applyAlignment="1">
      <alignment horizontal="center" vertical="center"/>
    </xf>
    <xf numFmtId="167" fontId="38" fillId="0" borderId="3" xfId="46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169" fontId="10" fillId="33" borderId="3" xfId="0" applyNumberFormat="1" applyFont="1" applyFill="1" applyBorder="1" applyAlignment="1">
      <alignment horizontal="center" vertical="center" shrinkToFit="1"/>
    </xf>
    <xf numFmtId="0" fontId="43" fillId="0" borderId="3" xfId="50" applyFont="1" applyFill="1" applyBorder="1" applyAlignment="1">
      <alignment horizontal="center" vertical="center" wrapText="1"/>
    </xf>
    <xf numFmtId="172" fontId="9" fillId="33" borderId="3" xfId="53" applyNumberFormat="1" applyFont="1" applyFill="1" applyBorder="1" applyAlignment="1">
      <alignment horizontal="center" vertical="center" wrapText="1"/>
    </xf>
    <xf numFmtId="167" fontId="7" fillId="0" borderId="3" xfId="2" applyNumberFormat="1" applyFont="1" applyBorder="1" applyAlignment="1">
      <alignment horizontal="center" vertical="center"/>
    </xf>
    <xf numFmtId="0" fontId="8" fillId="0" borderId="0" xfId="50">
      <alignment horizontal="left" vertical="top" wrapText="1"/>
    </xf>
    <xf numFmtId="172" fontId="7" fillId="33" borderId="3" xfId="53" applyNumberFormat="1" applyFont="1" applyFill="1" applyBorder="1" applyAlignment="1">
      <alignment vertical="center" wrapText="1"/>
    </xf>
    <xf numFmtId="172" fontId="7" fillId="0" borderId="3" xfId="53" applyNumberFormat="1" applyFont="1" applyFill="1" applyBorder="1" applyAlignment="1">
      <alignment vertical="center" wrapText="1"/>
    </xf>
    <xf numFmtId="172" fontId="9" fillId="0" borderId="3" xfId="51" applyNumberFormat="1" applyFont="1" applyFill="1" applyBorder="1" applyAlignment="1">
      <alignment vertical="center"/>
    </xf>
    <xf numFmtId="0" fontId="5" fillId="33" borderId="1" xfId="0" applyFont="1" applyFill="1" applyBorder="1" applyAlignment="1">
      <alignment horizontal="center" vertical="center" wrapText="1"/>
    </xf>
    <xf numFmtId="0" fontId="12" fillId="33" borderId="3" xfId="0" applyFont="1" applyFill="1" applyBorder="1" applyAlignment="1">
      <alignment vertical="center" wrapText="1"/>
    </xf>
    <xf numFmtId="0" fontId="1" fillId="33" borderId="0" xfId="0" applyFont="1" applyFill="1"/>
    <xf numFmtId="17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70" fontId="13" fillId="0" borderId="3" xfId="0" applyNumberFormat="1" applyFont="1" applyFill="1" applyBorder="1" applyAlignment="1">
      <alignment horizontal="center" vertical="center" wrapText="1"/>
    </xf>
    <xf numFmtId="0" fontId="44" fillId="0" borderId="3" xfId="5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/>
    </xf>
    <xf numFmtId="172" fontId="7" fillId="0" borderId="3" xfId="51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horizontal="left" vertical="top" wrapText="1"/>
    </xf>
    <xf numFmtId="0" fontId="9" fillId="0" borderId="3" xfId="3" applyFont="1" applyFill="1" applyBorder="1" applyAlignment="1">
      <alignment horizontal="left" vertical="top" wrapText="1"/>
    </xf>
    <xf numFmtId="168" fontId="5" fillId="0" borderId="3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0" xfId="0" applyFont="1" applyFill="1"/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167" fontId="43" fillId="0" borderId="3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5" fillId="33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74" fontId="1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9" fillId="0" borderId="3" xfId="50" applyFont="1" applyBorder="1" applyAlignment="1">
      <alignment horizontal="left" vertical="top" wrapText="1"/>
    </xf>
    <xf numFmtId="0" fontId="8" fillId="0" borderId="3" xfId="50" applyBorder="1">
      <alignment horizontal="left" vertical="top" wrapText="1"/>
    </xf>
    <xf numFmtId="0" fontId="62" fillId="0" borderId="3" xfId="50" applyFont="1" applyFill="1" applyBorder="1" applyAlignment="1">
      <alignment horizontal="left" vertical="top" wrapText="1"/>
    </xf>
    <xf numFmtId="0" fontId="8" fillId="0" borderId="3" xfId="50" applyFill="1" applyBorder="1">
      <alignment horizontal="left" vertical="top" wrapText="1"/>
    </xf>
    <xf numFmtId="166" fontId="0" fillId="0" borderId="0" xfId="0" applyNumberFormat="1" applyFill="1" applyAlignment="1">
      <alignment horizontal="left" vertical="top" wrapText="1"/>
    </xf>
    <xf numFmtId="170" fontId="13" fillId="0" borderId="3" xfId="0" quotePrefix="1" applyNumberFormat="1" applyFont="1" applyFill="1" applyBorder="1" applyAlignment="1">
      <alignment horizontal="center" vertical="center" wrapText="1"/>
    </xf>
    <xf numFmtId="0" fontId="39" fillId="0" borderId="0" xfId="47"/>
    <xf numFmtId="167" fontId="63" fillId="0" borderId="3" xfId="5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8" fontId="15" fillId="0" borderId="3" xfId="1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169" fontId="15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" fontId="55" fillId="0" borderId="3" xfId="0" applyNumberFormat="1" applyFont="1" applyFill="1" applyBorder="1" applyAlignment="1">
      <alignment horizontal="center" vertical="center" wrapText="1" shrinkToFit="1"/>
    </xf>
    <xf numFmtId="49" fontId="13" fillId="0" borderId="3" xfId="0" applyNumberFormat="1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center" vertical="center" wrapText="1"/>
    </xf>
    <xf numFmtId="49" fontId="51" fillId="0" borderId="3" xfId="0" applyNumberFormat="1" applyFont="1" applyFill="1" applyBorder="1" applyAlignment="1">
      <alignment horizontal="left" vertical="center" wrapText="1"/>
    </xf>
    <xf numFmtId="49" fontId="14" fillId="0" borderId="3" xfId="0" quotePrefix="1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45" fillId="0" borderId="3" xfId="5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/>
    </xf>
    <xf numFmtId="0" fontId="8" fillId="0" borderId="3" xfId="50" applyFont="1" applyBorder="1" applyAlignment="1">
      <alignment horizontal="left" vertical="top" wrapText="1"/>
    </xf>
    <xf numFmtId="0" fontId="18" fillId="0" borderId="3" xfId="50" applyFont="1" applyBorder="1" applyAlignment="1">
      <alignment horizontal="left" vertical="top" wrapText="1"/>
    </xf>
    <xf numFmtId="0" fontId="14" fillId="0" borderId="3" xfId="3" applyFont="1" applyFill="1" applyBorder="1" applyAlignment="1">
      <alignment horizontal="left" vertical="top" wrapText="1"/>
    </xf>
    <xf numFmtId="0" fontId="43" fillId="0" borderId="3" xfId="50" applyFont="1" applyBorder="1" applyAlignment="1">
      <alignment horizontal="left" vertical="top" wrapText="1"/>
    </xf>
    <xf numFmtId="16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169" fontId="1" fillId="0" borderId="3" xfId="0" applyNumberFormat="1" applyFont="1" applyFill="1" applyBorder="1" applyAlignment="1">
      <alignment horizontal="center"/>
    </xf>
    <xf numFmtId="0" fontId="65" fillId="0" borderId="3" xfId="50" applyFont="1" applyBorder="1" applyAlignment="1">
      <alignment horizontal="left" vertical="top" wrapText="1"/>
    </xf>
    <xf numFmtId="0" fontId="19" fillId="0" borderId="3" xfId="50" applyFont="1" applyBorder="1">
      <alignment horizontal="left" vertical="top" wrapText="1"/>
    </xf>
    <xf numFmtId="0" fontId="1" fillId="0" borderId="3" xfId="0" applyFont="1" applyFill="1" applyBorder="1" applyAlignment="1">
      <alignment horizontal="center" vertical="center"/>
    </xf>
    <xf numFmtId="0" fontId="44" fillId="0" borderId="3" xfId="50" applyFont="1" applyBorder="1">
      <alignment horizontal="left" vertical="top" wrapText="1"/>
    </xf>
    <xf numFmtId="0" fontId="1" fillId="0" borderId="3" xfId="0" applyFont="1" applyFill="1" applyBorder="1"/>
    <xf numFmtId="169" fontId="1" fillId="0" borderId="3" xfId="0" applyNumberFormat="1" applyFont="1" applyFill="1" applyBorder="1" applyAlignment="1">
      <alignment horizontal="center" vertical="center"/>
    </xf>
    <xf numFmtId="0" fontId="66" fillId="0" borderId="3" xfId="50" applyFont="1" applyBorder="1" applyAlignment="1">
      <alignment horizontal="left" vertical="top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8" fillId="0" borderId="3" xfId="50" applyFont="1" applyBorder="1" applyAlignment="1">
      <alignment horizontal="left" vertical="top" wrapText="1"/>
    </xf>
    <xf numFmtId="37" fontId="12" fillId="0" borderId="3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10" fillId="0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9" fillId="0" borderId="0" xfId="50" applyFont="1" applyBorder="1" applyAlignment="1">
      <alignment horizontal="center" vertical="center" wrapText="1"/>
    </xf>
    <xf numFmtId="0" fontId="44" fillId="0" borderId="3" xfId="50" applyFont="1" applyBorder="1" applyAlignment="1">
      <alignment horizontal="center" vertical="center" wrapText="1"/>
    </xf>
    <xf numFmtId="0" fontId="43" fillId="0" borderId="3" xfId="50" applyFont="1" applyFill="1" applyBorder="1" applyAlignment="1">
      <alignment horizontal="center" vertical="top" wrapText="1"/>
    </xf>
    <xf numFmtId="0" fontId="44" fillId="0" borderId="3" xfId="5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left" vertical="center" wrapText="1"/>
    </xf>
    <xf numFmtId="0" fontId="64" fillId="0" borderId="5" xfId="0" applyFont="1" applyFill="1" applyBorder="1" applyAlignment="1">
      <alignment horizontal="left" vertical="center" wrapText="1"/>
    </xf>
    <xf numFmtId="0" fontId="64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9" fillId="0" borderId="0" xfId="4" applyFont="1" applyFill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9" fillId="0" borderId="0" xfId="51" applyNumberFormat="1" applyFont="1" applyFill="1" applyBorder="1" applyAlignment="1">
      <alignment horizontal="center" vertical="center" wrapText="1"/>
    </xf>
    <xf numFmtId="49" fontId="9" fillId="0" borderId="3" xfId="51" applyNumberFormat="1" applyFont="1" applyFill="1" applyBorder="1" applyAlignment="1">
      <alignment horizontal="center"/>
    </xf>
    <xf numFmtId="172" fontId="14" fillId="0" borderId="3" xfId="53" applyNumberFormat="1" applyFont="1" applyFill="1" applyBorder="1" applyAlignment="1">
      <alignment horizontal="center" vertical="center" wrapText="1"/>
    </xf>
    <xf numFmtId="172" fontId="14" fillId="0" borderId="3" xfId="51" applyNumberFormat="1" applyFont="1" applyFill="1" applyBorder="1" applyAlignment="1">
      <alignment horizontal="center" vertical="center" wrapText="1"/>
    </xf>
    <xf numFmtId="172" fontId="14" fillId="0" borderId="3" xfId="52" applyNumberFormat="1" applyFont="1" applyFill="1" applyBorder="1" applyAlignment="1">
      <alignment horizontal="center" vertical="center" wrapText="1"/>
    </xf>
    <xf numFmtId="172" fontId="14" fillId="0" borderId="1" xfId="51" applyNumberFormat="1" applyFont="1" applyFill="1" applyBorder="1" applyAlignment="1">
      <alignment horizontal="center" vertical="center" wrapText="1"/>
    </xf>
    <xf numFmtId="172" fontId="14" fillId="0" borderId="5" xfId="51" applyNumberFormat="1" applyFont="1" applyFill="1" applyBorder="1" applyAlignment="1">
      <alignment horizontal="center" vertical="center" wrapText="1"/>
    </xf>
    <xf numFmtId="172" fontId="14" fillId="0" borderId="2" xfId="5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8" fillId="0" borderId="0" xfId="48" applyFont="1" applyAlignment="1">
      <alignment horizontal="left" vertical="top" wrapText="1"/>
    </xf>
    <xf numFmtId="0" fontId="8" fillId="0" borderId="0" xfId="48" applyFont="1" applyAlignment="1">
      <alignment horizontal="left" vertical="top" wrapText="1"/>
    </xf>
    <xf numFmtId="0" fontId="44" fillId="0" borderId="3" xfId="50" applyFont="1" applyBorder="1" applyAlignment="1">
      <alignment horizontal="center" vertical="top" wrapText="1"/>
    </xf>
    <xf numFmtId="0" fontId="45" fillId="0" borderId="3" xfId="50" applyFont="1" applyBorder="1" applyAlignment="1">
      <alignment horizontal="left" vertical="top" wrapText="1"/>
    </xf>
    <xf numFmtId="0" fontId="62" fillId="0" borderId="3" xfId="50" applyFont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7" fillId="0" borderId="0" xfId="0" applyFont="1" applyAlignment="1">
      <alignment horizontal="left" vertical="center"/>
    </xf>
    <xf numFmtId="0" fontId="10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3" xfId="50" applyFont="1" applyBorder="1" applyAlignment="1">
      <alignment horizontal="center" vertical="top" wrapText="1"/>
    </xf>
    <xf numFmtId="0" fontId="18" fillId="0" borderId="3" xfId="50" applyFont="1" applyBorder="1" applyAlignment="1">
      <alignment horizontal="left" vertical="top" wrapText="1"/>
    </xf>
    <xf numFmtId="0" fontId="8" fillId="0" borderId="3" xfId="50" applyFont="1" applyBorder="1" applyAlignment="1">
      <alignment horizontal="left" vertical="top" wrapText="1"/>
    </xf>
    <xf numFmtId="0" fontId="45" fillId="0" borderId="3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</cellXfs>
  <cellStyles count="379">
    <cellStyle name="_artabyuje" xfId="117"/>
    <cellStyle name="_artabyuje_3.Havelvacner_N1_12 23.01.2018" xfId="116"/>
    <cellStyle name="20% - Accent1 2" xfId="23"/>
    <cellStyle name="20% - Accent1 2 2" xfId="156"/>
    <cellStyle name="20% - Accent1 2 2 2" xfId="191"/>
    <cellStyle name="20% - Accent1 2 2 2 2" xfId="270"/>
    <cellStyle name="20% - Accent1 2 2 2 3" xfId="349"/>
    <cellStyle name="20% - Accent1 2 2 3" xfId="238"/>
    <cellStyle name="20% - Accent1 2 2 4" xfId="317"/>
    <cellStyle name="20% - Accent1 2 3" xfId="171"/>
    <cellStyle name="20% - Accent1 2 3 2" xfId="253"/>
    <cellStyle name="20% - Accent1 2 3 3" xfId="332"/>
    <cellStyle name="20% - Accent1 2 4" xfId="206"/>
    <cellStyle name="20% - Accent1 2 4 2" xfId="285"/>
    <cellStyle name="20% - Accent1 2 4 3" xfId="364"/>
    <cellStyle name="20% - Accent1 2 5" xfId="221"/>
    <cellStyle name="20% - Accent1 2 6" xfId="300"/>
    <cellStyle name="20% - Accent2 2" xfId="27"/>
    <cellStyle name="20% - Accent2 2 2" xfId="157"/>
    <cellStyle name="20% - Accent2 2 2 2" xfId="192"/>
    <cellStyle name="20% - Accent2 2 2 2 2" xfId="271"/>
    <cellStyle name="20% - Accent2 2 2 2 3" xfId="350"/>
    <cellStyle name="20% - Accent2 2 2 3" xfId="239"/>
    <cellStyle name="20% - Accent2 2 2 4" xfId="318"/>
    <cellStyle name="20% - Accent2 2 3" xfId="172"/>
    <cellStyle name="20% - Accent2 2 3 2" xfId="254"/>
    <cellStyle name="20% - Accent2 2 3 3" xfId="333"/>
    <cellStyle name="20% - Accent2 2 4" xfId="207"/>
    <cellStyle name="20% - Accent2 2 4 2" xfId="286"/>
    <cellStyle name="20% - Accent2 2 4 3" xfId="365"/>
    <cellStyle name="20% - Accent2 2 5" xfId="222"/>
    <cellStyle name="20% - Accent2 2 6" xfId="301"/>
    <cellStyle name="20% - Accent3 2" xfId="31"/>
    <cellStyle name="20% - Accent3 2 2" xfId="158"/>
    <cellStyle name="20% - Accent3 2 2 2" xfId="193"/>
    <cellStyle name="20% - Accent3 2 2 2 2" xfId="272"/>
    <cellStyle name="20% - Accent3 2 2 2 3" xfId="351"/>
    <cellStyle name="20% - Accent3 2 2 3" xfId="240"/>
    <cellStyle name="20% - Accent3 2 2 4" xfId="319"/>
    <cellStyle name="20% - Accent3 2 3" xfId="173"/>
    <cellStyle name="20% - Accent3 2 3 2" xfId="255"/>
    <cellStyle name="20% - Accent3 2 3 3" xfId="334"/>
    <cellStyle name="20% - Accent3 2 4" xfId="208"/>
    <cellStyle name="20% - Accent3 2 4 2" xfId="287"/>
    <cellStyle name="20% - Accent3 2 4 3" xfId="366"/>
    <cellStyle name="20% - Accent3 2 5" xfId="223"/>
    <cellStyle name="20% - Accent3 2 6" xfId="302"/>
    <cellStyle name="20% - Accent4 2" xfId="35"/>
    <cellStyle name="20% - Accent4 2 2" xfId="159"/>
    <cellStyle name="20% - Accent4 2 2 2" xfId="194"/>
    <cellStyle name="20% - Accent4 2 2 2 2" xfId="273"/>
    <cellStyle name="20% - Accent4 2 2 2 3" xfId="352"/>
    <cellStyle name="20% - Accent4 2 2 3" xfId="241"/>
    <cellStyle name="20% - Accent4 2 2 4" xfId="320"/>
    <cellStyle name="20% - Accent4 2 3" xfId="174"/>
    <cellStyle name="20% - Accent4 2 3 2" xfId="256"/>
    <cellStyle name="20% - Accent4 2 3 3" xfId="335"/>
    <cellStyle name="20% - Accent4 2 4" xfId="209"/>
    <cellStyle name="20% - Accent4 2 4 2" xfId="288"/>
    <cellStyle name="20% - Accent4 2 4 3" xfId="367"/>
    <cellStyle name="20% - Accent4 2 5" xfId="224"/>
    <cellStyle name="20% - Accent4 2 6" xfId="303"/>
    <cellStyle name="20% - Accent5 2" xfId="39"/>
    <cellStyle name="20% - Accent5 2 2" xfId="160"/>
    <cellStyle name="20% - Accent5 2 2 2" xfId="195"/>
    <cellStyle name="20% - Accent5 2 2 2 2" xfId="274"/>
    <cellStyle name="20% - Accent5 2 2 2 3" xfId="353"/>
    <cellStyle name="20% - Accent5 2 2 3" xfId="242"/>
    <cellStyle name="20% - Accent5 2 2 4" xfId="321"/>
    <cellStyle name="20% - Accent5 2 3" xfId="175"/>
    <cellStyle name="20% - Accent5 2 3 2" xfId="257"/>
    <cellStyle name="20% - Accent5 2 3 3" xfId="336"/>
    <cellStyle name="20% - Accent5 2 4" xfId="210"/>
    <cellStyle name="20% - Accent5 2 4 2" xfId="289"/>
    <cellStyle name="20% - Accent5 2 4 3" xfId="368"/>
    <cellStyle name="20% - Accent5 2 5" xfId="225"/>
    <cellStyle name="20% - Accent5 2 6" xfId="304"/>
    <cellStyle name="20% - Accent6 2" xfId="43"/>
    <cellStyle name="20% - Accent6 2 2" xfId="161"/>
    <cellStyle name="20% - Accent6 2 2 2" xfId="196"/>
    <cellStyle name="20% - Accent6 2 2 2 2" xfId="275"/>
    <cellStyle name="20% - Accent6 2 2 2 3" xfId="354"/>
    <cellStyle name="20% - Accent6 2 2 3" xfId="243"/>
    <cellStyle name="20% - Accent6 2 2 4" xfId="322"/>
    <cellStyle name="20% - Accent6 2 3" xfId="176"/>
    <cellStyle name="20% - Accent6 2 3 2" xfId="258"/>
    <cellStyle name="20% - Accent6 2 3 3" xfId="337"/>
    <cellStyle name="20% - Accent6 2 4" xfId="211"/>
    <cellStyle name="20% - Accent6 2 4 2" xfId="290"/>
    <cellStyle name="20% - Accent6 2 4 3" xfId="369"/>
    <cellStyle name="20% - Accent6 2 5" xfId="226"/>
    <cellStyle name="20% - Accent6 2 6" xfId="305"/>
    <cellStyle name="20% - Акцент1" xfId="92" builtinId="30" customBuiltin="1"/>
    <cellStyle name="20% - Акцент2" xfId="96" builtinId="34" customBuiltin="1"/>
    <cellStyle name="20% - Акцент3" xfId="100" builtinId="38" customBuiltin="1"/>
    <cellStyle name="20% - Акцент4" xfId="104" builtinId="42" customBuiltin="1"/>
    <cellStyle name="20% - Акцент5" xfId="108" builtinId="46" customBuiltin="1"/>
    <cellStyle name="20% - Акцент6" xfId="112" builtinId="50" customBuiltin="1"/>
    <cellStyle name="40% - Accent1 2" xfId="24"/>
    <cellStyle name="40% - Accent1 2 2" xfId="162"/>
    <cellStyle name="40% - Accent1 2 2 2" xfId="197"/>
    <cellStyle name="40% - Accent1 2 2 2 2" xfId="276"/>
    <cellStyle name="40% - Accent1 2 2 2 3" xfId="355"/>
    <cellStyle name="40% - Accent1 2 2 3" xfId="244"/>
    <cellStyle name="40% - Accent1 2 2 4" xfId="323"/>
    <cellStyle name="40% - Accent1 2 3" xfId="177"/>
    <cellStyle name="40% - Accent1 2 3 2" xfId="259"/>
    <cellStyle name="40% - Accent1 2 3 3" xfId="338"/>
    <cellStyle name="40% - Accent1 2 4" xfId="212"/>
    <cellStyle name="40% - Accent1 2 4 2" xfId="291"/>
    <cellStyle name="40% - Accent1 2 4 3" xfId="370"/>
    <cellStyle name="40% - Accent1 2 5" xfId="227"/>
    <cellStyle name="40% - Accent1 2 6" xfId="306"/>
    <cellStyle name="40% - Accent2 2" xfId="28"/>
    <cellStyle name="40% - Accent2 2 2" xfId="163"/>
    <cellStyle name="40% - Accent2 2 2 2" xfId="198"/>
    <cellStyle name="40% - Accent2 2 2 2 2" xfId="277"/>
    <cellStyle name="40% - Accent2 2 2 2 3" xfId="356"/>
    <cellStyle name="40% - Accent2 2 2 3" xfId="245"/>
    <cellStyle name="40% - Accent2 2 2 4" xfId="324"/>
    <cellStyle name="40% - Accent2 2 3" xfId="178"/>
    <cellStyle name="40% - Accent2 2 3 2" xfId="260"/>
    <cellStyle name="40% - Accent2 2 3 3" xfId="339"/>
    <cellStyle name="40% - Accent2 2 4" xfId="213"/>
    <cellStyle name="40% - Accent2 2 4 2" xfId="292"/>
    <cellStyle name="40% - Accent2 2 4 3" xfId="371"/>
    <cellStyle name="40% - Accent2 2 5" xfId="228"/>
    <cellStyle name="40% - Accent2 2 6" xfId="307"/>
    <cellStyle name="40% - Accent3 2" xfId="32"/>
    <cellStyle name="40% - Accent3 2 2" xfId="164"/>
    <cellStyle name="40% - Accent3 2 2 2" xfId="199"/>
    <cellStyle name="40% - Accent3 2 2 2 2" xfId="278"/>
    <cellStyle name="40% - Accent3 2 2 2 3" xfId="357"/>
    <cellStyle name="40% - Accent3 2 2 3" xfId="246"/>
    <cellStyle name="40% - Accent3 2 2 4" xfId="325"/>
    <cellStyle name="40% - Accent3 2 3" xfId="179"/>
    <cellStyle name="40% - Accent3 2 3 2" xfId="261"/>
    <cellStyle name="40% - Accent3 2 3 3" xfId="340"/>
    <cellStyle name="40% - Accent3 2 4" xfId="214"/>
    <cellStyle name="40% - Accent3 2 4 2" xfId="293"/>
    <cellStyle name="40% - Accent3 2 4 3" xfId="372"/>
    <cellStyle name="40% - Accent3 2 5" xfId="229"/>
    <cellStyle name="40% - Accent3 2 6" xfId="308"/>
    <cellStyle name="40% - Accent4 2" xfId="36"/>
    <cellStyle name="40% - Accent4 2 2" xfId="165"/>
    <cellStyle name="40% - Accent4 2 2 2" xfId="200"/>
    <cellStyle name="40% - Accent4 2 2 2 2" xfId="279"/>
    <cellStyle name="40% - Accent4 2 2 2 3" xfId="358"/>
    <cellStyle name="40% - Accent4 2 2 3" xfId="247"/>
    <cellStyle name="40% - Accent4 2 2 4" xfId="326"/>
    <cellStyle name="40% - Accent4 2 3" xfId="180"/>
    <cellStyle name="40% - Accent4 2 3 2" xfId="262"/>
    <cellStyle name="40% - Accent4 2 3 3" xfId="341"/>
    <cellStyle name="40% - Accent4 2 4" xfId="215"/>
    <cellStyle name="40% - Accent4 2 4 2" xfId="294"/>
    <cellStyle name="40% - Accent4 2 4 3" xfId="373"/>
    <cellStyle name="40% - Accent4 2 5" xfId="230"/>
    <cellStyle name="40% - Accent4 2 6" xfId="309"/>
    <cellStyle name="40% - Accent5 2" xfId="40"/>
    <cellStyle name="40% - Accent5 2 2" xfId="166"/>
    <cellStyle name="40% - Accent5 2 2 2" xfId="201"/>
    <cellStyle name="40% - Accent5 2 2 2 2" xfId="280"/>
    <cellStyle name="40% - Accent5 2 2 2 3" xfId="359"/>
    <cellStyle name="40% - Accent5 2 2 3" xfId="248"/>
    <cellStyle name="40% - Accent5 2 2 4" xfId="327"/>
    <cellStyle name="40% - Accent5 2 3" xfId="181"/>
    <cellStyle name="40% - Accent5 2 3 2" xfId="263"/>
    <cellStyle name="40% - Accent5 2 3 3" xfId="342"/>
    <cellStyle name="40% - Accent5 2 4" xfId="216"/>
    <cellStyle name="40% - Accent5 2 4 2" xfId="295"/>
    <cellStyle name="40% - Accent5 2 4 3" xfId="374"/>
    <cellStyle name="40% - Accent5 2 5" xfId="231"/>
    <cellStyle name="40% - Accent5 2 6" xfId="310"/>
    <cellStyle name="40% - Accent6 2" xfId="44"/>
    <cellStyle name="40% - Accent6 2 2" xfId="167"/>
    <cellStyle name="40% - Accent6 2 2 2" xfId="202"/>
    <cellStyle name="40% - Accent6 2 2 2 2" xfId="281"/>
    <cellStyle name="40% - Accent6 2 2 2 3" xfId="360"/>
    <cellStyle name="40% - Accent6 2 2 3" xfId="249"/>
    <cellStyle name="40% - Accent6 2 2 4" xfId="328"/>
    <cellStyle name="40% - Accent6 2 3" xfId="182"/>
    <cellStyle name="40% - Accent6 2 3 2" xfId="264"/>
    <cellStyle name="40% - Accent6 2 3 3" xfId="343"/>
    <cellStyle name="40% - Accent6 2 4" xfId="217"/>
    <cellStyle name="40% - Accent6 2 4 2" xfId="296"/>
    <cellStyle name="40% - Accent6 2 4 3" xfId="375"/>
    <cellStyle name="40% - Accent6 2 5" xfId="232"/>
    <cellStyle name="40% - Accent6 2 6" xfId="311"/>
    <cellStyle name="40% - Акцент1" xfId="93" builtinId="31" customBuiltin="1"/>
    <cellStyle name="40% - Акцент2" xfId="97" builtinId="35" customBuiltin="1"/>
    <cellStyle name="40% - Акцент3" xfId="101" builtinId="39" customBuiltin="1"/>
    <cellStyle name="40% - Акцент4" xfId="105" builtinId="43" customBuiltin="1"/>
    <cellStyle name="40% - Акцент5" xfId="109" builtinId="47" customBuiltin="1"/>
    <cellStyle name="40% - Акцент6" xfId="113" builtinId="51" customBuiltin="1"/>
    <cellStyle name="60% - Accent1 2" xfId="25"/>
    <cellStyle name="60% - Accent2 2" xfId="29"/>
    <cellStyle name="60% - Accent3 2" xfId="33"/>
    <cellStyle name="60% - Accent4 2" xfId="37"/>
    <cellStyle name="60% - Accent5 2" xfId="41"/>
    <cellStyle name="60% - Accent6 2" xfId="45"/>
    <cellStyle name="60% - Акцент1" xfId="94" builtinId="32" customBuiltin="1"/>
    <cellStyle name="60% - Акцент2" xfId="98" builtinId="36" customBuiltin="1"/>
    <cellStyle name="60% - Акцент3" xfId="102" builtinId="40" customBuiltin="1"/>
    <cellStyle name="60% - Акцент4" xfId="106" builtinId="44" customBuiltin="1"/>
    <cellStyle name="60% - Акцент5" xfId="110" builtinId="48" customBuiltin="1"/>
    <cellStyle name="60% - Акцент6" xfId="114" builtinId="52" customBuiltin="1"/>
    <cellStyle name="Accent1 2" xfId="22"/>
    <cellStyle name="Accent2 2" xfId="26"/>
    <cellStyle name="Accent3 2" xfId="30"/>
    <cellStyle name="Accent4 2" xfId="34"/>
    <cellStyle name="Accent5 2" xfId="38"/>
    <cellStyle name="Accent6 2" xfId="42"/>
    <cellStyle name="Bad 2" xfId="12"/>
    <cellStyle name="Calculation 2" xfId="16"/>
    <cellStyle name="Check Cell 2" xfId="18"/>
    <cellStyle name="Comma 2" xfId="52"/>
    <cellStyle name="Comma 2 2" xfId="55"/>
    <cellStyle name="Comma 2 2 2" xfId="56"/>
    <cellStyle name="Comma 2 2 2 2" xfId="121"/>
    <cellStyle name="Comma 2 3" xfId="57"/>
    <cellStyle name="Comma 2 3 2" xfId="122"/>
    <cellStyle name="Comma 3" xfId="58"/>
    <cellStyle name="Comma 3 2" xfId="59"/>
    <cellStyle name="Comma 3 2 2" xfId="60"/>
    <cellStyle name="Comma 3 2 2 2" xfId="123"/>
    <cellStyle name="Comma 3 3" xfId="61"/>
    <cellStyle name="Comma 4" xfId="62"/>
    <cellStyle name="Comma 4 2" xfId="63"/>
    <cellStyle name="Comma 4 2 2" xfId="64"/>
    <cellStyle name="Comma 4 3" xfId="65"/>
    <cellStyle name="Comma 4 3 2" xfId="124"/>
    <cellStyle name="Comma 5" xfId="66"/>
    <cellStyle name="Comma 5 2" xfId="67"/>
    <cellStyle name="Comma 5 2 2" xfId="125"/>
    <cellStyle name="Comma 6" xfId="68"/>
    <cellStyle name="Comma 6 2" xfId="126"/>
    <cellStyle name="Comma 6 3" xfId="153"/>
    <cellStyle name="Comma 6 3 2" xfId="188"/>
    <cellStyle name="Comma 6 3 2 2" xfId="268"/>
    <cellStyle name="Comma 6 3 2 3" xfId="347"/>
    <cellStyle name="Comma 6 3 3" xfId="236"/>
    <cellStyle name="Comma 6 3 4" xfId="315"/>
    <cellStyle name="Comma 6 4" xfId="168"/>
    <cellStyle name="Comma 6 4 2" xfId="203"/>
    <cellStyle name="Comma 6 4 2 2" xfId="282"/>
    <cellStyle name="Comma 6 4 2 3" xfId="361"/>
    <cellStyle name="Comma 6 4 3" xfId="250"/>
    <cellStyle name="Comma 6 4 4" xfId="329"/>
    <cellStyle name="Comma 6 5" xfId="183"/>
    <cellStyle name="Comma 6 5 2" xfId="265"/>
    <cellStyle name="Comma 6 5 3" xfId="344"/>
    <cellStyle name="Comma 6 6" xfId="218"/>
    <cellStyle name="Comma 6 6 2" xfId="297"/>
    <cellStyle name="Comma 6 6 3" xfId="376"/>
    <cellStyle name="Comma 6 7" xfId="233"/>
    <cellStyle name="Comma 6 8" xfId="312"/>
    <cellStyle name="Comma 7" xfId="127"/>
    <cellStyle name="Comma 8" xfId="120"/>
    <cellStyle name="Comma 8 2" xfId="128"/>
    <cellStyle name="Comma 9" xfId="152"/>
    <cellStyle name="Comma 9 2" xfId="187"/>
    <cellStyle name="Explanatory Text 2" xfId="20"/>
    <cellStyle name="Good 2" xfId="11"/>
    <cellStyle name="Heading 1 2" xfId="7"/>
    <cellStyle name="Heading 2 2" xfId="8"/>
    <cellStyle name="Heading 3 2" xfId="9"/>
    <cellStyle name="Heading 4 2" xfId="10"/>
    <cellStyle name="Input 2" xfId="14"/>
    <cellStyle name="Linked Cell 2" xfId="17"/>
    <cellStyle name="Neutral 2" xfId="13"/>
    <cellStyle name="Neutral 2 2" xfId="131"/>
    <cellStyle name="Neutral 2 3" xfId="130"/>
    <cellStyle name="Neutral 3" xfId="132"/>
    <cellStyle name="Neutral 4" xfId="129"/>
    <cellStyle name="Normal 10" xfId="133"/>
    <cellStyle name="Normal 10 2" xfId="169"/>
    <cellStyle name="Normal 10 2 2" xfId="204"/>
    <cellStyle name="Normal 10 2 2 2" xfId="283"/>
    <cellStyle name="Normal 10 2 2 3" xfId="362"/>
    <cellStyle name="Normal 10 2 3" xfId="251"/>
    <cellStyle name="Normal 10 2 4" xfId="330"/>
    <cellStyle name="Normal 10 3" xfId="184"/>
    <cellStyle name="Normal 10 3 2" xfId="266"/>
    <cellStyle name="Normal 10 3 3" xfId="345"/>
    <cellStyle name="Normal 10 4" xfId="219"/>
    <cellStyle name="Normal 10 4 2" xfId="298"/>
    <cellStyle name="Normal 10 4 3" xfId="377"/>
    <cellStyle name="Normal 10 5" xfId="234"/>
    <cellStyle name="Normal 10 6" xfId="313"/>
    <cellStyle name="Normal 11" xfId="118"/>
    <cellStyle name="Normal 11 2" xfId="75"/>
    <cellStyle name="Normal 12" xfId="151"/>
    <cellStyle name="Normal 12 2" xfId="186"/>
    <cellStyle name="Normal 2" xfId="49"/>
    <cellStyle name="Normal 2 2" xfId="69"/>
    <cellStyle name="Normal 2 2 2" xfId="134"/>
    <cellStyle name="Normal 2 3" xfId="135"/>
    <cellStyle name="Normal 2_3.Havelvacner_N1_12 23.01.2018" xfId="136"/>
    <cellStyle name="Normal 3" xfId="70"/>
    <cellStyle name="Normal 3 2" xfId="137"/>
    <cellStyle name="Normal 3_HavelvacN2axjusakN3" xfId="138"/>
    <cellStyle name="Normal 4" xfId="71"/>
    <cellStyle name="Normal 4 2" xfId="72"/>
    <cellStyle name="Normal 4 2 2" xfId="139"/>
    <cellStyle name="Normal 4 3" xfId="140"/>
    <cellStyle name="Normal 5" xfId="4"/>
    <cellStyle name="Normal 5 2" xfId="142"/>
    <cellStyle name="Normal 5 3" xfId="154"/>
    <cellStyle name="Normal 5 3 2" xfId="189"/>
    <cellStyle name="Normal 5 3 2 2" xfId="269"/>
    <cellStyle name="Normal 5 3 2 3" xfId="348"/>
    <cellStyle name="Normal 5 3 3" xfId="237"/>
    <cellStyle name="Normal 5 3 4" xfId="316"/>
    <cellStyle name="Normal 5 4" xfId="170"/>
    <cellStyle name="Normal 5 4 2" xfId="205"/>
    <cellStyle name="Normal 5 4 2 2" xfId="284"/>
    <cellStyle name="Normal 5 4 2 3" xfId="363"/>
    <cellStyle name="Normal 5 4 3" xfId="252"/>
    <cellStyle name="Normal 5 4 4" xfId="331"/>
    <cellStyle name="Normal 5 5" xfId="185"/>
    <cellStyle name="Normal 5 5 2" xfId="267"/>
    <cellStyle name="Normal 5 5 3" xfId="346"/>
    <cellStyle name="Normal 5 6" xfId="220"/>
    <cellStyle name="Normal 5 6 2" xfId="299"/>
    <cellStyle name="Normal 5 6 3" xfId="378"/>
    <cellStyle name="Normal 5 7" xfId="235"/>
    <cellStyle name="Normal 5 8" xfId="314"/>
    <cellStyle name="Normal 5 9" xfId="141"/>
    <cellStyle name="Normal 6" xfId="143"/>
    <cellStyle name="Normal 7" xfId="144"/>
    <cellStyle name="Normal 8" xfId="3"/>
    <cellStyle name="Normal 8 2" xfId="145"/>
    <cellStyle name="Normal 9" xfId="146"/>
    <cellStyle name="Normal_Book2" xfId="54"/>
    <cellStyle name="Note 2" xfId="147"/>
    <cellStyle name="Output 2" xfId="15"/>
    <cellStyle name="Percent 2" xfId="73"/>
    <cellStyle name="Percent 2 2" xfId="74"/>
    <cellStyle name="Percent 2 2 2" xfId="148"/>
    <cellStyle name="Percent 3" xfId="155"/>
    <cellStyle name="Percent 3 2" xfId="190"/>
    <cellStyle name="RowLevel_1_N6+artabyuje" xfId="149"/>
    <cellStyle name="SN_241" xfId="2"/>
    <cellStyle name="SN_b" xfId="46"/>
    <cellStyle name="Style 1" xfId="150"/>
    <cellStyle name="Title 2" xfId="6"/>
    <cellStyle name="Total 2" xfId="21"/>
    <cellStyle name="Warning Text 2" xfId="19"/>
    <cellStyle name="Акцент1" xfId="91" builtinId="29" customBuiltin="1"/>
    <cellStyle name="Акцент2" xfId="95" builtinId="33" customBuiltin="1"/>
    <cellStyle name="Акцент3" xfId="99" builtinId="37" customBuiltin="1"/>
    <cellStyle name="Акцент4" xfId="103" builtinId="41" customBuiltin="1"/>
    <cellStyle name="Акцент5" xfId="107" builtinId="45" customBuiltin="1"/>
    <cellStyle name="Акцент6" xfId="111" builtinId="49" customBuiltin="1"/>
    <cellStyle name="Ввод " xfId="83" builtinId="20" customBuiltin="1"/>
    <cellStyle name="Вывод" xfId="84" builtinId="21" customBuiltin="1"/>
    <cellStyle name="Вычисление" xfId="85" builtinId="22" customBuiltin="1"/>
    <cellStyle name="Заголовок 1" xfId="76" builtinId="16" customBuiltin="1"/>
    <cellStyle name="Заголовок 2" xfId="77" builtinId="17" customBuiltin="1"/>
    <cellStyle name="Заголовок 3" xfId="78" builtinId="18" customBuiltin="1"/>
    <cellStyle name="Заголовок 4" xfId="79" builtinId="19" customBuiltin="1"/>
    <cellStyle name="Итог" xfId="90" builtinId="25" customBuiltin="1"/>
    <cellStyle name="Контрольная ячейка" xfId="87" builtinId="23" customBuiltin="1"/>
    <cellStyle name="Название 2" xfId="115"/>
    <cellStyle name="Нейтральный" xfId="82" builtinId="28" customBuiltin="1"/>
    <cellStyle name="Обычный" xfId="0" builtinId="0"/>
    <cellStyle name="Обычный 2" xfId="47"/>
    <cellStyle name="Обычный 3" xfId="48"/>
    <cellStyle name="Обычный 4" xfId="50"/>
    <cellStyle name="Обычный 5" xfId="51"/>
    <cellStyle name="Обычный 6" xfId="119"/>
    <cellStyle name="Плохой" xfId="81" builtinId="27" customBuiltin="1"/>
    <cellStyle name="Пояснение" xfId="89" builtinId="53" customBuiltin="1"/>
    <cellStyle name="Примечание" xfId="5" builtinId="10" customBuiltin="1"/>
    <cellStyle name="Связанная ячейка" xfId="86" builtinId="24" customBuiltin="1"/>
    <cellStyle name="Текст предупреждения" xfId="88" builtinId="11" customBuiltin="1"/>
    <cellStyle name="Финансовый" xfId="1" builtinId="3"/>
    <cellStyle name="Финансовый 2" xfId="53"/>
    <cellStyle name="Хороший" xfId="80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opLeftCell="A22" workbookViewId="0">
      <selection activeCell="C7" sqref="C7:C8"/>
    </sheetView>
  </sheetViews>
  <sheetFormatPr defaultRowHeight="12.75"/>
  <cols>
    <col min="1" max="1" width="8.28515625" style="54" customWidth="1"/>
    <col min="2" max="2" width="12.28515625" style="54" customWidth="1"/>
    <col min="3" max="3" width="76.140625" style="55" customWidth="1"/>
    <col min="4" max="4" width="22.140625" style="54" customWidth="1"/>
    <col min="5" max="16384" width="9.140625" style="54"/>
  </cols>
  <sheetData>
    <row r="1" spans="1:10" s="4" customFormat="1" ht="13.5" customHeight="1">
      <c r="A1" s="1" t="s">
        <v>56</v>
      </c>
      <c r="B1" s="1"/>
      <c r="C1" s="1"/>
      <c r="D1" s="1" t="s">
        <v>103</v>
      </c>
      <c r="E1" s="1" t="s">
        <v>84</v>
      </c>
    </row>
    <row r="2" spans="1:10" s="4" customFormat="1" ht="18.75" customHeight="1">
      <c r="A2" s="42" t="s">
        <v>85</v>
      </c>
      <c r="B2" s="42"/>
      <c r="C2" s="42"/>
      <c r="D2" s="8" t="s">
        <v>86</v>
      </c>
      <c r="E2" s="42"/>
    </row>
    <row r="3" spans="1:10" s="4" customFormat="1" ht="15" customHeight="1">
      <c r="A3" s="42"/>
      <c r="B3" s="42"/>
      <c r="C3" s="42"/>
      <c r="D3" s="8" t="s">
        <v>47</v>
      </c>
      <c r="E3" s="42"/>
    </row>
    <row r="5" spans="1:10" s="57" customFormat="1" ht="75.75" customHeight="1">
      <c r="A5" s="196" t="s">
        <v>200</v>
      </c>
      <c r="B5" s="196"/>
      <c r="C5" s="196"/>
      <c r="D5" s="196"/>
    </row>
    <row r="6" spans="1:10" ht="16.5">
      <c r="A6" s="71"/>
      <c r="B6" s="71"/>
      <c r="D6" s="93" t="s">
        <v>24</v>
      </c>
    </row>
    <row r="7" spans="1:10" ht="87.75" customHeight="1">
      <c r="A7" s="197" t="s">
        <v>0</v>
      </c>
      <c r="B7" s="197"/>
      <c r="C7" s="197" t="s">
        <v>68</v>
      </c>
      <c r="D7" s="94" t="s">
        <v>62</v>
      </c>
    </row>
    <row r="8" spans="1:10" ht="13.5">
      <c r="A8" s="72" t="s">
        <v>78</v>
      </c>
      <c r="B8" s="72" t="s">
        <v>22</v>
      </c>
      <c r="C8" s="197"/>
      <c r="D8" s="70" t="s">
        <v>52</v>
      </c>
    </row>
    <row r="9" spans="1:10" s="60" customFormat="1" ht="16.5">
      <c r="A9" s="58"/>
      <c r="B9" s="58"/>
      <c r="C9" s="59" t="s">
        <v>69</v>
      </c>
      <c r="D9" s="106">
        <v>0</v>
      </c>
      <c r="E9" s="54"/>
    </row>
    <row r="10" spans="1:10" ht="33">
      <c r="A10" s="61"/>
      <c r="B10" s="61"/>
      <c r="C10" s="62" t="s">
        <v>63</v>
      </c>
      <c r="D10" s="101" t="s">
        <v>99</v>
      </c>
      <c r="F10" s="82"/>
    </row>
    <row r="11" spans="1:10" s="85" customFormat="1" ht="16.5">
      <c r="A11" s="83">
        <v>1004</v>
      </c>
      <c r="B11" s="84"/>
      <c r="C11" s="161" t="s">
        <v>70</v>
      </c>
      <c r="D11" s="100"/>
    </row>
    <row r="12" spans="1:10" s="85" customFormat="1" ht="16.5">
      <c r="A12" s="84"/>
      <c r="B12" s="84"/>
      <c r="C12" s="160" t="s">
        <v>160</v>
      </c>
      <c r="D12" s="138">
        <f>D19</f>
        <v>-546911.69999999995</v>
      </c>
    </row>
    <row r="13" spans="1:10" s="85" customFormat="1" ht="16.5">
      <c r="A13" s="84"/>
      <c r="B13" s="84"/>
      <c r="C13" s="161" t="s">
        <v>149</v>
      </c>
      <c r="D13" s="138"/>
      <c r="J13" s="158"/>
    </row>
    <row r="14" spans="1:10" s="85" customFormat="1" ht="16.5">
      <c r="A14" s="84"/>
      <c r="B14" s="84"/>
      <c r="C14" s="160" t="s">
        <v>161</v>
      </c>
      <c r="D14" s="138"/>
    </row>
    <row r="15" spans="1:10" s="85" customFormat="1" ht="16.5">
      <c r="A15" s="84"/>
      <c r="B15" s="84"/>
      <c r="C15" s="161" t="s">
        <v>151</v>
      </c>
      <c r="D15" s="138"/>
    </row>
    <row r="16" spans="1:10" s="85" customFormat="1" ht="30">
      <c r="A16" s="84"/>
      <c r="B16" s="84"/>
      <c r="C16" s="160" t="s">
        <v>162</v>
      </c>
      <c r="D16" s="138"/>
    </row>
    <row r="17" spans="1:4" s="85" customFormat="1" ht="16.5">
      <c r="A17" s="198" t="s">
        <v>71</v>
      </c>
      <c r="B17" s="198"/>
      <c r="C17" s="198"/>
      <c r="D17" s="104"/>
    </row>
    <row r="18" spans="1:4" s="85" customFormat="1" ht="16.5">
      <c r="A18" s="84"/>
      <c r="B18" s="83">
        <v>12002</v>
      </c>
      <c r="C18" s="161" t="s">
        <v>72</v>
      </c>
      <c r="D18" s="100"/>
    </row>
    <row r="19" spans="1:4" s="24" customFormat="1" ht="45">
      <c r="A19" s="86"/>
      <c r="B19" s="86"/>
      <c r="C19" s="160" t="s">
        <v>158</v>
      </c>
      <c r="D19" s="100">
        <v>-546911.69999999995</v>
      </c>
    </row>
    <row r="20" spans="1:4" s="24" customFormat="1" ht="15">
      <c r="A20" s="86"/>
      <c r="B20" s="86"/>
      <c r="C20" s="161" t="s">
        <v>73</v>
      </c>
      <c r="D20" s="102"/>
    </row>
    <row r="21" spans="1:4" s="24" customFormat="1" ht="45">
      <c r="A21" s="86"/>
      <c r="B21" s="86"/>
      <c r="C21" s="160" t="s">
        <v>159</v>
      </c>
      <c r="D21" s="102"/>
    </row>
    <row r="22" spans="1:4" s="107" customFormat="1">
      <c r="A22" s="153"/>
      <c r="B22" s="153"/>
      <c r="C22" s="161" t="s">
        <v>129</v>
      </c>
      <c r="D22" s="153"/>
    </row>
    <row r="23" spans="1:4" s="107" customFormat="1" ht="15">
      <c r="A23" s="153"/>
      <c r="B23" s="153"/>
      <c r="C23" s="160" t="s">
        <v>139</v>
      </c>
      <c r="D23" s="153"/>
    </row>
    <row r="24" spans="1:4" s="85" customFormat="1" ht="16.5">
      <c r="A24" s="83" t="s">
        <v>147</v>
      </c>
      <c r="B24" s="153"/>
      <c r="C24" s="154" t="s">
        <v>70</v>
      </c>
      <c r="D24" s="155"/>
    </row>
    <row r="25" spans="1:4" s="85" customFormat="1" ht="17.25">
      <c r="A25" s="153"/>
      <c r="B25" s="153"/>
      <c r="C25" s="83" t="s">
        <v>148</v>
      </c>
      <c r="D25" s="159">
        <f>-D19</f>
        <v>546911.69999999995</v>
      </c>
    </row>
    <row r="26" spans="1:4" s="85" customFormat="1" ht="13.5">
      <c r="A26" s="153"/>
      <c r="B26" s="153"/>
      <c r="C26" s="154" t="s">
        <v>149</v>
      </c>
      <c r="D26" s="155"/>
    </row>
    <row r="27" spans="1:4" s="107" customFormat="1" ht="16.5">
      <c r="A27" s="153"/>
      <c r="B27" s="153"/>
      <c r="C27" s="83" t="s">
        <v>150</v>
      </c>
      <c r="D27" s="153"/>
    </row>
    <row r="28" spans="1:4" s="107" customFormat="1" ht="13.5">
      <c r="A28" s="153"/>
      <c r="B28" s="153"/>
      <c r="C28" s="154" t="s">
        <v>151</v>
      </c>
      <c r="D28" s="153"/>
    </row>
    <row r="29" spans="1:4" s="107" customFormat="1" ht="33">
      <c r="A29" s="153"/>
      <c r="B29" s="153"/>
      <c r="C29" s="83" t="s">
        <v>152</v>
      </c>
      <c r="D29" s="153"/>
    </row>
    <row r="30" spans="1:4" s="107" customFormat="1" ht="15" customHeight="1">
      <c r="A30" s="199" t="s">
        <v>153</v>
      </c>
      <c r="B30" s="199"/>
      <c r="C30" s="199"/>
      <c r="D30" s="199"/>
    </row>
    <row r="31" spans="1:4" s="107" customFormat="1" ht="16.5">
      <c r="A31" s="153"/>
      <c r="B31" s="83" t="s">
        <v>154</v>
      </c>
      <c r="C31" s="154" t="s">
        <v>72</v>
      </c>
      <c r="D31" s="153"/>
    </row>
    <row r="32" spans="1:4" s="107" customFormat="1" ht="33.75" customHeight="1">
      <c r="A32" s="153"/>
      <c r="B32" s="153"/>
      <c r="C32" s="83" t="s">
        <v>155</v>
      </c>
      <c r="D32" s="159">
        <f>D25</f>
        <v>546911.69999999995</v>
      </c>
    </row>
    <row r="33" spans="1:4" s="107" customFormat="1" ht="13.5">
      <c r="A33" s="153"/>
      <c r="B33" s="153"/>
      <c r="C33" s="154" t="s">
        <v>73</v>
      </c>
      <c r="D33" s="153"/>
    </row>
    <row r="34" spans="1:4" s="107" customFormat="1" ht="33">
      <c r="A34" s="153"/>
      <c r="B34" s="153"/>
      <c r="C34" s="83" t="s">
        <v>156</v>
      </c>
      <c r="D34" s="153"/>
    </row>
    <row r="35" spans="1:4" s="107" customFormat="1" ht="13.5">
      <c r="A35" s="153"/>
      <c r="B35" s="153"/>
      <c r="C35" s="154" t="s">
        <v>129</v>
      </c>
      <c r="D35" s="153"/>
    </row>
    <row r="36" spans="1:4" s="107" customFormat="1" ht="16.5">
      <c r="A36" s="153"/>
      <c r="B36" s="153"/>
      <c r="C36" s="83" t="s">
        <v>139</v>
      </c>
      <c r="D36" s="153"/>
    </row>
  </sheetData>
  <mergeCells count="5">
    <mergeCell ref="A5:D5"/>
    <mergeCell ref="A7:B7"/>
    <mergeCell ref="C7:C8"/>
    <mergeCell ref="A17:C17"/>
    <mergeCell ref="A30:D30"/>
  </mergeCells>
  <pageMargins left="0.511811023622047" right="0.511811023622047" top="0.39" bottom="0.39370078740157499" header="0.48" footer="0.23622047244094499"/>
  <pageSetup scale="60" firstPageNumber="34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C18" sqref="C18"/>
    </sheetView>
  </sheetViews>
  <sheetFormatPr defaultRowHeight="13.5"/>
  <cols>
    <col min="1" max="1" width="9.5703125" style="7" customWidth="1"/>
    <col min="2" max="2" width="12" style="7" customWidth="1"/>
    <col min="3" max="3" width="61.5703125" style="7" customWidth="1"/>
    <col min="4" max="4" width="22.140625" style="97" customWidth="1"/>
    <col min="5" max="5" width="13" style="7" customWidth="1"/>
    <col min="6" max="241" width="9.140625" style="7"/>
    <col min="242" max="242" width="5" style="7" customWidth="1"/>
    <col min="243" max="243" width="4.7109375" style="7" customWidth="1"/>
    <col min="244" max="244" width="5" style="7" customWidth="1"/>
    <col min="245" max="245" width="19.7109375" style="7" customWidth="1"/>
    <col min="246" max="246" width="49.85546875" style="7" customWidth="1"/>
    <col min="247" max="247" width="14.5703125" style="7" customWidth="1"/>
    <col min="248" max="248" width="13.7109375" style="7" customWidth="1"/>
    <col min="249" max="249" width="13.42578125" style="7" customWidth="1"/>
    <col min="250" max="250" width="15.42578125" style="7" customWidth="1"/>
    <col min="251" max="252" width="10.28515625" style="7" bestFit="1" customWidth="1"/>
    <col min="253" max="497" width="9.140625" style="7"/>
    <col min="498" max="498" width="5" style="7" customWidth="1"/>
    <col min="499" max="499" width="4.7109375" style="7" customWidth="1"/>
    <col min="500" max="500" width="5" style="7" customWidth="1"/>
    <col min="501" max="501" width="19.7109375" style="7" customWidth="1"/>
    <col min="502" max="502" width="49.85546875" style="7" customWidth="1"/>
    <col min="503" max="503" width="14.5703125" style="7" customWidth="1"/>
    <col min="504" max="504" width="13.7109375" style="7" customWidth="1"/>
    <col min="505" max="505" width="13.42578125" style="7" customWidth="1"/>
    <col min="506" max="506" width="15.42578125" style="7" customWidth="1"/>
    <col min="507" max="508" width="10.28515625" style="7" bestFit="1" customWidth="1"/>
    <col min="509" max="753" width="9.140625" style="7"/>
    <col min="754" max="754" width="5" style="7" customWidth="1"/>
    <col min="755" max="755" width="4.7109375" style="7" customWidth="1"/>
    <col min="756" max="756" width="5" style="7" customWidth="1"/>
    <col min="757" max="757" width="19.7109375" style="7" customWidth="1"/>
    <col min="758" max="758" width="49.85546875" style="7" customWidth="1"/>
    <col min="759" max="759" width="14.5703125" style="7" customWidth="1"/>
    <col min="760" max="760" width="13.7109375" style="7" customWidth="1"/>
    <col min="761" max="761" width="13.42578125" style="7" customWidth="1"/>
    <col min="762" max="762" width="15.42578125" style="7" customWidth="1"/>
    <col min="763" max="764" width="10.28515625" style="7" bestFit="1" customWidth="1"/>
    <col min="765" max="1009" width="9.140625" style="7"/>
    <col min="1010" max="1010" width="5" style="7" customWidth="1"/>
    <col min="1011" max="1011" width="4.7109375" style="7" customWidth="1"/>
    <col min="1012" max="1012" width="5" style="7" customWidth="1"/>
    <col min="1013" max="1013" width="19.7109375" style="7" customWidth="1"/>
    <col min="1014" max="1014" width="49.85546875" style="7" customWidth="1"/>
    <col min="1015" max="1015" width="14.5703125" style="7" customWidth="1"/>
    <col min="1016" max="1016" width="13.7109375" style="7" customWidth="1"/>
    <col min="1017" max="1017" width="13.42578125" style="7" customWidth="1"/>
    <col min="1018" max="1018" width="15.42578125" style="7" customWidth="1"/>
    <col min="1019" max="1020" width="10.28515625" style="7" bestFit="1" customWidth="1"/>
    <col min="1021" max="1265" width="9.140625" style="7"/>
    <col min="1266" max="1266" width="5" style="7" customWidth="1"/>
    <col min="1267" max="1267" width="4.7109375" style="7" customWidth="1"/>
    <col min="1268" max="1268" width="5" style="7" customWidth="1"/>
    <col min="1269" max="1269" width="19.7109375" style="7" customWidth="1"/>
    <col min="1270" max="1270" width="49.85546875" style="7" customWidth="1"/>
    <col min="1271" max="1271" width="14.5703125" style="7" customWidth="1"/>
    <col min="1272" max="1272" width="13.7109375" style="7" customWidth="1"/>
    <col min="1273" max="1273" width="13.42578125" style="7" customWidth="1"/>
    <col min="1274" max="1274" width="15.42578125" style="7" customWidth="1"/>
    <col min="1275" max="1276" width="10.28515625" style="7" bestFit="1" customWidth="1"/>
    <col min="1277" max="1521" width="9.140625" style="7"/>
    <col min="1522" max="1522" width="5" style="7" customWidth="1"/>
    <col min="1523" max="1523" width="4.7109375" style="7" customWidth="1"/>
    <col min="1524" max="1524" width="5" style="7" customWidth="1"/>
    <col min="1525" max="1525" width="19.7109375" style="7" customWidth="1"/>
    <col min="1526" max="1526" width="49.85546875" style="7" customWidth="1"/>
    <col min="1527" max="1527" width="14.5703125" style="7" customWidth="1"/>
    <col min="1528" max="1528" width="13.7109375" style="7" customWidth="1"/>
    <col min="1529" max="1529" width="13.42578125" style="7" customWidth="1"/>
    <col min="1530" max="1530" width="15.42578125" style="7" customWidth="1"/>
    <col min="1531" max="1532" width="10.28515625" style="7" bestFit="1" customWidth="1"/>
    <col min="1533" max="1777" width="9.140625" style="7"/>
    <col min="1778" max="1778" width="5" style="7" customWidth="1"/>
    <col min="1779" max="1779" width="4.7109375" style="7" customWidth="1"/>
    <col min="1780" max="1780" width="5" style="7" customWidth="1"/>
    <col min="1781" max="1781" width="19.7109375" style="7" customWidth="1"/>
    <col min="1782" max="1782" width="49.85546875" style="7" customWidth="1"/>
    <col min="1783" max="1783" width="14.5703125" style="7" customWidth="1"/>
    <col min="1784" max="1784" width="13.7109375" style="7" customWidth="1"/>
    <col min="1785" max="1785" width="13.42578125" style="7" customWidth="1"/>
    <col min="1786" max="1786" width="15.42578125" style="7" customWidth="1"/>
    <col min="1787" max="1788" width="10.28515625" style="7" bestFit="1" customWidth="1"/>
    <col min="1789" max="2033" width="9.140625" style="7"/>
    <col min="2034" max="2034" width="5" style="7" customWidth="1"/>
    <col min="2035" max="2035" width="4.7109375" style="7" customWidth="1"/>
    <col min="2036" max="2036" width="5" style="7" customWidth="1"/>
    <col min="2037" max="2037" width="19.7109375" style="7" customWidth="1"/>
    <col min="2038" max="2038" width="49.85546875" style="7" customWidth="1"/>
    <col min="2039" max="2039" width="14.5703125" style="7" customWidth="1"/>
    <col min="2040" max="2040" width="13.7109375" style="7" customWidth="1"/>
    <col min="2041" max="2041" width="13.42578125" style="7" customWidth="1"/>
    <col min="2042" max="2042" width="15.42578125" style="7" customWidth="1"/>
    <col min="2043" max="2044" width="10.28515625" style="7" bestFit="1" customWidth="1"/>
    <col min="2045" max="2289" width="9.140625" style="7"/>
    <col min="2290" max="2290" width="5" style="7" customWidth="1"/>
    <col min="2291" max="2291" width="4.7109375" style="7" customWidth="1"/>
    <col min="2292" max="2292" width="5" style="7" customWidth="1"/>
    <col min="2293" max="2293" width="19.7109375" style="7" customWidth="1"/>
    <col min="2294" max="2294" width="49.85546875" style="7" customWidth="1"/>
    <col min="2295" max="2295" width="14.5703125" style="7" customWidth="1"/>
    <col min="2296" max="2296" width="13.7109375" style="7" customWidth="1"/>
    <col min="2297" max="2297" width="13.42578125" style="7" customWidth="1"/>
    <col min="2298" max="2298" width="15.42578125" style="7" customWidth="1"/>
    <col min="2299" max="2300" width="10.28515625" style="7" bestFit="1" customWidth="1"/>
    <col min="2301" max="2545" width="9.140625" style="7"/>
    <col min="2546" max="2546" width="5" style="7" customWidth="1"/>
    <col min="2547" max="2547" width="4.7109375" style="7" customWidth="1"/>
    <col min="2548" max="2548" width="5" style="7" customWidth="1"/>
    <col min="2549" max="2549" width="19.7109375" style="7" customWidth="1"/>
    <col min="2550" max="2550" width="49.85546875" style="7" customWidth="1"/>
    <col min="2551" max="2551" width="14.5703125" style="7" customWidth="1"/>
    <col min="2552" max="2552" width="13.7109375" style="7" customWidth="1"/>
    <col min="2553" max="2553" width="13.42578125" style="7" customWidth="1"/>
    <col min="2554" max="2554" width="15.42578125" style="7" customWidth="1"/>
    <col min="2555" max="2556" width="10.28515625" style="7" bestFit="1" customWidth="1"/>
    <col min="2557" max="2801" width="9.140625" style="7"/>
    <col min="2802" max="2802" width="5" style="7" customWidth="1"/>
    <col min="2803" max="2803" width="4.7109375" style="7" customWidth="1"/>
    <col min="2804" max="2804" width="5" style="7" customWidth="1"/>
    <col min="2805" max="2805" width="19.7109375" style="7" customWidth="1"/>
    <col min="2806" max="2806" width="49.85546875" style="7" customWidth="1"/>
    <col min="2807" max="2807" width="14.5703125" style="7" customWidth="1"/>
    <col min="2808" max="2808" width="13.7109375" style="7" customWidth="1"/>
    <col min="2809" max="2809" width="13.42578125" style="7" customWidth="1"/>
    <col min="2810" max="2810" width="15.42578125" style="7" customWidth="1"/>
    <col min="2811" max="2812" width="10.28515625" style="7" bestFit="1" customWidth="1"/>
    <col min="2813" max="3057" width="9.140625" style="7"/>
    <col min="3058" max="3058" width="5" style="7" customWidth="1"/>
    <col min="3059" max="3059" width="4.7109375" style="7" customWidth="1"/>
    <col min="3060" max="3060" width="5" style="7" customWidth="1"/>
    <col min="3061" max="3061" width="19.7109375" style="7" customWidth="1"/>
    <col min="3062" max="3062" width="49.85546875" style="7" customWidth="1"/>
    <col min="3063" max="3063" width="14.5703125" style="7" customWidth="1"/>
    <col min="3064" max="3064" width="13.7109375" style="7" customWidth="1"/>
    <col min="3065" max="3065" width="13.42578125" style="7" customWidth="1"/>
    <col min="3066" max="3066" width="15.42578125" style="7" customWidth="1"/>
    <col min="3067" max="3068" width="10.28515625" style="7" bestFit="1" customWidth="1"/>
    <col min="3069" max="3313" width="9.140625" style="7"/>
    <col min="3314" max="3314" width="5" style="7" customWidth="1"/>
    <col min="3315" max="3315" width="4.7109375" style="7" customWidth="1"/>
    <col min="3316" max="3316" width="5" style="7" customWidth="1"/>
    <col min="3317" max="3317" width="19.7109375" style="7" customWidth="1"/>
    <col min="3318" max="3318" width="49.85546875" style="7" customWidth="1"/>
    <col min="3319" max="3319" width="14.5703125" style="7" customWidth="1"/>
    <col min="3320" max="3320" width="13.7109375" style="7" customWidth="1"/>
    <col min="3321" max="3321" width="13.42578125" style="7" customWidth="1"/>
    <col min="3322" max="3322" width="15.42578125" style="7" customWidth="1"/>
    <col min="3323" max="3324" width="10.28515625" style="7" bestFit="1" customWidth="1"/>
    <col min="3325" max="3569" width="9.140625" style="7"/>
    <col min="3570" max="3570" width="5" style="7" customWidth="1"/>
    <col min="3571" max="3571" width="4.7109375" style="7" customWidth="1"/>
    <col min="3572" max="3572" width="5" style="7" customWidth="1"/>
    <col min="3573" max="3573" width="19.7109375" style="7" customWidth="1"/>
    <col min="3574" max="3574" width="49.85546875" style="7" customWidth="1"/>
    <col min="3575" max="3575" width="14.5703125" style="7" customWidth="1"/>
    <col min="3576" max="3576" width="13.7109375" style="7" customWidth="1"/>
    <col min="3577" max="3577" width="13.42578125" style="7" customWidth="1"/>
    <col min="3578" max="3578" width="15.42578125" style="7" customWidth="1"/>
    <col min="3579" max="3580" width="10.28515625" style="7" bestFit="1" customWidth="1"/>
    <col min="3581" max="3825" width="9.140625" style="7"/>
    <col min="3826" max="3826" width="5" style="7" customWidth="1"/>
    <col min="3827" max="3827" width="4.7109375" style="7" customWidth="1"/>
    <col min="3828" max="3828" width="5" style="7" customWidth="1"/>
    <col min="3829" max="3829" width="19.7109375" style="7" customWidth="1"/>
    <col min="3830" max="3830" width="49.85546875" style="7" customWidth="1"/>
    <col min="3831" max="3831" width="14.5703125" style="7" customWidth="1"/>
    <col min="3832" max="3832" width="13.7109375" style="7" customWidth="1"/>
    <col min="3833" max="3833" width="13.42578125" style="7" customWidth="1"/>
    <col min="3834" max="3834" width="15.42578125" style="7" customWidth="1"/>
    <col min="3835" max="3836" width="10.28515625" style="7" bestFit="1" customWidth="1"/>
    <col min="3837" max="4081" width="9.140625" style="7"/>
    <col min="4082" max="4082" width="5" style="7" customWidth="1"/>
    <col min="4083" max="4083" width="4.7109375" style="7" customWidth="1"/>
    <col min="4084" max="4084" width="5" style="7" customWidth="1"/>
    <col min="4085" max="4085" width="19.7109375" style="7" customWidth="1"/>
    <col min="4086" max="4086" width="49.85546875" style="7" customWidth="1"/>
    <col min="4087" max="4087" width="14.5703125" style="7" customWidth="1"/>
    <col min="4088" max="4088" width="13.7109375" style="7" customWidth="1"/>
    <col min="4089" max="4089" width="13.42578125" style="7" customWidth="1"/>
    <col min="4090" max="4090" width="15.42578125" style="7" customWidth="1"/>
    <col min="4091" max="4092" width="10.28515625" style="7" bestFit="1" customWidth="1"/>
    <col min="4093" max="4337" width="9.140625" style="7"/>
    <col min="4338" max="4338" width="5" style="7" customWidth="1"/>
    <col min="4339" max="4339" width="4.7109375" style="7" customWidth="1"/>
    <col min="4340" max="4340" width="5" style="7" customWidth="1"/>
    <col min="4341" max="4341" width="19.7109375" style="7" customWidth="1"/>
    <col min="4342" max="4342" width="49.85546875" style="7" customWidth="1"/>
    <col min="4343" max="4343" width="14.5703125" style="7" customWidth="1"/>
    <col min="4344" max="4344" width="13.7109375" style="7" customWidth="1"/>
    <col min="4345" max="4345" width="13.42578125" style="7" customWidth="1"/>
    <col min="4346" max="4346" width="15.42578125" style="7" customWidth="1"/>
    <col min="4347" max="4348" width="10.28515625" style="7" bestFit="1" customWidth="1"/>
    <col min="4349" max="4593" width="9.140625" style="7"/>
    <col min="4594" max="4594" width="5" style="7" customWidth="1"/>
    <col min="4595" max="4595" width="4.7109375" style="7" customWidth="1"/>
    <col min="4596" max="4596" width="5" style="7" customWidth="1"/>
    <col min="4597" max="4597" width="19.7109375" style="7" customWidth="1"/>
    <col min="4598" max="4598" width="49.85546875" style="7" customWidth="1"/>
    <col min="4599" max="4599" width="14.5703125" style="7" customWidth="1"/>
    <col min="4600" max="4600" width="13.7109375" style="7" customWidth="1"/>
    <col min="4601" max="4601" width="13.42578125" style="7" customWidth="1"/>
    <col min="4602" max="4602" width="15.42578125" style="7" customWidth="1"/>
    <col min="4603" max="4604" width="10.28515625" style="7" bestFit="1" customWidth="1"/>
    <col min="4605" max="4849" width="9.140625" style="7"/>
    <col min="4850" max="4850" width="5" style="7" customWidth="1"/>
    <col min="4851" max="4851" width="4.7109375" style="7" customWidth="1"/>
    <col min="4852" max="4852" width="5" style="7" customWidth="1"/>
    <col min="4853" max="4853" width="19.7109375" style="7" customWidth="1"/>
    <col min="4854" max="4854" width="49.85546875" style="7" customWidth="1"/>
    <col min="4855" max="4855" width="14.5703125" style="7" customWidth="1"/>
    <col min="4856" max="4856" width="13.7109375" style="7" customWidth="1"/>
    <col min="4857" max="4857" width="13.42578125" style="7" customWidth="1"/>
    <col min="4858" max="4858" width="15.42578125" style="7" customWidth="1"/>
    <col min="4859" max="4860" width="10.28515625" style="7" bestFit="1" customWidth="1"/>
    <col min="4861" max="5105" width="9.140625" style="7"/>
    <col min="5106" max="5106" width="5" style="7" customWidth="1"/>
    <col min="5107" max="5107" width="4.7109375" style="7" customWidth="1"/>
    <col min="5108" max="5108" width="5" style="7" customWidth="1"/>
    <col min="5109" max="5109" width="19.7109375" style="7" customWidth="1"/>
    <col min="5110" max="5110" width="49.85546875" style="7" customWidth="1"/>
    <col min="5111" max="5111" width="14.5703125" style="7" customWidth="1"/>
    <col min="5112" max="5112" width="13.7109375" style="7" customWidth="1"/>
    <col min="5113" max="5113" width="13.42578125" style="7" customWidth="1"/>
    <col min="5114" max="5114" width="15.42578125" style="7" customWidth="1"/>
    <col min="5115" max="5116" width="10.28515625" style="7" bestFit="1" customWidth="1"/>
    <col min="5117" max="5361" width="9.140625" style="7"/>
    <col min="5362" max="5362" width="5" style="7" customWidth="1"/>
    <col min="5363" max="5363" width="4.7109375" style="7" customWidth="1"/>
    <col min="5364" max="5364" width="5" style="7" customWidth="1"/>
    <col min="5365" max="5365" width="19.7109375" style="7" customWidth="1"/>
    <col min="5366" max="5366" width="49.85546875" style="7" customWidth="1"/>
    <col min="5367" max="5367" width="14.5703125" style="7" customWidth="1"/>
    <col min="5368" max="5368" width="13.7109375" style="7" customWidth="1"/>
    <col min="5369" max="5369" width="13.42578125" style="7" customWidth="1"/>
    <col min="5370" max="5370" width="15.42578125" style="7" customWidth="1"/>
    <col min="5371" max="5372" width="10.28515625" style="7" bestFit="1" customWidth="1"/>
    <col min="5373" max="5617" width="9.140625" style="7"/>
    <col min="5618" max="5618" width="5" style="7" customWidth="1"/>
    <col min="5619" max="5619" width="4.7109375" style="7" customWidth="1"/>
    <col min="5620" max="5620" width="5" style="7" customWidth="1"/>
    <col min="5621" max="5621" width="19.7109375" style="7" customWidth="1"/>
    <col min="5622" max="5622" width="49.85546875" style="7" customWidth="1"/>
    <col min="5623" max="5623" width="14.5703125" style="7" customWidth="1"/>
    <col min="5624" max="5624" width="13.7109375" style="7" customWidth="1"/>
    <col min="5625" max="5625" width="13.42578125" style="7" customWidth="1"/>
    <col min="5626" max="5626" width="15.42578125" style="7" customWidth="1"/>
    <col min="5627" max="5628" width="10.28515625" style="7" bestFit="1" customWidth="1"/>
    <col min="5629" max="5873" width="9.140625" style="7"/>
    <col min="5874" max="5874" width="5" style="7" customWidth="1"/>
    <col min="5875" max="5875" width="4.7109375" style="7" customWidth="1"/>
    <col min="5876" max="5876" width="5" style="7" customWidth="1"/>
    <col min="5877" max="5877" width="19.7109375" style="7" customWidth="1"/>
    <col min="5878" max="5878" width="49.85546875" style="7" customWidth="1"/>
    <col min="5879" max="5879" width="14.5703125" style="7" customWidth="1"/>
    <col min="5880" max="5880" width="13.7109375" style="7" customWidth="1"/>
    <col min="5881" max="5881" width="13.42578125" style="7" customWidth="1"/>
    <col min="5882" max="5882" width="15.42578125" style="7" customWidth="1"/>
    <col min="5883" max="5884" width="10.28515625" style="7" bestFit="1" customWidth="1"/>
    <col min="5885" max="6129" width="9.140625" style="7"/>
    <col min="6130" max="6130" width="5" style="7" customWidth="1"/>
    <col min="6131" max="6131" width="4.7109375" style="7" customWidth="1"/>
    <col min="6132" max="6132" width="5" style="7" customWidth="1"/>
    <col min="6133" max="6133" width="19.7109375" style="7" customWidth="1"/>
    <col min="6134" max="6134" width="49.85546875" style="7" customWidth="1"/>
    <col min="6135" max="6135" width="14.5703125" style="7" customWidth="1"/>
    <col min="6136" max="6136" width="13.7109375" style="7" customWidth="1"/>
    <col min="6137" max="6137" width="13.42578125" style="7" customWidth="1"/>
    <col min="6138" max="6138" width="15.42578125" style="7" customWidth="1"/>
    <col min="6139" max="6140" width="10.28515625" style="7" bestFit="1" customWidth="1"/>
    <col min="6141" max="6385" width="9.140625" style="7"/>
    <col min="6386" max="6386" width="5" style="7" customWidth="1"/>
    <col min="6387" max="6387" width="4.7109375" style="7" customWidth="1"/>
    <col min="6388" max="6388" width="5" style="7" customWidth="1"/>
    <col min="6389" max="6389" width="19.7109375" style="7" customWidth="1"/>
    <col min="6390" max="6390" width="49.85546875" style="7" customWidth="1"/>
    <col min="6391" max="6391" width="14.5703125" style="7" customWidth="1"/>
    <col min="6392" max="6392" width="13.7109375" style="7" customWidth="1"/>
    <col min="6393" max="6393" width="13.42578125" style="7" customWidth="1"/>
    <col min="6394" max="6394" width="15.42578125" style="7" customWidth="1"/>
    <col min="6395" max="6396" width="10.28515625" style="7" bestFit="1" customWidth="1"/>
    <col min="6397" max="6641" width="9.140625" style="7"/>
    <col min="6642" max="6642" width="5" style="7" customWidth="1"/>
    <col min="6643" max="6643" width="4.7109375" style="7" customWidth="1"/>
    <col min="6644" max="6644" width="5" style="7" customWidth="1"/>
    <col min="6645" max="6645" width="19.7109375" style="7" customWidth="1"/>
    <col min="6646" max="6646" width="49.85546875" style="7" customWidth="1"/>
    <col min="6647" max="6647" width="14.5703125" style="7" customWidth="1"/>
    <col min="6648" max="6648" width="13.7109375" style="7" customWidth="1"/>
    <col min="6649" max="6649" width="13.42578125" style="7" customWidth="1"/>
    <col min="6650" max="6650" width="15.42578125" style="7" customWidth="1"/>
    <col min="6651" max="6652" width="10.28515625" style="7" bestFit="1" customWidth="1"/>
    <col min="6653" max="6897" width="9.140625" style="7"/>
    <col min="6898" max="6898" width="5" style="7" customWidth="1"/>
    <col min="6899" max="6899" width="4.7109375" style="7" customWidth="1"/>
    <col min="6900" max="6900" width="5" style="7" customWidth="1"/>
    <col min="6901" max="6901" width="19.7109375" style="7" customWidth="1"/>
    <col min="6902" max="6902" width="49.85546875" style="7" customWidth="1"/>
    <col min="6903" max="6903" width="14.5703125" style="7" customWidth="1"/>
    <col min="6904" max="6904" width="13.7109375" style="7" customWidth="1"/>
    <col min="6905" max="6905" width="13.42578125" style="7" customWidth="1"/>
    <col min="6906" max="6906" width="15.42578125" style="7" customWidth="1"/>
    <col min="6907" max="6908" width="10.28515625" style="7" bestFit="1" customWidth="1"/>
    <col min="6909" max="7153" width="9.140625" style="7"/>
    <col min="7154" max="7154" width="5" style="7" customWidth="1"/>
    <col min="7155" max="7155" width="4.7109375" style="7" customWidth="1"/>
    <col min="7156" max="7156" width="5" style="7" customWidth="1"/>
    <col min="7157" max="7157" width="19.7109375" style="7" customWidth="1"/>
    <col min="7158" max="7158" width="49.85546875" style="7" customWidth="1"/>
    <col min="7159" max="7159" width="14.5703125" style="7" customWidth="1"/>
    <col min="7160" max="7160" width="13.7109375" style="7" customWidth="1"/>
    <col min="7161" max="7161" width="13.42578125" style="7" customWidth="1"/>
    <col min="7162" max="7162" width="15.42578125" style="7" customWidth="1"/>
    <col min="7163" max="7164" width="10.28515625" style="7" bestFit="1" customWidth="1"/>
    <col min="7165" max="7409" width="9.140625" style="7"/>
    <col min="7410" max="7410" width="5" style="7" customWidth="1"/>
    <col min="7411" max="7411" width="4.7109375" style="7" customWidth="1"/>
    <col min="7412" max="7412" width="5" style="7" customWidth="1"/>
    <col min="7413" max="7413" width="19.7109375" style="7" customWidth="1"/>
    <col min="7414" max="7414" width="49.85546875" style="7" customWidth="1"/>
    <col min="7415" max="7415" width="14.5703125" style="7" customWidth="1"/>
    <col min="7416" max="7416" width="13.7109375" style="7" customWidth="1"/>
    <col min="7417" max="7417" width="13.42578125" style="7" customWidth="1"/>
    <col min="7418" max="7418" width="15.42578125" style="7" customWidth="1"/>
    <col min="7419" max="7420" width="10.28515625" style="7" bestFit="1" customWidth="1"/>
    <col min="7421" max="7665" width="9.140625" style="7"/>
    <col min="7666" max="7666" width="5" style="7" customWidth="1"/>
    <col min="7667" max="7667" width="4.7109375" style="7" customWidth="1"/>
    <col min="7668" max="7668" width="5" style="7" customWidth="1"/>
    <col min="7669" max="7669" width="19.7109375" style="7" customWidth="1"/>
    <col min="7670" max="7670" width="49.85546875" style="7" customWidth="1"/>
    <col min="7671" max="7671" width="14.5703125" style="7" customWidth="1"/>
    <col min="7672" max="7672" width="13.7109375" style="7" customWidth="1"/>
    <col min="7673" max="7673" width="13.42578125" style="7" customWidth="1"/>
    <col min="7674" max="7674" width="15.42578125" style="7" customWidth="1"/>
    <col min="7675" max="7676" width="10.28515625" style="7" bestFit="1" customWidth="1"/>
    <col min="7677" max="7921" width="9.140625" style="7"/>
    <col min="7922" max="7922" width="5" style="7" customWidth="1"/>
    <col min="7923" max="7923" width="4.7109375" style="7" customWidth="1"/>
    <col min="7924" max="7924" width="5" style="7" customWidth="1"/>
    <col min="7925" max="7925" width="19.7109375" style="7" customWidth="1"/>
    <col min="7926" max="7926" width="49.85546875" style="7" customWidth="1"/>
    <col min="7927" max="7927" width="14.5703125" style="7" customWidth="1"/>
    <col min="7928" max="7928" width="13.7109375" style="7" customWidth="1"/>
    <col min="7929" max="7929" width="13.42578125" style="7" customWidth="1"/>
    <col min="7930" max="7930" width="15.42578125" style="7" customWidth="1"/>
    <col min="7931" max="7932" width="10.28515625" style="7" bestFit="1" customWidth="1"/>
    <col min="7933" max="8177" width="9.140625" style="7"/>
    <col min="8178" max="8178" width="5" style="7" customWidth="1"/>
    <col min="8179" max="8179" width="4.7109375" style="7" customWidth="1"/>
    <col min="8180" max="8180" width="5" style="7" customWidth="1"/>
    <col min="8181" max="8181" width="19.7109375" style="7" customWidth="1"/>
    <col min="8182" max="8182" width="49.85546875" style="7" customWidth="1"/>
    <col min="8183" max="8183" width="14.5703125" style="7" customWidth="1"/>
    <col min="8184" max="8184" width="13.7109375" style="7" customWidth="1"/>
    <col min="8185" max="8185" width="13.42578125" style="7" customWidth="1"/>
    <col min="8186" max="8186" width="15.42578125" style="7" customWidth="1"/>
    <col min="8187" max="8188" width="10.28515625" style="7" bestFit="1" customWidth="1"/>
    <col min="8189" max="8433" width="9.140625" style="7"/>
    <col min="8434" max="8434" width="5" style="7" customWidth="1"/>
    <col min="8435" max="8435" width="4.7109375" style="7" customWidth="1"/>
    <col min="8436" max="8436" width="5" style="7" customWidth="1"/>
    <col min="8437" max="8437" width="19.7109375" style="7" customWidth="1"/>
    <col min="8438" max="8438" width="49.85546875" style="7" customWidth="1"/>
    <col min="8439" max="8439" width="14.5703125" style="7" customWidth="1"/>
    <col min="8440" max="8440" width="13.7109375" style="7" customWidth="1"/>
    <col min="8441" max="8441" width="13.42578125" style="7" customWidth="1"/>
    <col min="8442" max="8442" width="15.42578125" style="7" customWidth="1"/>
    <col min="8443" max="8444" width="10.28515625" style="7" bestFit="1" customWidth="1"/>
    <col min="8445" max="8689" width="9.140625" style="7"/>
    <col min="8690" max="8690" width="5" style="7" customWidth="1"/>
    <col min="8691" max="8691" width="4.7109375" style="7" customWidth="1"/>
    <col min="8692" max="8692" width="5" style="7" customWidth="1"/>
    <col min="8693" max="8693" width="19.7109375" style="7" customWidth="1"/>
    <col min="8694" max="8694" width="49.85546875" style="7" customWidth="1"/>
    <col min="8695" max="8695" width="14.5703125" style="7" customWidth="1"/>
    <col min="8696" max="8696" width="13.7109375" style="7" customWidth="1"/>
    <col min="8697" max="8697" width="13.42578125" style="7" customWidth="1"/>
    <col min="8698" max="8698" width="15.42578125" style="7" customWidth="1"/>
    <col min="8699" max="8700" width="10.28515625" style="7" bestFit="1" customWidth="1"/>
    <col min="8701" max="8945" width="9.140625" style="7"/>
    <col min="8946" max="8946" width="5" style="7" customWidth="1"/>
    <col min="8947" max="8947" width="4.7109375" style="7" customWidth="1"/>
    <col min="8948" max="8948" width="5" style="7" customWidth="1"/>
    <col min="8949" max="8949" width="19.7109375" style="7" customWidth="1"/>
    <col min="8950" max="8950" width="49.85546875" style="7" customWidth="1"/>
    <col min="8951" max="8951" width="14.5703125" style="7" customWidth="1"/>
    <col min="8952" max="8952" width="13.7109375" style="7" customWidth="1"/>
    <col min="8953" max="8953" width="13.42578125" style="7" customWidth="1"/>
    <col min="8954" max="8954" width="15.42578125" style="7" customWidth="1"/>
    <col min="8955" max="8956" width="10.28515625" style="7" bestFit="1" customWidth="1"/>
    <col min="8957" max="9201" width="9.140625" style="7"/>
    <col min="9202" max="9202" width="5" style="7" customWidth="1"/>
    <col min="9203" max="9203" width="4.7109375" style="7" customWidth="1"/>
    <col min="9204" max="9204" width="5" style="7" customWidth="1"/>
    <col min="9205" max="9205" width="19.7109375" style="7" customWidth="1"/>
    <col min="9206" max="9206" width="49.85546875" style="7" customWidth="1"/>
    <col min="9207" max="9207" width="14.5703125" style="7" customWidth="1"/>
    <col min="9208" max="9208" width="13.7109375" style="7" customWidth="1"/>
    <col min="9209" max="9209" width="13.42578125" style="7" customWidth="1"/>
    <col min="9210" max="9210" width="15.42578125" style="7" customWidth="1"/>
    <col min="9211" max="9212" width="10.28515625" style="7" bestFit="1" customWidth="1"/>
    <col min="9213" max="9457" width="9.140625" style="7"/>
    <col min="9458" max="9458" width="5" style="7" customWidth="1"/>
    <col min="9459" max="9459" width="4.7109375" style="7" customWidth="1"/>
    <col min="9460" max="9460" width="5" style="7" customWidth="1"/>
    <col min="9461" max="9461" width="19.7109375" style="7" customWidth="1"/>
    <col min="9462" max="9462" width="49.85546875" style="7" customWidth="1"/>
    <col min="9463" max="9463" width="14.5703125" style="7" customWidth="1"/>
    <col min="9464" max="9464" width="13.7109375" style="7" customWidth="1"/>
    <col min="9465" max="9465" width="13.42578125" style="7" customWidth="1"/>
    <col min="9466" max="9466" width="15.42578125" style="7" customWidth="1"/>
    <col min="9467" max="9468" width="10.28515625" style="7" bestFit="1" customWidth="1"/>
    <col min="9469" max="9713" width="9.140625" style="7"/>
    <col min="9714" max="9714" width="5" style="7" customWidth="1"/>
    <col min="9715" max="9715" width="4.7109375" style="7" customWidth="1"/>
    <col min="9716" max="9716" width="5" style="7" customWidth="1"/>
    <col min="9717" max="9717" width="19.7109375" style="7" customWidth="1"/>
    <col min="9718" max="9718" width="49.85546875" style="7" customWidth="1"/>
    <col min="9719" max="9719" width="14.5703125" style="7" customWidth="1"/>
    <col min="9720" max="9720" width="13.7109375" style="7" customWidth="1"/>
    <col min="9721" max="9721" width="13.42578125" style="7" customWidth="1"/>
    <col min="9722" max="9722" width="15.42578125" style="7" customWidth="1"/>
    <col min="9723" max="9724" width="10.28515625" style="7" bestFit="1" customWidth="1"/>
    <col min="9725" max="9969" width="9.140625" style="7"/>
    <col min="9970" max="9970" width="5" style="7" customWidth="1"/>
    <col min="9971" max="9971" width="4.7109375" style="7" customWidth="1"/>
    <col min="9972" max="9972" width="5" style="7" customWidth="1"/>
    <col min="9973" max="9973" width="19.7109375" style="7" customWidth="1"/>
    <col min="9974" max="9974" width="49.85546875" style="7" customWidth="1"/>
    <col min="9975" max="9975" width="14.5703125" style="7" customWidth="1"/>
    <col min="9976" max="9976" width="13.7109375" style="7" customWidth="1"/>
    <col min="9977" max="9977" width="13.42578125" style="7" customWidth="1"/>
    <col min="9978" max="9978" width="15.42578125" style="7" customWidth="1"/>
    <col min="9979" max="9980" width="10.28515625" style="7" bestFit="1" customWidth="1"/>
    <col min="9981" max="10225" width="9.140625" style="7"/>
    <col min="10226" max="10226" width="5" style="7" customWidth="1"/>
    <col min="10227" max="10227" width="4.7109375" style="7" customWidth="1"/>
    <col min="10228" max="10228" width="5" style="7" customWidth="1"/>
    <col min="10229" max="10229" width="19.7109375" style="7" customWidth="1"/>
    <col min="10230" max="10230" width="49.85546875" style="7" customWidth="1"/>
    <col min="10231" max="10231" width="14.5703125" style="7" customWidth="1"/>
    <col min="10232" max="10232" width="13.7109375" style="7" customWidth="1"/>
    <col min="10233" max="10233" width="13.42578125" style="7" customWidth="1"/>
    <col min="10234" max="10234" width="15.42578125" style="7" customWidth="1"/>
    <col min="10235" max="10236" width="10.28515625" style="7" bestFit="1" customWidth="1"/>
    <col min="10237" max="10481" width="9.140625" style="7"/>
    <col min="10482" max="10482" width="5" style="7" customWidth="1"/>
    <col min="10483" max="10483" width="4.7109375" style="7" customWidth="1"/>
    <col min="10484" max="10484" width="5" style="7" customWidth="1"/>
    <col min="10485" max="10485" width="19.7109375" style="7" customWidth="1"/>
    <col min="10486" max="10486" width="49.85546875" style="7" customWidth="1"/>
    <col min="10487" max="10487" width="14.5703125" style="7" customWidth="1"/>
    <col min="10488" max="10488" width="13.7109375" style="7" customWidth="1"/>
    <col min="10489" max="10489" width="13.42578125" style="7" customWidth="1"/>
    <col min="10490" max="10490" width="15.42578125" style="7" customWidth="1"/>
    <col min="10491" max="10492" width="10.28515625" style="7" bestFit="1" customWidth="1"/>
    <col min="10493" max="10737" width="9.140625" style="7"/>
    <col min="10738" max="10738" width="5" style="7" customWidth="1"/>
    <col min="10739" max="10739" width="4.7109375" style="7" customWidth="1"/>
    <col min="10740" max="10740" width="5" style="7" customWidth="1"/>
    <col min="10741" max="10741" width="19.7109375" style="7" customWidth="1"/>
    <col min="10742" max="10742" width="49.85546875" style="7" customWidth="1"/>
    <col min="10743" max="10743" width="14.5703125" style="7" customWidth="1"/>
    <col min="10744" max="10744" width="13.7109375" style="7" customWidth="1"/>
    <col min="10745" max="10745" width="13.42578125" style="7" customWidth="1"/>
    <col min="10746" max="10746" width="15.42578125" style="7" customWidth="1"/>
    <col min="10747" max="10748" width="10.28515625" style="7" bestFit="1" customWidth="1"/>
    <col min="10749" max="10993" width="9.140625" style="7"/>
    <col min="10994" max="10994" width="5" style="7" customWidth="1"/>
    <col min="10995" max="10995" width="4.7109375" style="7" customWidth="1"/>
    <col min="10996" max="10996" width="5" style="7" customWidth="1"/>
    <col min="10997" max="10997" width="19.7109375" style="7" customWidth="1"/>
    <col min="10998" max="10998" width="49.85546875" style="7" customWidth="1"/>
    <col min="10999" max="10999" width="14.5703125" style="7" customWidth="1"/>
    <col min="11000" max="11000" width="13.7109375" style="7" customWidth="1"/>
    <col min="11001" max="11001" width="13.42578125" style="7" customWidth="1"/>
    <col min="11002" max="11002" width="15.42578125" style="7" customWidth="1"/>
    <col min="11003" max="11004" width="10.28515625" style="7" bestFit="1" customWidth="1"/>
    <col min="11005" max="11249" width="9.140625" style="7"/>
    <col min="11250" max="11250" width="5" style="7" customWidth="1"/>
    <col min="11251" max="11251" width="4.7109375" style="7" customWidth="1"/>
    <col min="11252" max="11252" width="5" style="7" customWidth="1"/>
    <col min="11253" max="11253" width="19.7109375" style="7" customWidth="1"/>
    <col min="11254" max="11254" width="49.85546875" style="7" customWidth="1"/>
    <col min="11255" max="11255" width="14.5703125" style="7" customWidth="1"/>
    <col min="11256" max="11256" width="13.7109375" style="7" customWidth="1"/>
    <col min="11257" max="11257" width="13.42578125" style="7" customWidth="1"/>
    <col min="11258" max="11258" width="15.42578125" style="7" customWidth="1"/>
    <col min="11259" max="11260" width="10.28515625" style="7" bestFit="1" customWidth="1"/>
    <col min="11261" max="11505" width="9.140625" style="7"/>
    <col min="11506" max="11506" width="5" style="7" customWidth="1"/>
    <col min="11507" max="11507" width="4.7109375" style="7" customWidth="1"/>
    <col min="11508" max="11508" width="5" style="7" customWidth="1"/>
    <col min="11509" max="11509" width="19.7109375" style="7" customWidth="1"/>
    <col min="11510" max="11510" width="49.85546875" style="7" customWidth="1"/>
    <col min="11511" max="11511" width="14.5703125" style="7" customWidth="1"/>
    <col min="11512" max="11512" width="13.7109375" style="7" customWidth="1"/>
    <col min="11513" max="11513" width="13.42578125" style="7" customWidth="1"/>
    <col min="11514" max="11514" width="15.42578125" style="7" customWidth="1"/>
    <col min="11515" max="11516" width="10.28515625" style="7" bestFit="1" customWidth="1"/>
    <col min="11517" max="11761" width="9.140625" style="7"/>
    <col min="11762" max="11762" width="5" style="7" customWidth="1"/>
    <col min="11763" max="11763" width="4.7109375" style="7" customWidth="1"/>
    <col min="11764" max="11764" width="5" style="7" customWidth="1"/>
    <col min="11765" max="11765" width="19.7109375" style="7" customWidth="1"/>
    <col min="11766" max="11766" width="49.85546875" style="7" customWidth="1"/>
    <col min="11767" max="11767" width="14.5703125" style="7" customWidth="1"/>
    <col min="11768" max="11768" width="13.7109375" style="7" customWidth="1"/>
    <col min="11769" max="11769" width="13.42578125" style="7" customWidth="1"/>
    <col min="11770" max="11770" width="15.42578125" style="7" customWidth="1"/>
    <col min="11771" max="11772" width="10.28515625" style="7" bestFit="1" customWidth="1"/>
    <col min="11773" max="12017" width="9.140625" style="7"/>
    <col min="12018" max="12018" width="5" style="7" customWidth="1"/>
    <col min="12019" max="12019" width="4.7109375" style="7" customWidth="1"/>
    <col min="12020" max="12020" width="5" style="7" customWidth="1"/>
    <col min="12021" max="12021" width="19.7109375" style="7" customWidth="1"/>
    <col min="12022" max="12022" width="49.85546875" style="7" customWidth="1"/>
    <col min="12023" max="12023" width="14.5703125" style="7" customWidth="1"/>
    <col min="12024" max="12024" width="13.7109375" style="7" customWidth="1"/>
    <col min="12025" max="12025" width="13.42578125" style="7" customWidth="1"/>
    <col min="12026" max="12026" width="15.42578125" style="7" customWidth="1"/>
    <col min="12027" max="12028" width="10.28515625" style="7" bestFit="1" customWidth="1"/>
    <col min="12029" max="12273" width="9.140625" style="7"/>
    <col min="12274" max="12274" width="5" style="7" customWidth="1"/>
    <col min="12275" max="12275" width="4.7109375" style="7" customWidth="1"/>
    <col min="12276" max="12276" width="5" style="7" customWidth="1"/>
    <col min="12277" max="12277" width="19.7109375" style="7" customWidth="1"/>
    <col min="12278" max="12278" width="49.85546875" style="7" customWidth="1"/>
    <col min="12279" max="12279" width="14.5703125" style="7" customWidth="1"/>
    <col min="12280" max="12280" width="13.7109375" style="7" customWidth="1"/>
    <col min="12281" max="12281" width="13.42578125" style="7" customWidth="1"/>
    <col min="12282" max="12282" width="15.42578125" style="7" customWidth="1"/>
    <col min="12283" max="12284" width="10.28515625" style="7" bestFit="1" customWidth="1"/>
    <col min="12285" max="12529" width="9.140625" style="7"/>
    <col min="12530" max="12530" width="5" style="7" customWidth="1"/>
    <col min="12531" max="12531" width="4.7109375" style="7" customWidth="1"/>
    <col min="12532" max="12532" width="5" style="7" customWidth="1"/>
    <col min="12533" max="12533" width="19.7109375" style="7" customWidth="1"/>
    <col min="12534" max="12534" width="49.85546875" style="7" customWidth="1"/>
    <col min="12535" max="12535" width="14.5703125" style="7" customWidth="1"/>
    <col min="12536" max="12536" width="13.7109375" style="7" customWidth="1"/>
    <col min="12537" max="12537" width="13.42578125" style="7" customWidth="1"/>
    <col min="12538" max="12538" width="15.42578125" style="7" customWidth="1"/>
    <col min="12539" max="12540" width="10.28515625" style="7" bestFit="1" customWidth="1"/>
    <col min="12541" max="12785" width="9.140625" style="7"/>
    <col min="12786" max="12786" width="5" style="7" customWidth="1"/>
    <col min="12787" max="12787" width="4.7109375" style="7" customWidth="1"/>
    <col min="12788" max="12788" width="5" style="7" customWidth="1"/>
    <col min="12789" max="12789" width="19.7109375" style="7" customWidth="1"/>
    <col min="12790" max="12790" width="49.85546875" style="7" customWidth="1"/>
    <col min="12791" max="12791" width="14.5703125" style="7" customWidth="1"/>
    <col min="12792" max="12792" width="13.7109375" style="7" customWidth="1"/>
    <col min="12793" max="12793" width="13.42578125" style="7" customWidth="1"/>
    <col min="12794" max="12794" width="15.42578125" style="7" customWidth="1"/>
    <col min="12795" max="12796" width="10.28515625" style="7" bestFit="1" customWidth="1"/>
    <col min="12797" max="13041" width="9.140625" style="7"/>
    <col min="13042" max="13042" width="5" style="7" customWidth="1"/>
    <col min="13043" max="13043" width="4.7109375" style="7" customWidth="1"/>
    <col min="13044" max="13044" width="5" style="7" customWidth="1"/>
    <col min="13045" max="13045" width="19.7109375" style="7" customWidth="1"/>
    <col min="13046" max="13046" width="49.85546875" style="7" customWidth="1"/>
    <col min="13047" max="13047" width="14.5703125" style="7" customWidth="1"/>
    <col min="13048" max="13048" width="13.7109375" style="7" customWidth="1"/>
    <col min="13049" max="13049" width="13.42578125" style="7" customWidth="1"/>
    <col min="13050" max="13050" width="15.42578125" style="7" customWidth="1"/>
    <col min="13051" max="13052" width="10.28515625" style="7" bestFit="1" customWidth="1"/>
    <col min="13053" max="13297" width="9.140625" style="7"/>
    <col min="13298" max="13298" width="5" style="7" customWidth="1"/>
    <col min="13299" max="13299" width="4.7109375" style="7" customWidth="1"/>
    <col min="13300" max="13300" width="5" style="7" customWidth="1"/>
    <col min="13301" max="13301" width="19.7109375" style="7" customWidth="1"/>
    <col min="13302" max="13302" width="49.85546875" style="7" customWidth="1"/>
    <col min="13303" max="13303" width="14.5703125" style="7" customWidth="1"/>
    <col min="13304" max="13304" width="13.7109375" style="7" customWidth="1"/>
    <col min="13305" max="13305" width="13.42578125" style="7" customWidth="1"/>
    <col min="13306" max="13306" width="15.42578125" style="7" customWidth="1"/>
    <col min="13307" max="13308" width="10.28515625" style="7" bestFit="1" customWidth="1"/>
    <col min="13309" max="13553" width="9.140625" style="7"/>
    <col min="13554" max="13554" width="5" style="7" customWidth="1"/>
    <col min="13555" max="13555" width="4.7109375" style="7" customWidth="1"/>
    <col min="13556" max="13556" width="5" style="7" customWidth="1"/>
    <col min="13557" max="13557" width="19.7109375" style="7" customWidth="1"/>
    <col min="13558" max="13558" width="49.85546875" style="7" customWidth="1"/>
    <col min="13559" max="13559" width="14.5703125" style="7" customWidth="1"/>
    <col min="13560" max="13560" width="13.7109375" style="7" customWidth="1"/>
    <col min="13561" max="13561" width="13.42578125" style="7" customWidth="1"/>
    <col min="13562" max="13562" width="15.42578125" style="7" customWidth="1"/>
    <col min="13563" max="13564" width="10.28515625" style="7" bestFit="1" customWidth="1"/>
    <col min="13565" max="13809" width="9.140625" style="7"/>
    <col min="13810" max="13810" width="5" style="7" customWidth="1"/>
    <col min="13811" max="13811" width="4.7109375" style="7" customWidth="1"/>
    <col min="13812" max="13812" width="5" style="7" customWidth="1"/>
    <col min="13813" max="13813" width="19.7109375" style="7" customWidth="1"/>
    <col min="13814" max="13814" width="49.85546875" style="7" customWidth="1"/>
    <col min="13815" max="13815" width="14.5703125" style="7" customWidth="1"/>
    <col min="13816" max="13816" width="13.7109375" style="7" customWidth="1"/>
    <col min="13817" max="13817" width="13.42578125" style="7" customWidth="1"/>
    <col min="13818" max="13818" width="15.42578125" style="7" customWidth="1"/>
    <col min="13819" max="13820" width="10.28515625" style="7" bestFit="1" customWidth="1"/>
    <col min="13821" max="14065" width="9.140625" style="7"/>
    <col min="14066" max="14066" width="5" style="7" customWidth="1"/>
    <col min="14067" max="14067" width="4.7109375" style="7" customWidth="1"/>
    <col min="14068" max="14068" width="5" style="7" customWidth="1"/>
    <col min="14069" max="14069" width="19.7109375" style="7" customWidth="1"/>
    <col min="14070" max="14070" width="49.85546875" style="7" customWidth="1"/>
    <col min="14071" max="14071" width="14.5703125" style="7" customWidth="1"/>
    <col min="14072" max="14072" width="13.7109375" style="7" customWidth="1"/>
    <col min="14073" max="14073" width="13.42578125" style="7" customWidth="1"/>
    <col min="14074" max="14074" width="15.42578125" style="7" customWidth="1"/>
    <col min="14075" max="14076" width="10.28515625" style="7" bestFit="1" customWidth="1"/>
    <col min="14077" max="14321" width="9.140625" style="7"/>
    <col min="14322" max="14322" width="5" style="7" customWidth="1"/>
    <col min="14323" max="14323" width="4.7109375" style="7" customWidth="1"/>
    <col min="14324" max="14324" width="5" style="7" customWidth="1"/>
    <col min="14325" max="14325" width="19.7109375" style="7" customWidth="1"/>
    <col min="14326" max="14326" width="49.85546875" style="7" customWidth="1"/>
    <col min="14327" max="14327" width="14.5703125" style="7" customWidth="1"/>
    <col min="14328" max="14328" width="13.7109375" style="7" customWidth="1"/>
    <col min="14329" max="14329" width="13.42578125" style="7" customWidth="1"/>
    <col min="14330" max="14330" width="15.42578125" style="7" customWidth="1"/>
    <col min="14331" max="14332" width="10.28515625" style="7" bestFit="1" customWidth="1"/>
    <col min="14333" max="14577" width="9.140625" style="7"/>
    <col min="14578" max="14578" width="5" style="7" customWidth="1"/>
    <col min="14579" max="14579" width="4.7109375" style="7" customWidth="1"/>
    <col min="14580" max="14580" width="5" style="7" customWidth="1"/>
    <col min="14581" max="14581" width="19.7109375" style="7" customWidth="1"/>
    <col min="14582" max="14582" width="49.85546875" style="7" customWidth="1"/>
    <col min="14583" max="14583" width="14.5703125" style="7" customWidth="1"/>
    <col min="14584" max="14584" width="13.7109375" style="7" customWidth="1"/>
    <col min="14585" max="14585" width="13.42578125" style="7" customWidth="1"/>
    <col min="14586" max="14586" width="15.42578125" style="7" customWidth="1"/>
    <col min="14587" max="14588" width="10.28515625" style="7" bestFit="1" customWidth="1"/>
    <col min="14589" max="14833" width="9.140625" style="7"/>
    <col min="14834" max="14834" width="5" style="7" customWidth="1"/>
    <col min="14835" max="14835" width="4.7109375" style="7" customWidth="1"/>
    <col min="14836" max="14836" width="5" style="7" customWidth="1"/>
    <col min="14837" max="14837" width="19.7109375" style="7" customWidth="1"/>
    <col min="14838" max="14838" width="49.85546875" style="7" customWidth="1"/>
    <col min="14839" max="14839" width="14.5703125" style="7" customWidth="1"/>
    <col min="14840" max="14840" width="13.7109375" style="7" customWidth="1"/>
    <col min="14841" max="14841" width="13.42578125" style="7" customWidth="1"/>
    <col min="14842" max="14842" width="15.42578125" style="7" customWidth="1"/>
    <col min="14843" max="14844" width="10.28515625" style="7" bestFit="1" customWidth="1"/>
    <col min="14845" max="15089" width="9.140625" style="7"/>
    <col min="15090" max="15090" width="5" style="7" customWidth="1"/>
    <col min="15091" max="15091" width="4.7109375" style="7" customWidth="1"/>
    <col min="15092" max="15092" width="5" style="7" customWidth="1"/>
    <col min="15093" max="15093" width="19.7109375" style="7" customWidth="1"/>
    <col min="15094" max="15094" width="49.85546875" style="7" customWidth="1"/>
    <col min="15095" max="15095" width="14.5703125" style="7" customWidth="1"/>
    <col min="15096" max="15096" width="13.7109375" style="7" customWidth="1"/>
    <col min="15097" max="15097" width="13.42578125" style="7" customWidth="1"/>
    <col min="15098" max="15098" width="15.42578125" style="7" customWidth="1"/>
    <col min="15099" max="15100" width="10.28515625" style="7" bestFit="1" customWidth="1"/>
    <col min="15101" max="15345" width="9.140625" style="7"/>
    <col min="15346" max="15346" width="5" style="7" customWidth="1"/>
    <col min="15347" max="15347" width="4.7109375" style="7" customWidth="1"/>
    <col min="15348" max="15348" width="5" style="7" customWidth="1"/>
    <col min="15349" max="15349" width="19.7109375" style="7" customWidth="1"/>
    <col min="15350" max="15350" width="49.85546875" style="7" customWidth="1"/>
    <col min="15351" max="15351" width="14.5703125" style="7" customWidth="1"/>
    <col min="15352" max="15352" width="13.7109375" style="7" customWidth="1"/>
    <col min="15353" max="15353" width="13.42578125" style="7" customWidth="1"/>
    <col min="15354" max="15354" width="15.42578125" style="7" customWidth="1"/>
    <col min="15355" max="15356" width="10.28515625" style="7" bestFit="1" customWidth="1"/>
    <col min="15357" max="15601" width="9.140625" style="7"/>
    <col min="15602" max="15602" width="5" style="7" customWidth="1"/>
    <col min="15603" max="15603" width="4.7109375" style="7" customWidth="1"/>
    <col min="15604" max="15604" width="5" style="7" customWidth="1"/>
    <col min="15605" max="15605" width="19.7109375" style="7" customWidth="1"/>
    <col min="15606" max="15606" width="49.85546875" style="7" customWidth="1"/>
    <col min="15607" max="15607" width="14.5703125" style="7" customWidth="1"/>
    <col min="15608" max="15608" width="13.7109375" style="7" customWidth="1"/>
    <col min="15609" max="15609" width="13.42578125" style="7" customWidth="1"/>
    <col min="15610" max="15610" width="15.42578125" style="7" customWidth="1"/>
    <col min="15611" max="15612" width="10.28515625" style="7" bestFit="1" customWidth="1"/>
    <col min="15613" max="15857" width="9.140625" style="7"/>
    <col min="15858" max="15858" width="5" style="7" customWidth="1"/>
    <col min="15859" max="15859" width="4.7109375" style="7" customWidth="1"/>
    <col min="15860" max="15860" width="5" style="7" customWidth="1"/>
    <col min="15861" max="15861" width="19.7109375" style="7" customWidth="1"/>
    <col min="15862" max="15862" width="49.85546875" style="7" customWidth="1"/>
    <col min="15863" max="15863" width="14.5703125" style="7" customWidth="1"/>
    <col min="15864" max="15864" width="13.7109375" style="7" customWidth="1"/>
    <col min="15865" max="15865" width="13.42578125" style="7" customWidth="1"/>
    <col min="15866" max="15866" width="15.42578125" style="7" customWidth="1"/>
    <col min="15867" max="15868" width="10.28515625" style="7" bestFit="1" customWidth="1"/>
    <col min="15869" max="16113" width="9.140625" style="7"/>
    <col min="16114" max="16114" width="5" style="7" customWidth="1"/>
    <col min="16115" max="16115" width="4.7109375" style="7" customWidth="1"/>
    <col min="16116" max="16116" width="5" style="7" customWidth="1"/>
    <col min="16117" max="16117" width="19.7109375" style="7" customWidth="1"/>
    <col min="16118" max="16118" width="49.85546875" style="7" customWidth="1"/>
    <col min="16119" max="16119" width="14.5703125" style="7" customWidth="1"/>
    <col min="16120" max="16120" width="13.7109375" style="7" customWidth="1"/>
    <col min="16121" max="16121" width="13.42578125" style="7" customWidth="1"/>
    <col min="16122" max="16122" width="15.42578125" style="7" customWidth="1"/>
    <col min="16123" max="16124" width="10.28515625" style="7" bestFit="1" customWidth="1"/>
    <col min="16125" max="16384" width="9.140625" style="7"/>
  </cols>
  <sheetData>
    <row r="1" spans="1:4">
      <c r="B1" s="1" t="s">
        <v>56</v>
      </c>
      <c r="C1" s="1"/>
      <c r="D1" s="1" t="s">
        <v>104</v>
      </c>
    </row>
    <row r="2" spans="1:4">
      <c r="B2" s="208" t="s">
        <v>61</v>
      </c>
      <c r="C2" s="208"/>
      <c r="D2" s="208"/>
    </row>
    <row r="3" spans="1:4">
      <c r="B3" s="208" t="s">
        <v>60</v>
      </c>
      <c r="C3" s="208"/>
      <c r="D3" s="208"/>
    </row>
    <row r="4" spans="1:4">
      <c r="B4" s="81"/>
      <c r="C4" s="81"/>
      <c r="D4" s="98"/>
    </row>
    <row r="5" spans="1:4" ht="62.25" customHeight="1">
      <c r="A5" s="209" t="s">
        <v>201</v>
      </c>
      <c r="B5" s="209"/>
      <c r="C5" s="209"/>
      <c r="D5" s="209"/>
    </row>
    <row r="6" spans="1:4" s="4" customFormat="1" ht="16.5">
      <c r="A6" s="3"/>
      <c r="B6" s="16"/>
      <c r="C6" s="16"/>
      <c r="D6" s="98" t="s">
        <v>24</v>
      </c>
    </row>
    <row r="7" spans="1:4" s="6" customFormat="1" ht="83.25" customHeight="1">
      <c r="A7" s="210" t="s">
        <v>0</v>
      </c>
      <c r="B7" s="210"/>
      <c r="C7" s="210" t="s">
        <v>1</v>
      </c>
      <c r="D7" s="99" t="s">
        <v>39</v>
      </c>
    </row>
    <row r="8" spans="1:4" s="6" customFormat="1" ht="26.25" customHeight="1">
      <c r="A8" s="17" t="s">
        <v>21</v>
      </c>
      <c r="B8" s="17" t="s">
        <v>22</v>
      </c>
      <c r="C8" s="210"/>
      <c r="D8" s="92" t="s">
        <v>2</v>
      </c>
    </row>
    <row r="9" spans="1:4" s="6" customFormat="1" ht="16.5">
      <c r="A9" s="123"/>
      <c r="B9" s="123"/>
      <c r="C9" s="122" t="s">
        <v>23</v>
      </c>
      <c r="D9" s="162">
        <f>+D11</f>
        <v>546911.70000000007</v>
      </c>
    </row>
    <row r="10" spans="1:4" s="6" customFormat="1" ht="16.5">
      <c r="A10" s="123"/>
      <c r="B10" s="123"/>
      <c r="C10" s="177" t="s">
        <v>163</v>
      </c>
      <c r="D10" s="163"/>
    </row>
    <row r="11" spans="1:4" ht="27.75" customHeight="1">
      <c r="A11" s="200" t="s">
        <v>27</v>
      </c>
      <c r="B11" s="201"/>
      <c r="C11" s="202"/>
      <c r="D11" s="134">
        <f>+D13</f>
        <v>546911.70000000007</v>
      </c>
    </row>
    <row r="12" spans="1:4" ht="21.75" customHeight="1">
      <c r="A12" s="203" t="s">
        <v>28</v>
      </c>
      <c r="B12" s="204"/>
      <c r="C12" s="204"/>
      <c r="D12" s="205"/>
    </row>
    <row r="13" spans="1:4" ht="29.25" customHeight="1">
      <c r="A13" s="137">
        <v>1212</v>
      </c>
      <c r="B13" s="206" t="s">
        <v>148</v>
      </c>
      <c r="C13" s="207"/>
      <c r="D13" s="134">
        <f>+D14</f>
        <v>546911.70000000007</v>
      </c>
    </row>
    <row r="14" spans="1:4" ht="29.25" customHeight="1">
      <c r="A14" s="135"/>
      <c r="B14" s="137">
        <v>12007</v>
      </c>
      <c r="C14" s="164" t="s">
        <v>164</v>
      </c>
      <c r="D14" s="134">
        <f>D15+D19+D24+D27+D40+D46+D50</f>
        <v>546911.70000000007</v>
      </c>
    </row>
    <row r="15" spans="1:4" ht="14.25">
      <c r="A15" s="135"/>
      <c r="B15" s="137"/>
      <c r="C15" s="142" t="s">
        <v>132</v>
      </c>
      <c r="D15" s="144">
        <f>D17+D18</f>
        <v>117547.70000000001</v>
      </c>
    </row>
    <row r="16" spans="1:4" ht="14.25">
      <c r="A16" s="135"/>
      <c r="B16" s="137"/>
      <c r="C16" s="129" t="s">
        <v>58</v>
      </c>
      <c r="D16" s="144"/>
    </row>
    <row r="17" spans="1:4" ht="40.5">
      <c r="A17" s="135"/>
      <c r="B17" s="137"/>
      <c r="C17" s="147" t="s">
        <v>133</v>
      </c>
      <c r="D17" s="132">
        <v>115025.60000000001</v>
      </c>
    </row>
    <row r="18" spans="1:4">
      <c r="A18" s="135"/>
      <c r="B18" s="137"/>
      <c r="C18" s="133" t="s">
        <v>134</v>
      </c>
      <c r="D18" s="132">
        <v>2522.1</v>
      </c>
    </row>
    <row r="19" spans="1:4" ht="14.25">
      <c r="A19" s="135"/>
      <c r="B19" s="137"/>
      <c r="C19" s="136" t="s">
        <v>97</v>
      </c>
      <c r="D19" s="134">
        <f>D21+D22+D23</f>
        <v>52981</v>
      </c>
    </row>
    <row r="20" spans="1:4" s="3" customFormat="1" ht="16.5">
      <c r="A20" s="128"/>
      <c r="B20" s="128"/>
      <c r="C20" s="129" t="s">
        <v>58</v>
      </c>
      <c r="D20" s="124"/>
    </row>
    <row r="21" spans="1:4" ht="27">
      <c r="A21" s="135"/>
      <c r="B21" s="137"/>
      <c r="C21" s="127" t="s">
        <v>114</v>
      </c>
      <c r="D21" s="132">
        <v>3790.5</v>
      </c>
    </row>
    <row r="22" spans="1:4" ht="81">
      <c r="A22" s="135"/>
      <c r="B22" s="137"/>
      <c r="C22" s="133" t="s">
        <v>193</v>
      </c>
      <c r="D22" s="132">
        <v>39720.5</v>
      </c>
    </row>
    <row r="23" spans="1:4" ht="27">
      <c r="A23" s="135"/>
      <c r="B23" s="137"/>
      <c r="C23" s="133" t="s">
        <v>191</v>
      </c>
      <c r="D23" s="132">
        <v>9470</v>
      </c>
    </row>
    <row r="24" spans="1:4" ht="14.25">
      <c r="A24" s="135"/>
      <c r="B24" s="137"/>
      <c r="C24" s="142" t="s">
        <v>135</v>
      </c>
      <c r="D24" s="134">
        <f>D26</f>
        <v>4292.3</v>
      </c>
    </row>
    <row r="25" spans="1:4">
      <c r="A25" s="135"/>
      <c r="B25" s="137"/>
      <c r="C25" s="129" t="s">
        <v>58</v>
      </c>
      <c r="D25" s="132"/>
    </row>
    <row r="26" spans="1:4" ht="27">
      <c r="A26" s="135"/>
      <c r="B26" s="137"/>
      <c r="C26" s="148" t="s">
        <v>136</v>
      </c>
      <c r="D26" s="132">
        <v>4292.3</v>
      </c>
    </row>
    <row r="27" spans="1:4" s="3" customFormat="1" ht="16.5">
      <c r="A27" s="128"/>
      <c r="B27" s="128"/>
      <c r="C27" s="125" t="s">
        <v>9</v>
      </c>
      <c r="D27" s="134">
        <f>SUM(D29:D39)</f>
        <v>281410.30000000005</v>
      </c>
    </row>
    <row r="28" spans="1:4" s="3" customFormat="1" ht="16.5">
      <c r="A28" s="128"/>
      <c r="B28" s="128"/>
      <c r="C28" s="129" t="s">
        <v>58</v>
      </c>
      <c r="D28" s="124"/>
    </row>
    <row r="29" spans="1:4" s="3" customFormat="1" ht="27">
      <c r="A29" s="128"/>
      <c r="B29" s="126"/>
      <c r="C29" s="127" t="s">
        <v>115</v>
      </c>
      <c r="D29" s="132">
        <v>33037.199999999997</v>
      </c>
    </row>
    <row r="30" spans="1:4" s="3" customFormat="1" ht="27">
      <c r="A30" s="128"/>
      <c r="B30" s="126"/>
      <c r="C30" s="127" t="s">
        <v>116</v>
      </c>
      <c r="D30" s="132">
        <v>5435.6</v>
      </c>
    </row>
    <row r="31" spans="1:4" s="3" customFormat="1" ht="27">
      <c r="A31" s="128"/>
      <c r="B31" s="126"/>
      <c r="C31" s="133" t="s">
        <v>188</v>
      </c>
      <c r="D31" s="132">
        <v>20400.7</v>
      </c>
    </row>
    <row r="32" spans="1:4" s="3" customFormat="1" ht="40.5">
      <c r="A32" s="128"/>
      <c r="B32" s="130"/>
      <c r="C32" s="127" t="s">
        <v>192</v>
      </c>
      <c r="D32" s="132">
        <v>59608.800000000003</v>
      </c>
    </row>
    <row r="33" spans="1:4" s="3" customFormat="1" ht="27">
      <c r="A33" s="128"/>
      <c r="B33" s="131"/>
      <c r="C33" s="127" t="s">
        <v>117</v>
      </c>
      <c r="D33" s="132">
        <v>59623</v>
      </c>
    </row>
    <row r="34" spans="1:4" s="3" customFormat="1" ht="16.5">
      <c r="A34" s="128"/>
      <c r="B34" s="131"/>
      <c r="C34" s="127" t="s">
        <v>118</v>
      </c>
      <c r="D34" s="132">
        <v>10371.4</v>
      </c>
    </row>
    <row r="35" spans="1:4" s="3" customFormat="1" ht="27">
      <c r="A35" s="128"/>
      <c r="B35" s="131"/>
      <c r="C35" s="127" t="s">
        <v>189</v>
      </c>
      <c r="D35" s="132">
        <v>8697.7000000000007</v>
      </c>
    </row>
    <row r="36" spans="1:4" s="3" customFormat="1" ht="27">
      <c r="A36" s="128"/>
      <c r="B36" s="131"/>
      <c r="C36" s="127" t="s">
        <v>119</v>
      </c>
      <c r="D36" s="132">
        <v>39009.300000000003</v>
      </c>
    </row>
    <row r="37" spans="1:4" s="3" customFormat="1" ht="27">
      <c r="A37" s="128"/>
      <c r="B37" s="131"/>
      <c r="C37" s="127" t="s">
        <v>120</v>
      </c>
      <c r="D37" s="132">
        <v>10478.700000000001</v>
      </c>
    </row>
    <row r="38" spans="1:4" s="3" customFormat="1" ht="27">
      <c r="A38" s="128"/>
      <c r="B38" s="131"/>
      <c r="C38" s="127" t="s">
        <v>190</v>
      </c>
      <c r="D38" s="132">
        <v>9157.4</v>
      </c>
    </row>
    <row r="39" spans="1:4" s="3" customFormat="1" ht="27">
      <c r="A39" s="128"/>
      <c r="B39" s="131"/>
      <c r="C39" s="133" t="s">
        <v>121</v>
      </c>
      <c r="D39" s="132">
        <v>25590.5</v>
      </c>
    </row>
    <row r="40" spans="1:4" s="3" customFormat="1" ht="16.5">
      <c r="A40" s="128"/>
      <c r="B40" s="128"/>
      <c r="C40" s="125" t="s">
        <v>64</v>
      </c>
      <c r="D40" s="134">
        <f>SUM(D42:D45)</f>
        <v>43214.5</v>
      </c>
    </row>
    <row r="41" spans="1:4" s="3" customFormat="1" ht="16.5">
      <c r="A41" s="128"/>
      <c r="B41" s="128"/>
      <c r="C41" s="129" t="s">
        <v>58</v>
      </c>
      <c r="D41" s="124"/>
    </row>
    <row r="42" spans="1:4" s="3" customFormat="1" ht="27">
      <c r="A42" s="128"/>
      <c r="B42" s="131"/>
      <c r="C42" s="141" t="s">
        <v>122</v>
      </c>
      <c r="D42" s="132">
        <v>4410.2</v>
      </c>
    </row>
    <row r="43" spans="1:4" s="3" customFormat="1" ht="27">
      <c r="A43" s="128"/>
      <c r="B43" s="131"/>
      <c r="C43" s="149" t="s">
        <v>138</v>
      </c>
      <c r="D43" s="132">
        <v>3591.5</v>
      </c>
    </row>
    <row r="44" spans="1:4" s="3" customFormat="1" ht="81">
      <c r="A44" s="128"/>
      <c r="B44" s="131"/>
      <c r="C44" s="127" t="s">
        <v>123</v>
      </c>
      <c r="D44" s="132">
        <v>28226.7</v>
      </c>
    </row>
    <row r="45" spans="1:4" s="3" customFormat="1" ht="27">
      <c r="A45" s="128"/>
      <c r="B45" s="131"/>
      <c r="C45" s="127" t="s">
        <v>124</v>
      </c>
      <c r="D45" s="132">
        <v>6986.1</v>
      </c>
    </row>
    <row r="46" spans="1:4" ht="16.5">
      <c r="A46" s="128"/>
      <c r="B46" s="128"/>
      <c r="C46" s="125" t="s">
        <v>109</v>
      </c>
      <c r="D46" s="134">
        <f>D48+D49</f>
        <v>19906.8</v>
      </c>
    </row>
    <row r="47" spans="1:4" ht="16.5">
      <c r="A47" s="128"/>
      <c r="B47" s="128"/>
      <c r="C47" s="129" t="s">
        <v>58</v>
      </c>
      <c r="D47" s="124"/>
    </row>
    <row r="48" spans="1:4" ht="40.5">
      <c r="A48" s="128"/>
      <c r="B48" s="128"/>
      <c r="C48" s="127" t="s">
        <v>125</v>
      </c>
      <c r="D48" s="132">
        <v>11698.3</v>
      </c>
    </row>
    <row r="49" spans="1:4" ht="27">
      <c r="A49" s="128"/>
      <c r="B49" s="128"/>
      <c r="C49" s="127" t="s">
        <v>137</v>
      </c>
      <c r="D49" s="132">
        <v>8208.5</v>
      </c>
    </row>
    <row r="50" spans="1:4" ht="16.5">
      <c r="A50" s="128"/>
      <c r="B50" s="128"/>
      <c r="C50" s="125" t="s">
        <v>110</v>
      </c>
      <c r="D50" s="134">
        <f>D52+D53</f>
        <v>27559.100000000002</v>
      </c>
    </row>
    <row r="51" spans="1:4" ht="16.5">
      <c r="A51" s="128"/>
      <c r="B51" s="128"/>
      <c r="C51" s="129" t="s">
        <v>58</v>
      </c>
      <c r="D51" s="124"/>
    </row>
    <row r="52" spans="1:4" ht="16.5">
      <c r="A52" s="128"/>
      <c r="B52" s="128"/>
      <c r="C52" s="127" t="s">
        <v>126</v>
      </c>
      <c r="D52" s="132">
        <v>22388.9</v>
      </c>
    </row>
    <row r="53" spans="1:4" ht="40.5">
      <c r="A53" s="128"/>
      <c r="B53" s="131"/>
      <c r="C53" s="133" t="s">
        <v>127</v>
      </c>
      <c r="D53" s="132">
        <v>5170.2</v>
      </c>
    </row>
  </sheetData>
  <mergeCells count="8">
    <mergeCell ref="A11:C11"/>
    <mergeCell ref="A12:D12"/>
    <mergeCell ref="B13:C13"/>
    <mergeCell ref="B2:D2"/>
    <mergeCell ref="B3:D3"/>
    <mergeCell ref="A5:D5"/>
    <mergeCell ref="A7:B7"/>
    <mergeCell ref="C7:C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topLeftCell="A22" workbookViewId="0">
      <selection activeCell="G38" sqref="G38"/>
    </sheetView>
  </sheetViews>
  <sheetFormatPr defaultRowHeight="16.5"/>
  <cols>
    <col min="1" max="1" width="8.140625" style="3" customWidth="1"/>
    <col min="2" max="2" width="7.5703125" style="3" customWidth="1"/>
    <col min="3" max="3" width="9.140625" style="3" customWidth="1"/>
    <col min="4" max="4" width="9.5703125" style="3" bestFit="1" customWidth="1"/>
    <col min="5" max="5" width="15" style="3" customWidth="1"/>
    <col min="6" max="6" width="68" style="3" customWidth="1"/>
    <col min="7" max="7" width="17.85546875" style="3" customWidth="1"/>
    <col min="8" max="9" width="9.140625" style="3"/>
    <col min="10" max="10" width="12.28515625" style="3" bestFit="1" customWidth="1"/>
    <col min="11" max="16384" width="9.140625" style="3"/>
  </cols>
  <sheetData>
    <row r="1" spans="1:9" s="4" customFormat="1" ht="13.5" customHeight="1">
      <c r="A1" s="1" t="s">
        <v>56</v>
      </c>
      <c r="B1" s="1"/>
      <c r="C1" s="1"/>
      <c r="D1" s="1"/>
      <c r="F1" s="1"/>
      <c r="G1" s="1" t="s">
        <v>93</v>
      </c>
    </row>
    <row r="2" spans="1:9" s="4" customFormat="1" ht="18.75" customHeight="1">
      <c r="A2" s="42" t="s">
        <v>85</v>
      </c>
      <c r="B2" s="42"/>
      <c r="C2" s="42"/>
      <c r="D2" s="42"/>
      <c r="F2" s="42"/>
      <c r="G2" s="8" t="s">
        <v>86</v>
      </c>
    </row>
    <row r="3" spans="1:9" s="4" customFormat="1" ht="15" customHeight="1">
      <c r="A3" s="42"/>
      <c r="B3" s="42"/>
      <c r="C3" s="42"/>
      <c r="D3" s="42"/>
      <c r="F3" s="42"/>
      <c r="G3" s="8" t="s">
        <v>47</v>
      </c>
    </row>
    <row r="4" spans="1:9" s="54" customFormat="1">
      <c r="C4" s="55"/>
      <c r="D4" s="56"/>
    </row>
    <row r="5" spans="1:9">
      <c r="A5" s="42"/>
      <c r="B5" s="43"/>
      <c r="C5" s="43"/>
      <c r="D5" s="43"/>
      <c r="E5" s="43"/>
      <c r="F5" s="43"/>
      <c r="G5" s="43"/>
    </row>
    <row r="6" spans="1:9" ht="40.5" customHeight="1">
      <c r="A6" s="211" t="s">
        <v>57</v>
      </c>
      <c r="B6" s="211"/>
      <c r="C6" s="211"/>
      <c r="D6" s="211"/>
      <c r="E6" s="211"/>
      <c r="F6" s="211"/>
      <c r="G6" s="211"/>
    </row>
    <row r="7" spans="1:9" ht="17.25" customHeight="1">
      <c r="A7" s="44"/>
      <c r="B7" s="45"/>
      <c r="C7" s="45"/>
      <c r="D7" s="44"/>
      <c r="E7" s="44"/>
      <c r="F7" s="44"/>
      <c r="G7" s="19" t="s">
        <v>48</v>
      </c>
    </row>
    <row r="8" spans="1:9" ht="79.5" customHeight="1">
      <c r="A8" s="212" t="s">
        <v>40</v>
      </c>
      <c r="B8" s="213"/>
      <c r="C8" s="213"/>
      <c r="D8" s="212" t="s">
        <v>0</v>
      </c>
      <c r="E8" s="214"/>
      <c r="F8" s="215" t="s">
        <v>49</v>
      </c>
      <c r="G8" s="95" t="s">
        <v>39</v>
      </c>
      <c r="I8" s="3" t="s">
        <v>113</v>
      </c>
    </row>
    <row r="9" spans="1:9">
      <c r="A9" s="18" t="s">
        <v>50</v>
      </c>
      <c r="B9" s="40" t="s">
        <v>51</v>
      </c>
      <c r="C9" s="40" t="s">
        <v>41</v>
      </c>
      <c r="D9" s="18" t="s">
        <v>21</v>
      </c>
      <c r="E9" s="18" t="s">
        <v>22</v>
      </c>
      <c r="F9" s="216"/>
      <c r="G9" s="18" t="s">
        <v>52</v>
      </c>
    </row>
    <row r="10" spans="1:9" s="113" customFormat="1">
      <c r="A10" s="133"/>
      <c r="B10" s="111"/>
      <c r="C10" s="111"/>
      <c r="D10" s="133"/>
      <c r="E10" s="133"/>
      <c r="F10" s="112" t="s">
        <v>6</v>
      </c>
      <c r="G10" s="165">
        <v>0</v>
      </c>
    </row>
    <row r="11" spans="1:9">
      <c r="A11" s="127"/>
      <c r="B11" s="150"/>
      <c r="C11" s="150"/>
      <c r="D11" s="127"/>
      <c r="E11" s="127"/>
      <c r="F11" s="20" t="s">
        <v>3</v>
      </c>
      <c r="G11" s="166"/>
    </row>
    <row r="12" spans="1:9" s="48" customFormat="1" ht="33">
      <c r="A12" s="46" t="s">
        <v>165</v>
      </c>
      <c r="B12" s="47"/>
      <c r="C12" s="47"/>
      <c r="D12" s="21"/>
      <c r="E12" s="22"/>
      <c r="F12" s="23" t="s">
        <v>54</v>
      </c>
      <c r="G12" s="165">
        <f>G14</f>
        <v>546911.70000000007</v>
      </c>
      <c r="H12" s="3"/>
    </row>
    <row r="13" spans="1:9" s="48" customFormat="1">
      <c r="A13" s="47"/>
      <c r="B13" s="47"/>
      <c r="C13" s="47"/>
      <c r="D13" s="128"/>
      <c r="E13" s="25"/>
      <c r="F13" s="25" t="s">
        <v>3</v>
      </c>
      <c r="G13" s="165"/>
      <c r="H13" s="3"/>
    </row>
    <row r="14" spans="1:9" s="48" customFormat="1" ht="33">
      <c r="A14" s="47"/>
      <c r="B14" s="46" t="s">
        <v>166</v>
      </c>
      <c r="C14" s="47"/>
      <c r="D14" s="21"/>
      <c r="E14" s="22"/>
      <c r="F14" s="23" t="s">
        <v>55</v>
      </c>
      <c r="G14" s="165">
        <f>G16</f>
        <v>546911.70000000007</v>
      </c>
      <c r="H14" s="3"/>
    </row>
    <row r="15" spans="1:9" s="48" customFormat="1">
      <c r="A15" s="47"/>
      <c r="B15" s="47"/>
      <c r="C15" s="47"/>
      <c r="D15" s="128"/>
      <c r="E15" s="25"/>
      <c r="F15" s="25" t="s">
        <v>3</v>
      </c>
      <c r="G15" s="165"/>
      <c r="H15" s="3"/>
    </row>
    <row r="16" spans="1:9" s="48" customFormat="1" ht="33">
      <c r="A16" s="47"/>
      <c r="B16" s="47"/>
      <c r="C16" s="46" t="s">
        <v>165</v>
      </c>
      <c r="D16" s="21"/>
      <c r="E16" s="22"/>
      <c r="F16" s="23" t="s">
        <v>55</v>
      </c>
      <c r="G16" s="165">
        <f>G20</f>
        <v>546911.70000000007</v>
      </c>
      <c r="H16" s="3"/>
    </row>
    <row r="17" spans="1:8" ht="17.25" customHeight="1">
      <c r="A17" s="11"/>
      <c r="B17" s="11"/>
      <c r="C17" s="26"/>
      <c r="D17" s="128"/>
      <c r="E17" s="27"/>
      <c r="F17" s="25" t="s">
        <v>3</v>
      </c>
      <c r="G17" s="165"/>
    </row>
    <row r="18" spans="1:8" ht="30.75" customHeight="1">
      <c r="A18" s="34"/>
      <c r="B18" s="35"/>
      <c r="C18" s="36"/>
      <c r="D18" s="128"/>
      <c r="E18" s="37"/>
      <c r="F18" s="25" t="s">
        <v>27</v>
      </c>
      <c r="G18" s="165">
        <f>+G20</f>
        <v>546911.70000000007</v>
      </c>
    </row>
    <row r="19" spans="1:8" ht="17.25" customHeight="1">
      <c r="A19" s="34"/>
      <c r="B19" s="35"/>
      <c r="C19" s="36"/>
      <c r="D19" s="128"/>
      <c r="E19" s="37"/>
      <c r="F19" s="25" t="s">
        <v>3</v>
      </c>
      <c r="G19" s="165"/>
    </row>
    <row r="20" spans="1:8">
      <c r="A20" s="151"/>
      <c r="B20" s="49"/>
      <c r="C20" s="49"/>
      <c r="D20" s="46">
        <v>1212</v>
      </c>
      <c r="E20" s="151"/>
      <c r="F20" s="23" t="s">
        <v>167</v>
      </c>
      <c r="G20" s="165">
        <f>G22</f>
        <v>546911.70000000007</v>
      </c>
    </row>
    <row r="21" spans="1:8" ht="26.25" customHeight="1">
      <c r="A21" s="127"/>
      <c r="B21" s="150"/>
      <c r="C21" s="150"/>
      <c r="D21" s="127"/>
      <c r="E21" s="127"/>
      <c r="F21" s="20" t="s">
        <v>3</v>
      </c>
      <c r="G21" s="166"/>
    </row>
    <row r="22" spans="1:8" ht="57.75" customHeight="1">
      <c r="A22" s="151"/>
      <c r="B22" s="49"/>
      <c r="C22" s="49"/>
      <c r="D22" s="151"/>
      <c r="E22" s="46">
        <v>12007</v>
      </c>
      <c r="F22" s="23" t="s">
        <v>168</v>
      </c>
      <c r="G22" s="165">
        <f>G24+G38+G31+G45+G52+G59+G66</f>
        <v>546911.70000000007</v>
      </c>
    </row>
    <row r="23" spans="1:8" s="48" customFormat="1">
      <c r="A23" s="127"/>
      <c r="B23" s="150"/>
      <c r="C23" s="150"/>
      <c r="D23" s="127"/>
      <c r="E23" s="127"/>
      <c r="F23" s="20" t="s">
        <v>4</v>
      </c>
      <c r="G23" s="51"/>
      <c r="H23" s="3"/>
    </row>
    <row r="24" spans="1:8">
      <c r="A24" s="127"/>
      <c r="B24" s="146"/>
      <c r="C24" s="146"/>
      <c r="D24" s="127"/>
      <c r="E24" s="127"/>
      <c r="F24" s="53" t="s">
        <v>141</v>
      </c>
      <c r="G24" s="179">
        <f>+G26</f>
        <v>117547.70000000001</v>
      </c>
    </row>
    <row r="25" spans="1:8" ht="30" customHeight="1">
      <c r="A25" s="127"/>
      <c r="B25" s="146"/>
      <c r="C25" s="146"/>
      <c r="D25" s="127"/>
      <c r="E25" s="127"/>
      <c r="F25" s="52" t="s">
        <v>5</v>
      </c>
      <c r="G25" s="189"/>
    </row>
    <row r="26" spans="1:8">
      <c r="A26" s="127"/>
      <c r="B26" s="146"/>
      <c r="C26" s="146"/>
      <c r="D26" s="127"/>
      <c r="E26" s="127"/>
      <c r="F26" s="50" t="s">
        <v>6</v>
      </c>
      <c r="G26" s="189">
        <f>+G27</f>
        <v>117547.70000000001</v>
      </c>
    </row>
    <row r="27" spans="1:8">
      <c r="A27" s="127"/>
      <c r="B27" s="146"/>
      <c r="C27" s="146"/>
      <c r="D27" s="127"/>
      <c r="E27" s="127"/>
      <c r="F27" s="50" t="s">
        <v>7</v>
      </c>
      <c r="G27" s="189">
        <f>+G28</f>
        <v>117547.70000000001</v>
      </c>
    </row>
    <row r="28" spans="1:8">
      <c r="A28" s="127"/>
      <c r="B28" s="146"/>
      <c r="C28" s="146"/>
      <c r="D28" s="127"/>
      <c r="E28" s="127"/>
      <c r="F28" s="50" t="s">
        <v>8</v>
      </c>
      <c r="G28" s="189">
        <f>+G29</f>
        <v>117547.70000000001</v>
      </c>
    </row>
    <row r="29" spans="1:8" ht="33.75" customHeight="1">
      <c r="A29" s="127"/>
      <c r="B29" s="146"/>
      <c r="C29" s="146"/>
      <c r="D29" s="127"/>
      <c r="E29" s="127"/>
      <c r="F29" s="50" t="s">
        <v>25</v>
      </c>
      <c r="G29" s="189">
        <f>G30</f>
        <v>117547.70000000001</v>
      </c>
    </row>
    <row r="30" spans="1:8">
      <c r="A30" s="127"/>
      <c r="B30" s="146"/>
      <c r="C30" s="146"/>
      <c r="D30" s="127"/>
      <c r="E30" s="127"/>
      <c r="F30" s="50" t="s">
        <v>26</v>
      </c>
      <c r="G30" s="189">
        <f>'2'!D15</f>
        <v>117547.70000000001</v>
      </c>
    </row>
    <row r="31" spans="1:8">
      <c r="A31" s="127"/>
      <c r="B31" s="150"/>
      <c r="C31" s="150"/>
      <c r="D31" s="127"/>
      <c r="E31" s="127"/>
      <c r="F31" s="53" t="s">
        <v>100</v>
      </c>
      <c r="G31" s="179">
        <f>+G33</f>
        <v>52981</v>
      </c>
    </row>
    <row r="32" spans="1:8" ht="30" customHeight="1">
      <c r="A32" s="127"/>
      <c r="B32" s="150"/>
      <c r="C32" s="150"/>
      <c r="D32" s="127"/>
      <c r="E32" s="127"/>
      <c r="F32" s="52" t="s">
        <v>5</v>
      </c>
      <c r="G32" s="189"/>
    </row>
    <row r="33" spans="1:7">
      <c r="A33" s="127"/>
      <c r="B33" s="150"/>
      <c r="C33" s="150"/>
      <c r="D33" s="127"/>
      <c r="E33" s="127"/>
      <c r="F33" s="50" t="s">
        <v>6</v>
      </c>
      <c r="G33" s="189">
        <f>+G34</f>
        <v>52981</v>
      </c>
    </row>
    <row r="34" spans="1:7">
      <c r="A34" s="127"/>
      <c r="B34" s="150"/>
      <c r="C34" s="150"/>
      <c r="D34" s="127"/>
      <c r="E34" s="127"/>
      <c r="F34" s="50" t="s">
        <v>7</v>
      </c>
      <c r="G34" s="189">
        <f>+G35</f>
        <v>52981</v>
      </c>
    </row>
    <row r="35" spans="1:7">
      <c r="A35" s="127"/>
      <c r="B35" s="150"/>
      <c r="C35" s="150"/>
      <c r="D35" s="127"/>
      <c r="E35" s="127"/>
      <c r="F35" s="50" t="s">
        <v>8</v>
      </c>
      <c r="G35" s="189">
        <f>+G36</f>
        <v>52981</v>
      </c>
    </row>
    <row r="36" spans="1:7" ht="33.75" customHeight="1">
      <c r="A36" s="127"/>
      <c r="B36" s="150"/>
      <c r="C36" s="150"/>
      <c r="D36" s="127"/>
      <c r="E36" s="127"/>
      <c r="F36" s="50" t="s">
        <v>25</v>
      </c>
      <c r="G36" s="189">
        <f>+G37</f>
        <v>52981</v>
      </c>
    </row>
    <row r="37" spans="1:7">
      <c r="A37" s="127"/>
      <c r="B37" s="150"/>
      <c r="C37" s="150"/>
      <c r="D37" s="127"/>
      <c r="E37" s="127"/>
      <c r="F37" s="50" t="s">
        <v>26</v>
      </c>
      <c r="G37" s="189">
        <f>'2'!D19</f>
        <v>52981</v>
      </c>
    </row>
    <row r="38" spans="1:7">
      <c r="A38" s="127"/>
      <c r="B38" s="146"/>
      <c r="C38" s="146"/>
      <c r="D38" s="127"/>
      <c r="E38" s="127"/>
      <c r="F38" s="53" t="s">
        <v>140</v>
      </c>
      <c r="G38" s="179">
        <f>+G40</f>
        <v>4292.3</v>
      </c>
    </row>
    <row r="39" spans="1:7" ht="30" customHeight="1">
      <c r="A39" s="127"/>
      <c r="B39" s="146"/>
      <c r="C39" s="146"/>
      <c r="D39" s="127"/>
      <c r="E39" s="127"/>
      <c r="F39" s="52" t="s">
        <v>5</v>
      </c>
      <c r="G39" s="189"/>
    </row>
    <row r="40" spans="1:7">
      <c r="A40" s="127"/>
      <c r="B40" s="146"/>
      <c r="C40" s="146"/>
      <c r="D40" s="127"/>
      <c r="E40" s="127"/>
      <c r="F40" s="50" t="s">
        <v>6</v>
      </c>
      <c r="G40" s="189">
        <f>+G41</f>
        <v>4292.3</v>
      </c>
    </row>
    <row r="41" spans="1:7">
      <c r="A41" s="127"/>
      <c r="B41" s="146"/>
      <c r="C41" s="146"/>
      <c r="D41" s="127"/>
      <c r="E41" s="127"/>
      <c r="F41" s="50" t="s">
        <v>7</v>
      </c>
      <c r="G41" s="189">
        <f>+G42</f>
        <v>4292.3</v>
      </c>
    </row>
    <row r="42" spans="1:7">
      <c r="A42" s="127"/>
      <c r="B42" s="146"/>
      <c r="C42" s="146"/>
      <c r="D42" s="127"/>
      <c r="E42" s="127"/>
      <c r="F42" s="50" t="s">
        <v>8</v>
      </c>
      <c r="G42" s="189">
        <f>+G43</f>
        <v>4292.3</v>
      </c>
    </row>
    <row r="43" spans="1:7" ht="33.75" customHeight="1">
      <c r="A43" s="127"/>
      <c r="B43" s="146"/>
      <c r="C43" s="146"/>
      <c r="D43" s="127"/>
      <c r="E43" s="127"/>
      <c r="F43" s="50" t="s">
        <v>25</v>
      </c>
      <c r="G43" s="189">
        <f>+G44</f>
        <v>4292.3</v>
      </c>
    </row>
    <row r="44" spans="1:7">
      <c r="A44" s="127"/>
      <c r="B44" s="146"/>
      <c r="C44" s="146"/>
      <c r="D44" s="127"/>
      <c r="E44" s="127"/>
      <c r="F44" s="50" t="s">
        <v>26</v>
      </c>
      <c r="G44" s="132">
        <v>4292.3</v>
      </c>
    </row>
    <row r="45" spans="1:7">
      <c r="A45" s="18"/>
      <c r="B45" s="40"/>
      <c r="C45" s="40"/>
      <c r="D45" s="18"/>
      <c r="E45" s="18"/>
      <c r="F45" s="53" t="s">
        <v>53</v>
      </c>
      <c r="G45" s="179">
        <f>+G47</f>
        <v>281410.30000000005</v>
      </c>
    </row>
    <row r="46" spans="1:7" ht="30" customHeight="1">
      <c r="A46" s="18"/>
      <c r="B46" s="40"/>
      <c r="C46" s="40"/>
      <c r="D46" s="18"/>
      <c r="E46" s="18"/>
      <c r="F46" s="52" t="s">
        <v>5</v>
      </c>
      <c r="G46" s="189"/>
    </row>
    <row r="47" spans="1:7">
      <c r="A47" s="18"/>
      <c r="B47" s="40"/>
      <c r="C47" s="40"/>
      <c r="D47" s="18"/>
      <c r="E47" s="18"/>
      <c r="F47" s="50" t="s">
        <v>6</v>
      </c>
      <c r="G47" s="189">
        <f>+G48</f>
        <v>281410.30000000005</v>
      </c>
    </row>
    <row r="48" spans="1:7">
      <c r="A48" s="18"/>
      <c r="B48" s="40"/>
      <c r="C48" s="40"/>
      <c r="D48" s="18"/>
      <c r="E48" s="18"/>
      <c r="F48" s="50" t="s">
        <v>7</v>
      </c>
      <c r="G48" s="189">
        <f>+G49</f>
        <v>281410.30000000005</v>
      </c>
    </row>
    <row r="49" spans="1:7">
      <c r="A49" s="18"/>
      <c r="B49" s="40"/>
      <c r="C49" s="40"/>
      <c r="D49" s="18"/>
      <c r="E49" s="18"/>
      <c r="F49" s="50" t="s">
        <v>8</v>
      </c>
      <c r="G49" s="189">
        <f>+G50</f>
        <v>281410.30000000005</v>
      </c>
    </row>
    <row r="50" spans="1:7" ht="33.75" customHeight="1">
      <c r="A50" s="18"/>
      <c r="B50" s="40"/>
      <c r="C50" s="40"/>
      <c r="D50" s="18"/>
      <c r="E50" s="18"/>
      <c r="F50" s="50" t="s">
        <v>25</v>
      </c>
      <c r="G50" s="189">
        <f>+G51</f>
        <v>281410.30000000005</v>
      </c>
    </row>
    <row r="51" spans="1:7">
      <c r="A51" s="18"/>
      <c r="B51" s="40"/>
      <c r="C51" s="40"/>
      <c r="D51" s="18"/>
      <c r="E51" s="18"/>
      <c r="F51" s="50" t="s">
        <v>26</v>
      </c>
      <c r="G51" s="189">
        <f>'2'!D27</f>
        <v>281410.30000000005</v>
      </c>
    </row>
    <row r="52" spans="1:7">
      <c r="A52" s="18"/>
      <c r="B52" s="40"/>
      <c r="C52" s="40"/>
      <c r="D52" s="18"/>
      <c r="E52" s="18"/>
      <c r="F52" s="53" t="s">
        <v>65</v>
      </c>
      <c r="G52" s="179">
        <f>+G54</f>
        <v>43214.5</v>
      </c>
    </row>
    <row r="53" spans="1:7" ht="30" customHeight="1">
      <c r="A53" s="18"/>
      <c r="B53" s="40"/>
      <c r="C53" s="40"/>
      <c r="D53" s="18"/>
      <c r="E53" s="18"/>
      <c r="F53" s="52" t="s">
        <v>5</v>
      </c>
      <c r="G53" s="189"/>
    </row>
    <row r="54" spans="1:7">
      <c r="A54" s="18"/>
      <c r="B54" s="40"/>
      <c r="C54" s="40"/>
      <c r="D54" s="18"/>
      <c r="E54" s="18"/>
      <c r="F54" s="50" t="s">
        <v>6</v>
      </c>
      <c r="G54" s="189">
        <f>+G55</f>
        <v>43214.5</v>
      </c>
    </row>
    <row r="55" spans="1:7">
      <c r="A55" s="18"/>
      <c r="B55" s="40"/>
      <c r="C55" s="40"/>
      <c r="D55" s="18"/>
      <c r="E55" s="18"/>
      <c r="F55" s="50" t="s">
        <v>7</v>
      </c>
      <c r="G55" s="189">
        <f>+G56</f>
        <v>43214.5</v>
      </c>
    </row>
    <row r="56" spans="1:7">
      <c r="A56" s="18"/>
      <c r="B56" s="40"/>
      <c r="C56" s="40"/>
      <c r="D56" s="18"/>
      <c r="E56" s="18"/>
      <c r="F56" s="50" t="s">
        <v>8</v>
      </c>
      <c r="G56" s="189">
        <f>+G57</f>
        <v>43214.5</v>
      </c>
    </row>
    <row r="57" spans="1:7" ht="33.75" customHeight="1">
      <c r="A57" s="18"/>
      <c r="B57" s="40"/>
      <c r="C57" s="40"/>
      <c r="D57" s="18"/>
      <c r="E57" s="18"/>
      <c r="F57" s="50" t="s">
        <v>25</v>
      </c>
      <c r="G57" s="189">
        <f>+G58</f>
        <v>43214.5</v>
      </c>
    </row>
    <row r="58" spans="1:7">
      <c r="A58" s="18"/>
      <c r="B58" s="40"/>
      <c r="C58" s="40"/>
      <c r="D58" s="18"/>
      <c r="E58" s="18"/>
      <c r="F58" s="50" t="s">
        <v>26</v>
      </c>
      <c r="G58" s="189">
        <f>'2'!D40</f>
        <v>43214.5</v>
      </c>
    </row>
    <row r="59" spans="1:7">
      <c r="A59" s="18"/>
      <c r="B59" s="117"/>
      <c r="C59" s="117"/>
      <c r="D59" s="18"/>
      <c r="E59" s="18"/>
      <c r="F59" s="53" t="s">
        <v>106</v>
      </c>
      <c r="G59" s="179">
        <f>+G61</f>
        <v>19906.8</v>
      </c>
    </row>
    <row r="60" spans="1:7" ht="27">
      <c r="A60" s="18"/>
      <c r="B60" s="117"/>
      <c r="C60" s="117"/>
      <c r="D60" s="18"/>
      <c r="E60" s="18"/>
      <c r="F60" s="52" t="s">
        <v>5</v>
      </c>
      <c r="G60" s="189"/>
    </row>
    <row r="61" spans="1:7">
      <c r="A61" s="18"/>
      <c r="B61" s="117"/>
      <c r="C61" s="117"/>
      <c r="D61" s="18"/>
      <c r="E61" s="18"/>
      <c r="F61" s="50" t="s">
        <v>6</v>
      </c>
      <c r="G61" s="189">
        <f>+G62</f>
        <v>19906.8</v>
      </c>
    </row>
    <row r="62" spans="1:7">
      <c r="A62" s="18"/>
      <c r="B62" s="117"/>
      <c r="C62" s="117"/>
      <c r="D62" s="18"/>
      <c r="E62" s="18"/>
      <c r="F62" s="50" t="s">
        <v>7</v>
      </c>
      <c r="G62" s="189">
        <f>+G63</f>
        <v>19906.8</v>
      </c>
    </row>
    <row r="63" spans="1:7">
      <c r="A63" s="18"/>
      <c r="B63" s="117"/>
      <c r="C63" s="117"/>
      <c r="D63" s="18"/>
      <c r="E63" s="18"/>
      <c r="F63" s="50" t="s">
        <v>8</v>
      </c>
      <c r="G63" s="189">
        <f>+G64</f>
        <v>19906.8</v>
      </c>
    </row>
    <row r="64" spans="1:7" ht="33">
      <c r="A64" s="18"/>
      <c r="B64" s="117"/>
      <c r="C64" s="117"/>
      <c r="D64" s="18"/>
      <c r="E64" s="18"/>
      <c r="F64" s="50" t="s">
        <v>25</v>
      </c>
      <c r="G64" s="189">
        <f>+G65</f>
        <v>19906.8</v>
      </c>
    </row>
    <row r="65" spans="1:7">
      <c r="A65" s="18"/>
      <c r="B65" s="117"/>
      <c r="C65" s="117"/>
      <c r="D65" s="18"/>
      <c r="E65" s="18"/>
      <c r="F65" s="50" t="s">
        <v>26</v>
      </c>
      <c r="G65" s="189">
        <f>'2'!D46</f>
        <v>19906.8</v>
      </c>
    </row>
    <row r="66" spans="1:7">
      <c r="A66" s="18"/>
      <c r="B66" s="117"/>
      <c r="C66" s="117"/>
      <c r="D66" s="18"/>
      <c r="E66" s="18"/>
      <c r="F66" s="53" t="s">
        <v>111</v>
      </c>
      <c r="G66" s="179">
        <f>+G68</f>
        <v>27559.100000000002</v>
      </c>
    </row>
    <row r="67" spans="1:7" ht="27">
      <c r="A67" s="18"/>
      <c r="B67" s="117"/>
      <c r="C67" s="117"/>
      <c r="D67" s="18"/>
      <c r="E67" s="18"/>
      <c r="F67" s="52" t="s">
        <v>5</v>
      </c>
      <c r="G67" s="189"/>
    </row>
    <row r="68" spans="1:7">
      <c r="A68" s="18"/>
      <c r="B68" s="117"/>
      <c r="C68" s="117"/>
      <c r="D68" s="18"/>
      <c r="E68" s="18"/>
      <c r="F68" s="50" t="s">
        <v>6</v>
      </c>
      <c r="G68" s="189">
        <f>+G69</f>
        <v>27559.100000000002</v>
      </c>
    </row>
    <row r="69" spans="1:7">
      <c r="A69" s="18"/>
      <c r="B69" s="117"/>
      <c r="C69" s="117"/>
      <c r="D69" s="18"/>
      <c r="E69" s="18"/>
      <c r="F69" s="50" t="s">
        <v>7</v>
      </c>
      <c r="G69" s="189">
        <f>+G70</f>
        <v>27559.100000000002</v>
      </c>
    </row>
    <row r="70" spans="1:7">
      <c r="A70" s="18"/>
      <c r="B70" s="117"/>
      <c r="C70" s="117"/>
      <c r="D70" s="18"/>
      <c r="E70" s="18"/>
      <c r="F70" s="50" t="s">
        <v>8</v>
      </c>
      <c r="G70" s="189">
        <f>+G71</f>
        <v>27559.100000000002</v>
      </c>
    </row>
    <row r="71" spans="1:7" ht="33">
      <c r="A71" s="18"/>
      <c r="B71" s="117"/>
      <c r="C71" s="117"/>
      <c r="D71" s="18"/>
      <c r="E71" s="18"/>
      <c r="F71" s="50" t="s">
        <v>25</v>
      </c>
      <c r="G71" s="189">
        <f>+G72</f>
        <v>27559.100000000002</v>
      </c>
    </row>
    <row r="72" spans="1:7">
      <c r="A72" s="127"/>
      <c r="B72" s="139"/>
      <c r="C72" s="139"/>
      <c r="D72" s="127"/>
      <c r="E72" s="127"/>
      <c r="F72" s="47" t="s">
        <v>26</v>
      </c>
      <c r="G72" s="189">
        <f>'2'!D50</f>
        <v>27559.100000000002</v>
      </c>
    </row>
    <row r="73" spans="1:7">
      <c r="A73" s="182" t="s">
        <v>178</v>
      </c>
      <c r="B73" s="185"/>
      <c r="C73" s="185"/>
      <c r="D73" s="185"/>
      <c r="E73" s="185"/>
      <c r="F73" s="62" t="s">
        <v>179</v>
      </c>
      <c r="G73" s="181">
        <f>G75</f>
        <v>-546911.70000000007</v>
      </c>
    </row>
    <row r="74" spans="1:7">
      <c r="A74" s="185"/>
      <c r="B74" s="185"/>
      <c r="C74" s="185"/>
      <c r="D74" s="185"/>
      <c r="E74" s="185"/>
      <c r="F74" s="178" t="s">
        <v>3</v>
      </c>
      <c r="G74" s="180"/>
    </row>
    <row r="75" spans="1:7" ht="33">
      <c r="A75" s="185"/>
      <c r="B75" s="182" t="s">
        <v>180</v>
      </c>
      <c r="C75" s="185"/>
      <c r="D75" s="185"/>
      <c r="E75" s="185"/>
      <c r="F75" s="62" t="s">
        <v>181</v>
      </c>
      <c r="G75" s="181">
        <f>G77</f>
        <v>-546911.70000000007</v>
      </c>
    </row>
    <row r="76" spans="1:7">
      <c r="A76" s="185"/>
      <c r="B76" s="185"/>
      <c r="C76" s="185"/>
      <c r="D76" s="185"/>
      <c r="E76" s="185"/>
      <c r="F76" s="119" t="s">
        <v>3</v>
      </c>
      <c r="G76" s="180"/>
    </row>
    <row r="77" spans="1:7">
      <c r="A77" s="185"/>
      <c r="B77" s="185"/>
      <c r="C77" s="182" t="s">
        <v>178</v>
      </c>
      <c r="D77" s="185"/>
      <c r="E77" s="185"/>
      <c r="F77" s="62" t="s">
        <v>182</v>
      </c>
      <c r="G77" s="181">
        <f>G79</f>
        <v>-546911.70000000007</v>
      </c>
    </row>
    <row r="78" spans="1:7">
      <c r="A78" s="185"/>
      <c r="B78" s="185"/>
      <c r="C78" s="185"/>
      <c r="D78" s="185"/>
      <c r="E78" s="185"/>
      <c r="F78" s="119" t="s">
        <v>3</v>
      </c>
      <c r="G78" s="180"/>
    </row>
    <row r="79" spans="1:7">
      <c r="A79" s="185"/>
      <c r="B79" s="185"/>
      <c r="C79" s="185"/>
      <c r="D79" s="183">
        <v>1004</v>
      </c>
      <c r="E79" s="183"/>
      <c r="F79" s="178" t="s">
        <v>171</v>
      </c>
      <c r="G79" s="181">
        <f>G81</f>
        <v>-546911.70000000007</v>
      </c>
    </row>
    <row r="80" spans="1:7">
      <c r="A80" s="185"/>
      <c r="B80" s="185"/>
      <c r="C80" s="185"/>
      <c r="D80" s="183"/>
      <c r="E80" s="183"/>
      <c r="F80" s="119" t="s">
        <v>3</v>
      </c>
      <c r="G80" s="180"/>
    </row>
    <row r="81" spans="1:7" ht="66">
      <c r="A81" s="185"/>
      <c r="B81" s="185"/>
      <c r="C81" s="185"/>
      <c r="D81" s="152"/>
      <c r="E81" s="152" t="s">
        <v>157</v>
      </c>
      <c r="F81" s="178" t="s">
        <v>158</v>
      </c>
      <c r="G81" s="187">
        <f>G83</f>
        <v>-546911.70000000007</v>
      </c>
    </row>
    <row r="82" spans="1:7">
      <c r="A82" s="185"/>
      <c r="B82" s="185"/>
      <c r="C82" s="185"/>
      <c r="D82" s="185"/>
      <c r="E82" s="185"/>
      <c r="F82" s="119" t="s">
        <v>4</v>
      </c>
      <c r="G82" s="184"/>
    </row>
    <row r="83" spans="1:7" ht="33">
      <c r="A83" s="186"/>
      <c r="B83" s="186"/>
      <c r="C83" s="186"/>
      <c r="D83" s="186"/>
      <c r="E83" s="186"/>
      <c r="F83" s="188" t="s">
        <v>183</v>
      </c>
      <c r="G83" s="181">
        <f>G85</f>
        <v>-546911.70000000007</v>
      </c>
    </row>
    <row r="84" spans="1:7" ht="27">
      <c r="A84" s="186"/>
      <c r="B84" s="186"/>
      <c r="C84" s="186"/>
      <c r="D84" s="186"/>
      <c r="E84" s="186"/>
      <c r="F84" s="119" t="s">
        <v>5</v>
      </c>
      <c r="G84" s="180"/>
    </row>
    <row r="85" spans="1:7">
      <c r="A85" s="186"/>
      <c r="B85" s="186"/>
      <c r="C85" s="186"/>
      <c r="D85" s="186"/>
      <c r="E85" s="186"/>
      <c r="F85" s="178" t="s">
        <v>6</v>
      </c>
      <c r="G85" s="181">
        <f>G86</f>
        <v>-546911.70000000007</v>
      </c>
    </row>
    <row r="86" spans="1:7">
      <c r="A86" s="186"/>
      <c r="B86" s="186"/>
      <c r="C86" s="186"/>
      <c r="D86" s="186"/>
      <c r="E86" s="186"/>
      <c r="F86" s="178" t="s">
        <v>184</v>
      </c>
      <c r="G86" s="181">
        <f>G89</f>
        <v>-546911.70000000007</v>
      </c>
    </row>
    <row r="87" spans="1:7">
      <c r="A87" s="186"/>
      <c r="B87" s="186"/>
      <c r="C87" s="186"/>
      <c r="D87" s="186"/>
      <c r="E87" s="186"/>
      <c r="F87" s="178" t="s">
        <v>185</v>
      </c>
      <c r="G87" s="181">
        <f>G89</f>
        <v>-546911.70000000007</v>
      </c>
    </row>
    <row r="88" spans="1:7">
      <c r="A88" s="186"/>
      <c r="B88" s="186"/>
      <c r="C88" s="186"/>
      <c r="D88" s="186"/>
      <c r="E88" s="190"/>
      <c r="F88" s="178" t="s">
        <v>186</v>
      </c>
      <c r="G88" s="181">
        <f>G89</f>
        <v>-546911.70000000007</v>
      </c>
    </row>
    <row r="89" spans="1:7">
      <c r="A89" s="186"/>
      <c r="B89" s="186"/>
      <c r="C89" s="186"/>
      <c r="D89" s="186"/>
      <c r="E89" s="190"/>
      <c r="F89" s="178" t="s">
        <v>187</v>
      </c>
      <c r="G89" s="189">
        <f>-(G66+G59+G52+G45+G38+G31+G24)</f>
        <v>-546911.70000000007</v>
      </c>
    </row>
  </sheetData>
  <mergeCells count="4">
    <mergeCell ref="A6:G6"/>
    <mergeCell ref="A8:C8"/>
    <mergeCell ref="D8:E8"/>
    <mergeCell ref="F8:F9"/>
  </mergeCells>
  <pageMargins left="0" right="0" top="0" bottom="0" header="0" footer="0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85" workbookViewId="0">
      <selection activeCell="A5" sqref="A5:F5"/>
    </sheetView>
  </sheetViews>
  <sheetFormatPr defaultRowHeight="16.5"/>
  <cols>
    <col min="1" max="1" width="11.140625" style="63" customWidth="1"/>
    <col min="2" max="2" width="15.28515625" style="63" customWidth="1"/>
    <col min="3" max="3" width="77" style="63" customWidth="1"/>
    <col min="4" max="4" width="14" style="63" bestFit="1" customWidth="1"/>
    <col min="5" max="5" width="12.85546875" style="63" customWidth="1"/>
    <col min="6" max="6" width="15" style="63" customWidth="1"/>
    <col min="7" max="7" width="29.140625" style="63" customWidth="1"/>
    <col min="8" max="8" width="15.85546875" style="63" customWidth="1"/>
    <col min="9" max="9" width="11.42578125" style="63" customWidth="1"/>
    <col min="10" max="10" width="9.140625" style="63"/>
    <col min="11" max="11" width="14.42578125" style="63" bestFit="1" customWidth="1"/>
    <col min="12" max="16384" width="9.140625" style="63"/>
  </cols>
  <sheetData>
    <row r="1" spans="1:6" s="4" customFormat="1" ht="13.5" customHeight="1">
      <c r="A1" s="1" t="s">
        <v>56</v>
      </c>
      <c r="B1" s="1"/>
      <c r="C1" s="1"/>
      <c r="D1" s="1"/>
      <c r="E1" s="1" t="s">
        <v>94</v>
      </c>
    </row>
    <row r="2" spans="1:6" s="4" customFormat="1" ht="18.75" customHeight="1">
      <c r="A2" s="42" t="s">
        <v>85</v>
      </c>
      <c r="B2" s="42"/>
      <c r="C2" s="42"/>
      <c r="D2" s="42"/>
      <c r="E2" s="8" t="s">
        <v>86</v>
      </c>
    </row>
    <row r="3" spans="1:6" s="4" customFormat="1" ht="15" customHeight="1">
      <c r="A3" s="42"/>
      <c r="B3" s="42"/>
      <c r="C3" s="42"/>
      <c r="D3" s="42"/>
      <c r="E3" s="8" t="s">
        <v>47</v>
      </c>
    </row>
    <row r="4" spans="1:6" s="54" customFormat="1" ht="12.75">
      <c r="C4" s="55"/>
    </row>
    <row r="5" spans="1:6" s="64" customFormat="1" ht="71.25" customHeight="1">
      <c r="A5" s="217" t="s">
        <v>194</v>
      </c>
      <c r="B5" s="217"/>
      <c r="C5" s="217"/>
      <c r="D5" s="217"/>
      <c r="E5" s="217"/>
      <c r="F5" s="217"/>
    </row>
    <row r="6" spans="1:6" s="66" customFormat="1" ht="21.75" customHeight="1">
      <c r="A6" s="65"/>
      <c r="B6" s="65"/>
      <c r="C6" s="65"/>
    </row>
    <row r="7" spans="1:6" s="66" customFormat="1" ht="49.5" customHeight="1">
      <c r="A7" s="220" t="s">
        <v>74</v>
      </c>
      <c r="B7" s="220"/>
      <c r="C7" s="221" t="s">
        <v>75</v>
      </c>
      <c r="D7" s="223" t="s">
        <v>39</v>
      </c>
      <c r="E7" s="223"/>
      <c r="F7" s="224"/>
    </row>
    <row r="8" spans="1:6" s="66" customFormat="1" ht="21.75" customHeight="1">
      <c r="A8" s="220"/>
      <c r="B8" s="220"/>
      <c r="C8" s="221"/>
      <c r="D8" s="222" t="s">
        <v>92</v>
      </c>
      <c r="E8" s="223"/>
      <c r="F8" s="224"/>
    </row>
    <row r="9" spans="1:6">
      <c r="A9" s="220"/>
      <c r="B9" s="220"/>
      <c r="C9" s="221"/>
      <c r="D9" s="219" t="s">
        <v>76</v>
      </c>
      <c r="E9" s="219" t="s">
        <v>77</v>
      </c>
      <c r="F9" s="219"/>
    </row>
    <row r="10" spans="1:6" s="64" customFormat="1" ht="27">
      <c r="A10" s="80" t="s">
        <v>78</v>
      </c>
      <c r="B10" s="80" t="s">
        <v>79</v>
      </c>
      <c r="C10" s="221"/>
      <c r="D10" s="219"/>
      <c r="E10" s="74" t="s">
        <v>80</v>
      </c>
      <c r="F10" s="74" t="s">
        <v>81</v>
      </c>
    </row>
    <row r="11" spans="1:6" s="64" customFormat="1" ht="36.75" customHeight="1">
      <c r="A11" s="75"/>
      <c r="B11" s="75"/>
      <c r="C11" s="76" t="s">
        <v>82</v>
      </c>
      <c r="D11" s="108">
        <f>E11+F11</f>
        <v>-546911.69999999995</v>
      </c>
      <c r="E11" s="108">
        <f>E14</f>
        <v>0</v>
      </c>
      <c r="F11" s="108">
        <f>F14</f>
        <v>-546911.69999999995</v>
      </c>
    </row>
    <row r="12" spans="1:6" s="73" customFormat="1">
      <c r="A12" s="77"/>
      <c r="B12" s="78"/>
      <c r="C12" s="79" t="s">
        <v>90</v>
      </c>
      <c r="D12" s="103" t="s">
        <v>99</v>
      </c>
      <c r="E12" s="105" t="s">
        <v>99</v>
      </c>
      <c r="F12" s="103" t="s">
        <v>99</v>
      </c>
    </row>
    <row r="13" spans="1:6" s="73" customFormat="1">
      <c r="A13" s="77"/>
      <c r="B13" s="78"/>
      <c r="C13" s="79" t="s">
        <v>91</v>
      </c>
      <c r="D13" s="109">
        <f>E13+F13</f>
        <v>-546911.69999999995</v>
      </c>
      <c r="E13" s="109">
        <f>E14</f>
        <v>0</v>
      </c>
      <c r="F13" s="109">
        <f>F14</f>
        <v>-546911.69999999995</v>
      </c>
    </row>
    <row r="14" spans="1:6" ht="33">
      <c r="A14" s="218"/>
      <c r="B14" s="218"/>
      <c r="C14" s="67" t="s">
        <v>83</v>
      </c>
      <c r="D14" s="108">
        <f>E14+F14</f>
        <v>-546911.69999999995</v>
      </c>
      <c r="E14" s="108">
        <f>E15</f>
        <v>0</v>
      </c>
      <c r="F14" s="108">
        <f>F15</f>
        <v>-546911.69999999995</v>
      </c>
    </row>
    <row r="15" spans="1:6">
      <c r="A15" s="68" t="s">
        <v>131</v>
      </c>
      <c r="B15" s="69"/>
      <c r="C15" s="172" t="s">
        <v>171</v>
      </c>
      <c r="D15" s="109">
        <f>E15+F15</f>
        <v>-546911.69999999995</v>
      </c>
      <c r="E15" s="109">
        <f>0</f>
        <v>0</v>
      </c>
      <c r="F15" s="109">
        <f>F17</f>
        <v>-546911.69999999995</v>
      </c>
    </row>
    <row r="16" spans="1:6" s="85" customFormat="1">
      <c r="A16" s="84"/>
      <c r="B16" s="84"/>
      <c r="C16" s="135" t="s">
        <v>28</v>
      </c>
      <c r="D16" s="109">
        <f t="shared" ref="D16" si="0">E16+F16</f>
        <v>0</v>
      </c>
      <c r="E16" s="155"/>
      <c r="F16" s="155"/>
    </row>
    <row r="17" spans="1:6" ht="57">
      <c r="A17" s="87"/>
      <c r="B17" s="167">
        <v>12002</v>
      </c>
      <c r="C17" s="168" t="s">
        <v>169</v>
      </c>
      <c r="D17" s="109">
        <f>F17</f>
        <v>-546911.69999999995</v>
      </c>
      <c r="E17" s="109"/>
      <c r="F17" s="109">
        <f>+F19</f>
        <v>-546911.69999999995</v>
      </c>
    </row>
    <row r="18" spans="1:6" ht="17.25">
      <c r="A18" s="87"/>
      <c r="B18" s="169"/>
      <c r="C18" s="135" t="s">
        <v>87</v>
      </c>
      <c r="D18" s="110"/>
      <c r="E18" s="110"/>
      <c r="F18" s="110"/>
    </row>
    <row r="19" spans="1:6" ht="28.5">
      <c r="A19" s="87"/>
      <c r="B19" s="169"/>
      <c r="C19" s="170" t="s">
        <v>170</v>
      </c>
      <c r="D19" s="121">
        <f>F19</f>
        <v>-546911.69999999995</v>
      </c>
      <c r="E19" s="121"/>
      <c r="F19" s="121">
        <f>F21</f>
        <v>-546911.69999999995</v>
      </c>
    </row>
    <row r="20" spans="1:6" ht="17.25">
      <c r="A20" s="87"/>
      <c r="B20" s="169"/>
      <c r="C20" s="135" t="s">
        <v>88</v>
      </c>
      <c r="D20" s="110"/>
      <c r="E20" s="110"/>
      <c r="F20" s="110"/>
    </row>
    <row r="21" spans="1:6" ht="17.25">
      <c r="A21" s="87"/>
      <c r="B21" s="169"/>
      <c r="C21" s="135" t="s">
        <v>89</v>
      </c>
      <c r="D21" s="121">
        <f>F21</f>
        <v>-546911.69999999995</v>
      </c>
      <c r="E21" s="121"/>
      <c r="F21" s="121">
        <f>F22</f>
        <v>-546911.69999999995</v>
      </c>
    </row>
    <row r="22" spans="1:6" ht="17.25">
      <c r="A22" s="87"/>
      <c r="B22" s="169"/>
      <c r="C22" s="171" t="s">
        <v>98</v>
      </c>
      <c r="D22" s="121">
        <f>F22</f>
        <v>-546911.69999999995</v>
      </c>
      <c r="E22" s="121"/>
      <c r="F22" s="121">
        <v>-546911.69999999995</v>
      </c>
    </row>
  </sheetData>
  <mergeCells count="8">
    <mergeCell ref="A5:F5"/>
    <mergeCell ref="A14:B14"/>
    <mergeCell ref="D9:D10"/>
    <mergeCell ref="E9:F9"/>
    <mergeCell ref="A7:B9"/>
    <mergeCell ref="C7:C10"/>
    <mergeCell ref="D8:F8"/>
    <mergeCell ref="D7:F7"/>
  </mergeCells>
  <printOptions horizontalCentered="1"/>
  <pageMargins left="0" right="0" top="0" bottom="0" header="0" footer="0"/>
  <pageSetup paperSize="9" scale="65" firstPageNumber="254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57"/>
  <sheetViews>
    <sheetView topLeftCell="A16" workbookViewId="0">
      <selection activeCell="B28" sqref="B28"/>
    </sheetView>
  </sheetViews>
  <sheetFormatPr defaultRowHeight="16.5"/>
  <cols>
    <col min="1" max="1" width="31.28515625" style="3" customWidth="1"/>
    <col min="2" max="2" width="56.140625" style="3" customWidth="1"/>
    <col min="3" max="3" width="21.5703125" style="3" customWidth="1"/>
    <col min="4" max="16384" width="9.140625" style="3"/>
  </cols>
  <sheetData>
    <row r="1" spans="1:35" s="4" customFormat="1" ht="14.25" customHeight="1">
      <c r="C1" s="2" t="s">
        <v>174</v>
      </c>
    </row>
    <row r="2" spans="1:35" s="4" customFormat="1" ht="14.25" customHeight="1">
      <c r="C2" s="8" t="s">
        <v>29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4" customFormat="1" ht="14.25" customHeight="1">
      <c r="C3" s="8" t="s">
        <v>30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>
      <c r="A4" s="9"/>
    </row>
    <row r="5" spans="1:35">
      <c r="A5" s="9"/>
    </row>
    <row r="6" spans="1:35" ht="52.5" customHeight="1">
      <c r="A6" s="243" t="s">
        <v>59</v>
      </c>
      <c r="B6" s="243"/>
      <c r="C6" s="243"/>
    </row>
    <row r="8" spans="1:35" ht="28.5" customHeight="1">
      <c r="A8" s="231" t="s">
        <v>63</v>
      </c>
      <c r="B8" s="231"/>
      <c r="C8" s="231"/>
    </row>
    <row r="9" spans="1:35" ht="27.75" customHeight="1">
      <c r="A9" s="232" t="s">
        <v>195</v>
      </c>
      <c r="B9" s="232"/>
      <c r="C9" s="232"/>
    </row>
    <row r="10" spans="1:35">
      <c r="A10" s="12" t="s">
        <v>10</v>
      </c>
      <c r="B10" s="12" t="s">
        <v>11</v>
      </c>
      <c r="C10" s="4"/>
    </row>
    <row r="11" spans="1:35">
      <c r="A11" s="11" t="s">
        <v>33</v>
      </c>
      <c r="B11" s="11" t="s">
        <v>12</v>
      </c>
      <c r="C11" s="4"/>
    </row>
    <row r="12" spans="1:35">
      <c r="A12" s="4"/>
      <c r="B12" s="4"/>
      <c r="C12" s="4"/>
    </row>
    <row r="13" spans="1:35">
      <c r="A13" s="4" t="s">
        <v>13</v>
      </c>
      <c r="B13" s="4"/>
      <c r="C13" s="4"/>
    </row>
    <row r="14" spans="1:35" ht="7.5" customHeight="1">
      <c r="A14" s="4"/>
      <c r="B14" s="4"/>
      <c r="C14" s="4"/>
    </row>
    <row r="15" spans="1:35" ht="66.75" customHeight="1">
      <c r="A15" s="11" t="s">
        <v>14</v>
      </c>
      <c r="B15" s="11" t="s">
        <v>33</v>
      </c>
      <c r="C15" s="127" t="s">
        <v>202</v>
      </c>
    </row>
    <row r="16" spans="1:35">
      <c r="A16" s="11" t="s">
        <v>15</v>
      </c>
      <c r="B16" s="11" t="s">
        <v>34</v>
      </c>
      <c r="C16" s="14" t="s">
        <v>31</v>
      </c>
    </row>
    <row r="17" spans="1:3" ht="34.5" customHeight="1">
      <c r="A17" s="11" t="s">
        <v>16</v>
      </c>
      <c r="B17" s="13" t="s">
        <v>175</v>
      </c>
      <c r="C17" s="11"/>
    </row>
    <row r="18" spans="1:3" ht="34.5" customHeight="1">
      <c r="A18" s="11" t="s">
        <v>17</v>
      </c>
      <c r="B18" s="13" t="s">
        <v>36</v>
      </c>
      <c r="C18" s="11"/>
    </row>
    <row r="19" spans="1:3" ht="16.5" customHeight="1">
      <c r="A19" s="13" t="s">
        <v>18</v>
      </c>
      <c r="B19" s="13" t="s">
        <v>19</v>
      </c>
      <c r="C19" s="11"/>
    </row>
    <row r="20" spans="1:3" ht="27.75" customHeight="1">
      <c r="A20" s="13" t="s">
        <v>37</v>
      </c>
      <c r="B20" s="11" t="s">
        <v>38</v>
      </c>
      <c r="C20" s="11"/>
    </row>
    <row r="21" spans="1:3" ht="16.5" customHeight="1">
      <c r="A21" s="192" t="s">
        <v>20</v>
      </c>
      <c r="B21" s="91"/>
      <c r="C21" s="14"/>
    </row>
    <row r="22" spans="1:3" ht="16.5" customHeight="1">
      <c r="A22" s="192" t="s">
        <v>44</v>
      </c>
      <c r="B22" s="91"/>
      <c r="C22" s="14">
        <v>22</v>
      </c>
    </row>
    <row r="23" spans="1:3">
      <c r="A23" s="120" t="s">
        <v>32</v>
      </c>
      <c r="B23" s="11"/>
      <c r="C23" s="15">
        <f>-C37</f>
        <v>546911.69999999995</v>
      </c>
    </row>
    <row r="24" spans="1:3">
      <c r="A24" s="5"/>
      <c r="B24" s="5"/>
      <c r="C24" s="88"/>
    </row>
    <row r="25" spans="1:3">
      <c r="A25" s="12" t="s">
        <v>10</v>
      </c>
      <c r="B25" s="12" t="s">
        <v>11</v>
      </c>
      <c r="C25" s="4"/>
    </row>
    <row r="26" spans="1:3">
      <c r="A26" s="174">
        <v>1004</v>
      </c>
      <c r="B26" s="11" t="s">
        <v>176</v>
      </c>
      <c r="C26" s="4"/>
    </row>
    <row r="27" spans="1:3">
      <c r="A27" s="4"/>
      <c r="B27" s="4"/>
      <c r="C27" s="4"/>
    </row>
    <row r="28" spans="1:3">
      <c r="A28" s="4" t="s">
        <v>13</v>
      </c>
      <c r="B28" s="4"/>
      <c r="C28" s="4"/>
    </row>
    <row r="29" spans="1:3" ht="83.25" customHeight="1">
      <c r="A29" s="119" t="s">
        <v>14</v>
      </c>
      <c r="B29" s="173" t="s">
        <v>172</v>
      </c>
      <c r="C29" s="127" t="s">
        <v>203</v>
      </c>
    </row>
    <row r="30" spans="1:3">
      <c r="A30" s="119" t="s">
        <v>15</v>
      </c>
      <c r="B30" s="173" t="s">
        <v>173</v>
      </c>
      <c r="C30" s="14" t="s">
        <v>31</v>
      </c>
    </row>
    <row r="31" spans="1:3" ht="67.5">
      <c r="A31" s="119" t="s">
        <v>16</v>
      </c>
      <c r="B31" s="173" t="s">
        <v>128</v>
      </c>
      <c r="C31" s="11"/>
    </row>
    <row r="32" spans="1:3" ht="54">
      <c r="A32" s="119" t="s">
        <v>17</v>
      </c>
      <c r="B32" s="173" t="s">
        <v>130</v>
      </c>
      <c r="C32" s="11"/>
    </row>
    <row r="33" spans="1:6" ht="16.5" customHeight="1">
      <c r="A33" s="119" t="s">
        <v>18</v>
      </c>
      <c r="B33" s="173" t="s">
        <v>19</v>
      </c>
      <c r="C33" s="11"/>
    </row>
    <row r="34" spans="1:6" ht="27.75" customHeight="1">
      <c r="A34" s="119" t="s">
        <v>142</v>
      </c>
      <c r="B34" s="173" t="s">
        <v>143</v>
      </c>
      <c r="C34" s="11"/>
    </row>
    <row r="35" spans="1:6" customFormat="1" ht="15">
      <c r="A35" s="228" t="s">
        <v>20</v>
      </c>
      <c r="B35" s="228"/>
      <c r="C35" s="145"/>
      <c r="D35" s="143"/>
      <c r="E35" s="143"/>
      <c r="F35" s="143"/>
    </row>
    <row r="36" spans="1:6" customFormat="1" ht="15">
      <c r="A36" s="229" t="s">
        <v>144</v>
      </c>
      <c r="B36" s="229"/>
      <c r="C36" s="191">
        <v>-5</v>
      </c>
      <c r="D36" s="143"/>
      <c r="E36" s="143"/>
      <c r="F36" s="143"/>
    </row>
    <row r="37" spans="1:6" ht="16.5" customHeight="1">
      <c r="A37" s="230" t="s">
        <v>32</v>
      </c>
      <c r="B37" s="230"/>
      <c r="C37" s="15">
        <v>-546911.69999999995</v>
      </c>
    </row>
    <row r="50" spans="2:3">
      <c r="B50" s="226"/>
      <c r="C50" s="226"/>
    </row>
    <row r="51" spans="2:3">
      <c r="B51" s="226"/>
      <c r="C51" s="226"/>
    </row>
    <row r="52" spans="2:3">
      <c r="B52" s="226"/>
      <c r="C52" s="226"/>
    </row>
    <row r="53" spans="2:3">
      <c r="B53" s="227"/>
      <c r="C53" s="227"/>
    </row>
    <row r="54" spans="2:3">
      <c r="B54" s="226"/>
      <c r="C54" s="226"/>
    </row>
    <row r="55" spans="2:3">
      <c r="B55" s="226"/>
      <c r="C55" s="226"/>
    </row>
    <row r="56" spans="2:3">
      <c r="B56" s="226"/>
      <c r="C56" s="226"/>
    </row>
    <row r="57" spans="2:3">
      <c r="B57" s="227"/>
      <c r="C57" s="227"/>
    </row>
  </sheetData>
  <mergeCells count="14">
    <mergeCell ref="A6:C6"/>
    <mergeCell ref="B55:C55"/>
    <mergeCell ref="B56:C56"/>
    <mergeCell ref="B57:C57"/>
    <mergeCell ref="B50:C50"/>
    <mergeCell ref="B51:C51"/>
    <mergeCell ref="B52:C52"/>
    <mergeCell ref="B53:C53"/>
    <mergeCell ref="B54:C54"/>
    <mergeCell ref="A35:B35"/>
    <mergeCell ref="A36:B36"/>
    <mergeCell ref="A37:B37"/>
    <mergeCell ref="A9:C9"/>
    <mergeCell ref="A8:C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51"/>
  <sheetViews>
    <sheetView tabSelected="1" topLeftCell="A19" workbookViewId="0">
      <selection activeCell="B16" sqref="B16"/>
    </sheetView>
  </sheetViews>
  <sheetFormatPr defaultRowHeight="16.5"/>
  <cols>
    <col min="1" max="1" width="35.85546875" style="3" customWidth="1"/>
    <col min="2" max="2" width="45.5703125" style="3" customWidth="1"/>
    <col min="3" max="3" width="27.85546875" style="3" customWidth="1"/>
    <col min="4" max="4" width="15.140625" style="3" customWidth="1"/>
    <col min="5" max="5" width="14.7109375" style="3" customWidth="1"/>
    <col min="6" max="6" width="13.7109375" style="3" customWidth="1"/>
    <col min="7" max="7" width="9.140625" style="3" customWidth="1"/>
    <col min="8" max="16384" width="9.140625" style="3"/>
  </cols>
  <sheetData>
    <row r="1" spans="1:34" s="4" customFormat="1" ht="14.25" customHeight="1">
      <c r="B1" s="2"/>
      <c r="C1" s="2" t="s">
        <v>105</v>
      </c>
    </row>
    <row r="2" spans="1:34" s="4" customFormat="1" ht="14.25" customHeight="1">
      <c r="B2" s="96"/>
      <c r="C2" s="96" t="s">
        <v>29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4" customFormat="1" ht="14.25" customHeight="1">
      <c r="B3" s="96"/>
      <c r="C3" s="96" t="s">
        <v>30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6" spans="1:34" ht="57.75" customHeight="1">
      <c r="A6" s="243" t="s">
        <v>196</v>
      </c>
      <c r="B6" s="243"/>
      <c r="C6" s="243"/>
    </row>
    <row r="7" spans="1:34">
      <c r="A7" s="238" t="s">
        <v>198</v>
      </c>
      <c r="B7" s="238"/>
      <c r="C7" s="238"/>
    </row>
    <row r="8" spans="1:34" ht="27.75" customHeight="1">
      <c r="A8" s="232" t="s">
        <v>197</v>
      </c>
      <c r="B8" s="232"/>
      <c r="C8" s="232"/>
    </row>
    <row r="9" spans="1:34" s="89" customFormat="1" ht="16.5" customHeight="1">
      <c r="A9" s="90"/>
      <c r="B9" s="90"/>
      <c r="C9" s="88"/>
    </row>
    <row r="10" spans="1:34">
      <c r="A10" s="194" t="s">
        <v>10</v>
      </c>
      <c r="B10" s="194" t="s">
        <v>11</v>
      </c>
      <c r="C10" s="32"/>
    </row>
    <row r="11" spans="1:34">
      <c r="A11" s="120">
        <v>1004</v>
      </c>
      <c r="B11" s="195" t="s">
        <v>177</v>
      </c>
      <c r="C11" s="33"/>
    </row>
    <row r="12" spans="1:34">
      <c r="A12" s="24"/>
      <c r="B12" s="24"/>
      <c r="C12" s="31"/>
    </row>
    <row r="13" spans="1:34">
      <c r="A13" s="4" t="s">
        <v>13</v>
      </c>
      <c r="B13" s="4"/>
      <c r="C13" s="4"/>
    </row>
    <row r="14" spans="1:34" ht="48.75" customHeight="1">
      <c r="A14" s="175" t="s">
        <v>14</v>
      </c>
      <c r="B14" s="176" t="s">
        <v>172</v>
      </c>
      <c r="C14" s="127" t="s">
        <v>203</v>
      </c>
    </row>
    <row r="15" spans="1:34" ht="16.5" customHeight="1">
      <c r="A15" s="175" t="s">
        <v>15</v>
      </c>
      <c r="B15" s="176" t="s">
        <v>173</v>
      </c>
      <c r="C15" s="14" t="s">
        <v>31</v>
      </c>
    </row>
    <row r="16" spans="1:34" ht="63.75">
      <c r="A16" s="175" t="s">
        <v>16</v>
      </c>
      <c r="B16" s="176" t="s">
        <v>128</v>
      </c>
      <c r="C16" s="242"/>
    </row>
    <row r="17" spans="1:4" ht="51" customHeight="1">
      <c r="A17" s="175" t="s">
        <v>17</v>
      </c>
      <c r="B17" s="176" t="s">
        <v>130</v>
      </c>
      <c r="C17" s="242"/>
    </row>
    <row r="18" spans="1:4" ht="16.5" customHeight="1">
      <c r="A18" s="175" t="s">
        <v>18</v>
      </c>
      <c r="B18" s="176" t="s">
        <v>19</v>
      </c>
      <c r="C18" s="242"/>
    </row>
    <row r="19" spans="1:4" ht="16.5" customHeight="1">
      <c r="A19" s="175" t="s">
        <v>142</v>
      </c>
      <c r="B19" s="176" t="s">
        <v>143</v>
      </c>
      <c r="C19" s="242"/>
    </row>
    <row r="20" spans="1:4" s="113" customFormat="1" ht="16.5" customHeight="1">
      <c r="A20" s="239" t="s">
        <v>20</v>
      </c>
      <c r="B20" s="239"/>
      <c r="C20" s="140"/>
    </row>
    <row r="21" spans="1:4" ht="16.5" customHeight="1">
      <c r="A21" s="240" t="s">
        <v>144</v>
      </c>
      <c r="B21" s="240"/>
      <c r="C21" s="191">
        <v>-5</v>
      </c>
    </row>
    <row r="22" spans="1:4" s="24" customFormat="1" ht="15">
      <c r="A22" s="241" t="s">
        <v>32</v>
      </c>
      <c r="B22" s="241"/>
      <c r="C22" s="15">
        <f>-(C41+C60+C78+C97+C115+C133+C151)</f>
        <v>-546911.70000000007</v>
      </c>
      <c r="D22" s="114"/>
    </row>
    <row r="23" spans="1:4" s="24" customFormat="1" ht="36.75" customHeight="1">
      <c r="A23" s="233" t="s">
        <v>102</v>
      </c>
      <c r="B23" s="233"/>
      <c r="C23" s="233"/>
      <c r="D23" s="193"/>
    </row>
    <row r="24" spans="1:4" s="24" customFormat="1" ht="15">
      <c r="C24" s="31"/>
    </row>
    <row r="25" spans="1:4" s="24" customFormat="1" ht="20.25">
      <c r="A25" s="29"/>
      <c r="B25" s="10" t="s">
        <v>101</v>
      </c>
      <c r="C25" s="29"/>
      <c r="D25" s="29"/>
    </row>
    <row r="26" spans="1:4" s="24" customFormat="1" ht="15">
      <c r="A26" s="28" t="s">
        <v>42</v>
      </c>
      <c r="B26" s="30"/>
      <c r="C26" s="30"/>
      <c r="D26" s="30"/>
    </row>
    <row r="27" spans="1:4" s="24" customFormat="1" ht="15">
      <c r="C27" s="31"/>
      <c r="D27" s="31"/>
    </row>
    <row r="28" spans="1:4" s="24" customFormat="1" ht="15">
      <c r="A28" s="12" t="s">
        <v>10</v>
      </c>
      <c r="B28" s="12" t="s">
        <v>11</v>
      </c>
      <c r="C28" s="32"/>
      <c r="D28" s="32"/>
    </row>
    <row r="29" spans="1:4" s="24" customFormat="1" ht="15">
      <c r="A29" s="11" t="s">
        <v>33</v>
      </c>
      <c r="B29" s="11" t="s">
        <v>12</v>
      </c>
      <c r="C29" s="33"/>
      <c r="D29" s="33"/>
    </row>
    <row r="30" spans="1:4" s="24" customFormat="1" ht="15">
      <c r="C30" s="31"/>
      <c r="D30" s="31"/>
    </row>
    <row r="31" spans="1:4" s="24" customFormat="1" ht="15">
      <c r="A31" s="30" t="s">
        <v>13</v>
      </c>
      <c r="B31" s="30"/>
      <c r="C31" s="30"/>
      <c r="D31" s="30"/>
    </row>
    <row r="32" spans="1:4" s="24" customFormat="1" ht="15">
      <c r="C32" s="31"/>
      <c r="D32" s="31"/>
    </row>
    <row r="33" spans="1:4" s="24" customFormat="1" ht="39" customHeight="1">
      <c r="A33" s="11" t="s">
        <v>14</v>
      </c>
      <c r="B33" s="11" t="s">
        <v>33</v>
      </c>
      <c r="C33" s="91" t="s">
        <v>204</v>
      </c>
      <c r="D33" s="115"/>
    </row>
    <row r="34" spans="1:4" s="24" customFormat="1" ht="15">
      <c r="A34" s="11" t="s">
        <v>15</v>
      </c>
      <c r="B34" s="11" t="s">
        <v>34</v>
      </c>
      <c r="C34" s="14" t="s">
        <v>31</v>
      </c>
      <c r="D34" s="5"/>
    </row>
    <row r="35" spans="1:4" s="24" customFormat="1" ht="40.5">
      <c r="A35" s="11" t="s">
        <v>16</v>
      </c>
      <c r="B35" s="13" t="s">
        <v>35</v>
      </c>
      <c r="C35" s="14"/>
      <c r="D35" s="5"/>
    </row>
    <row r="36" spans="1:4" s="24" customFormat="1" ht="27">
      <c r="A36" s="11" t="s">
        <v>17</v>
      </c>
      <c r="B36" s="13" t="s">
        <v>36</v>
      </c>
      <c r="C36" s="14"/>
      <c r="D36" s="5"/>
    </row>
    <row r="37" spans="1:4" s="24" customFormat="1" ht="15">
      <c r="A37" s="13" t="s">
        <v>18</v>
      </c>
      <c r="B37" s="13" t="s">
        <v>19</v>
      </c>
      <c r="C37" s="14"/>
      <c r="D37" s="5"/>
    </row>
    <row r="38" spans="1:4" s="24" customFormat="1" ht="27">
      <c r="A38" s="13" t="s">
        <v>37</v>
      </c>
      <c r="B38" s="11" t="s">
        <v>38</v>
      </c>
      <c r="C38" s="14"/>
      <c r="D38" s="5"/>
    </row>
    <row r="39" spans="1:4" s="24" customFormat="1" ht="15">
      <c r="A39" s="234" t="s">
        <v>20</v>
      </c>
      <c r="B39" s="235"/>
      <c r="C39" s="14"/>
      <c r="D39" s="5"/>
    </row>
    <row r="40" spans="1:4" s="24" customFormat="1" ht="15">
      <c r="A40" s="236" t="s">
        <v>44</v>
      </c>
      <c r="B40" s="237"/>
      <c r="C40" s="14">
        <v>3</v>
      </c>
      <c r="D40" s="116"/>
    </row>
    <row r="41" spans="1:4" s="41" customFormat="1" ht="15">
      <c r="A41" s="11" t="s">
        <v>32</v>
      </c>
      <c r="B41" s="11"/>
      <c r="C41" s="118">
        <f>'2'!D19</f>
        <v>52981</v>
      </c>
      <c r="D41" s="114"/>
    </row>
    <row r="42" spans="1:4" s="41" customFormat="1" ht="15">
      <c r="A42" s="5"/>
      <c r="B42" s="5"/>
      <c r="C42" s="114"/>
      <c r="D42" s="114"/>
    </row>
    <row r="43" spans="1:4" ht="43.5" customHeight="1">
      <c r="A43" s="225" t="s">
        <v>95</v>
      </c>
      <c r="B43" s="225"/>
      <c r="C43" s="225"/>
    </row>
    <row r="44" spans="1:4" s="24" customFormat="1" ht="20.25">
      <c r="A44" s="29"/>
      <c r="B44" s="10" t="s">
        <v>96</v>
      </c>
      <c r="C44" s="29"/>
    </row>
    <row r="45" spans="1:4" s="24" customFormat="1" ht="15">
      <c r="A45" s="28" t="s">
        <v>42</v>
      </c>
      <c r="B45" s="30"/>
      <c r="C45" s="30"/>
    </row>
    <row r="46" spans="1:4" s="24" customFormat="1" ht="15">
      <c r="C46" s="31"/>
    </row>
    <row r="47" spans="1:4" s="24" customFormat="1" ht="15">
      <c r="A47" s="12" t="s">
        <v>10</v>
      </c>
      <c r="B47" s="12" t="s">
        <v>11</v>
      </c>
      <c r="C47" s="32"/>
    </row>
    <row r="48" spans="1:4" s="24" customFormat="1" ht="15">
      <c r="A48" s="11" t="s">
        <v>33</v>
      </c>
      <c r="B48" s="11" t="s">
        <v>12</v>
      </c>
      <c r="C48" s="33"/>
    </row>
    <row r="49" spans="1:5" s="24" customFormat="1" ht="15">
      <c r="C49" s="31"/>
    </row>
    <row r="50" spans="1:5" s="24" customFormat="1" ht="15">
      <c r="A50" s="30" t="s">
        <v>13</v>
      </c>
      <c r="B50" s="30"/>
      <c r="C50" s="30"/>
    </row>
    <row r="51" spans="1:5" s="24" customFormat="1" ht="15">
      <c r="C51" s="31"/>
    </row>
    <row r="52" spans="1:5" s="24" customFormat="1" ht="45" customHeight="1">
      <c r="A52" s="11" t="s">
        <v>14</v>
      </c>
      <c r="B52" s="11" t="s">
        <v>33</v>
      </c>
      <c r="C52" s="91" t="s">
        <v>204</v>
      </c>
    </row>
    <row r="53" spans="1:5" s="24" customFormat="1" ht="15">
      <c r="A53" s="11" t="s">
        <v>15</v>
      </c>
      <c r="B53" s="11" t="s">
        <v>34</v>
      </c>
      <c r="C53" s="14" t="s">
        <v>31</v>
      </c>
    </row>
    <row r="54" spans="1:5" s="24" customFormat="1" ht="40.5">
      <c r="A54" s="11" t="s">
        <v>16</v>
      </c>
      <c r="B54" s="13" t="s">
        <v>35</v>
      </c>
      <c r="C54" s="14"/>
    </row>
    <row r="55" spans="1:5" s="24" customFormat="1" ht="27">
      <c r="A55" s="11" t="s">
        <v>17</v>
      </c>
      <c r="B55" s="13" t="s">
        <v>36</v>
      </c>
      <c r="C55" s="14"/>
    </row>
    <row r="56" spans="1:5" s="24" customFormat="1" ht="15">
      <c r="A56" s="13" t="s">
        <v>18</v>
      </c>
      <c r="B56" s="13" t="s">
        <v>19</v>
      </c>
      <c r="C56" s="14"/>
    </row>
    <row r="57" spans="1:5" s="24" customFormat="1" ht="27">
      <c r="A57" s="13" t="s">
        <v>37</v>
      </c>
      <c r="B57" s="11" t="s">
        <v>38</v>
      </c>
      <c r="C57" s="14"/>
    </row>
    <row r="58" spans="1:5" s="24" customFormat="1" ht="19.5" customHeight="1">
      <c r="A58" s="234" t="s">
        <v>20</v>
      </c>
      <c r="B58" s="235"/>
      <c r="C58" s="14"/>
    </row>
    <row r="59" spans="1:5" s="24" customFormat="1" ht="19.5" customHeight="1">
      <c r="A59" s="236" t="s">
        <v>46</v>
      </c>
      <c r="B59" s="237"/>
      <c r="C59" s="38">
        <v>2</v>
      </c>
    </row>
    <row r="60" spans="1:5" s="24" customFormat="1" ht="15">
      <c r="A60" s="11" t="s">
        <v>32</v>
      </c>
      <c r="B60" s="11"/>
      <c r="C60" s="39">
        <f>'2'!D15</f>
        <v>117547.70000000001</v>
      </c>
      <c r="E60" s="156"/>
    </row>
    <row r="61" spans="1:5" ht="43.5" customHeight="1">
      <c r="A61" s="233" t="s">
        <v>146</v>
      </c>
      <c r="B61" s="233"/>
      <c r="C61" s="233"/>
    </row>
    <row r="62" spans="1:5" s="24" customFormat="1" ht="20.25">
      <c r="A62" s="29"/>
      <c r="B62" s="10" t="s">
        <v>145</v>
      </c>
      <c r="C62" s="29"/>
      <c r="D62" s="29"/>
    </row>
    <row r="63" spans="1:5" s="24" customFormat="1" ht="15">
      <c r="A63" s="28" t="s">
        <v>42</v>
      </c>
      <c r="B63" s="30"/>
      <c r="C63" s="30"/>
      <c r="D63" s="30"/>
    </row>
    <row r="64" spans="1:5" s="24" customFormat="1" ht="15">
      <c r="C64" s="31"/>
      <c r="D64" s="31"/>
    </row>
    <row r="65" spans="1:4" s="24" customFormat="1" ht="15">
      <c r="A65" s="12" t="s">
        <v>10</v>
      </c>
      <c r="B65" s="12" t="s">
        <v>11</v>
      </c>
      <c r="C65" s="32"/>
      <c r="D65" s="32"/>
    </row>
    <row r="66" spans="1:4" s="24" customFormat="1" ht="15">
      <c r="A66" s="11" t="s">
        <v>33</v>
      </c>
      <c r="B66" s="11" t="s">
        <v>12</v>
      </c>
      <c r="C66" s="33"/>
      <c r="D66" s="33"/>
    </row>
    <row r="67" spans="1:4" s="24" customFormat="1" ht="15">
      <c r="C67" s="31"/>
      <c r="D67" s="31"/>
    </row>
    <row r="68" spans="1:4" s="24" customFormat="1" ht="15">
      <c r="A68" s="30" t="s">
        <v>13</v>
      </c>
      <c r="B68" s="30"/>
      <c r="C68" s="30"/>
      <c r="D68" s="30"/>
    </row>
    <row r="69" spans="1:4" s="24" customFormat="1" ht="15">
      <c r="C69" s="31"/>
      <c r="D69" s="31"/>
    </row>
    <row r="70" spans="1:4" s="24" customFormat="1" ht="48" customHeight="1">
      <c r="A70" s="11" t="s">
        <v>14</v>
      </c>
      <c r="B70" s="11" t="s">
        <v>33</v>
      </c>
      <c r="C70" s="91" t="s">
        <v>204</v>
      </c>
      <c r="D70" s="115"/>
    </row>
    <row r="71" spans="1:4" s="24" customFormat="1" ht="15">
      <c r="A71" s="11" t="s">
        <v>15</v>
      </c>
      <c r="B71" s="11" t="s">
        <v>34</v>
      </c>
      <c r="C71" s="11" t="s">
        <v>31</v>
      </c>
      <c r="D71" s="5"/>
    </row>
    <row r="72" spans="1:4" s="24" customFormat="1" ht="40.5">
      <c r="A72" s="11" t="s">
        <v>16</v>
      </c>
      <c r="B72" s="13" t="s">
        <v>35</v>
      </c>
      <c r="C72" s="11"/>
      <c r="D72" s="5"/>
    </row>
    <row r="73" spans="1:4" s="24" customFormat="1" ht="27">
      <c r="A73" s="11" t="s">
        <v>17</v>
      </c>
      <c r="B73" s="13" t="s">
        <v>36</v>
      </c>
      <c r="C73" s="11"/>
      <c r="D73" s="5"/>
    </row>
    <row r="74" spans="1:4" s="24" customFormat="1" ht="15">
      <c r="A74" s="13" t="s">
        <v>18</v>
      </c>
      <c r="B74" s="13" t="s">
        <v>19</v>
      </c>
      <c r="C74" s="11"/>
      <c r="D74" s="5"/>
    </row>
    <row r="75" spans="1:4" s="24" customFormat="1" ht="27">
      <c r="A75" s="13" t="s">
        <v>37</v>
      </c>
      <c r="B75" s="11" t="s">
        <v>38</v>
      </c>
      <c r="C75" s="11"/>
      <c r="D75" s="5"/>
    </row>
    <row r="76" spans="1:4" s="24" customFormat="1" ht="15">
      <c r="A76" s="234" t="s">
        <v>20</v>
      </c>
      <c r="B76" s="235"/>
      <c r="C76" s="11"/>
      <c r="D76" s="5"/>
    </row>
    <row r="77" spans="1:4" s="24" customFormat="1" ht="15">
      <c r="A77" s="236" t="s">
        <v>44</v>
      </c>
      <c r="B77" s="237"/>
      <c r="C77" s="14">
        <v>1</v>
      </c>
      <c r="D77" s="116"/>
    </row>
    <row r="78" spans="1:4" s="41" customFormat="1" ht="15">
      <c r="A78" s="11" t="s">
        <v>32</v>
      </c>
      <c r="B78" s="11"/>
      <c r="C78" s="157">
        <f>'2'!D24</f>
        <v>4292.3</v>
      </c>
      <c r="D78" s="114"/>
    </row>
    <row r="79" spans="1:4" s="41" customFormat="1" ht="15">
      <c r="A79" s="5"/>
      <c r="B79" s="5"/>
      <c r="C79" s="114"/>
      <c r="D79" s="114"/>
    </row>
    <row r="80" spans="1:4" ht="43.5" customHeight="1">
      <c r="A80" s="225" t="s">
        <v>45</v>
      </c>
      <c r="B80" s="225"/>
      <c r="C80" s="225"/>
    </row>
    <row r="81" spans="1:3" s="24" customFormat="1" ht="20.25">
      <c r="A81" s="29"/>
      <c r="B81" s="10" t="s">
        <v>43</v>
      </c>
      <c r="C81" s="29"/>
    </row>
    <row r="82" spans="1:3" s="24" customFormat="1" ht="15">
      <c r="A82" s="28" t="s">
        <v>42</v>
      </c>
      <c r="B82" s="30"/>
      <c r="C82" s="30"/>
    </row>
    <row r="83" spans="1:3" s="24" customFormat="1" ht="15">
      <c r="C83" s="31"/>
    </row>
    <row r="84" spans="1:3" s="24" customFormat="1" ht="15">
      <c r="A84" s="12" t="s">
        <v>10</v>
      </c>
      <c r="B84" s="12" t="s">
        <v>11</v>
      </c>
      <c r="C84" s="32"/>
    </row>
    <row r="85" spans="1:3" s="24" customFormat="1" ht="15">
      <c r="A85" s="11" t="s">
        <v>33</v>
      </c>
      <c r="B85" s="11" t="s">
        <v>12</v>
      </c>
      <c r="C85" s="33"/>
    </row>
    <row r="86" spans="1:3" s="24" customFormat="1" ht="15">
      <c r="C86" s="31"/>
    </row>
    <row r="87" spans="1:3" s="24" customFormat="1" ht="15">
      <c r="A87" s="30" t="s">
        <v>13</v>
      </c>
      <c r="B87" s="30"/>
      <c r="C87" s="30"/>
    </row>
    <row r="88" spans="1:3" s="24" customFormat="1" ht="15">
      <c r="C88" s="31"/>
    </row>
    <row r="89" spans="1:3" s="24" customFormat="1" ht="48.75" customHeight="1">
      <c r="A89" s="11" t="s">
        <v>14</v>
      </c>
      <c r="B89" s="11" t="s">
        <v>33</v>
      </c>
      <c r="C89" s="91" t="s">
        <v>204</v>
      </c>
    </row>
    <row r="90" spans="1:3" s="24" customFormat="1" ht="15">
      <c r="A90" s="11" t="s">
        <v>15</v>
      </c>
      <c r="B90" s="11" t="s">
        <v>34</v>
      </c>
      <c r="C90" s="14" t="s">
        <v>31</v>
      </c>
    </row>
    <row r="91" spans="1:3" s="24" customFormat="1" ht="40.5">
      <c r="A91" s="11" t="s">
        <v>16</v>
      </c>
      <c r="B91" s="13" t="s">
        <v>35</v>
      </c>
      <c r="C91" s="14"/>
    </row>
    <row r="92" spans="1:3" s="24" customFormat="1" ht="27">
      <c r="A92" s="11" t="s">
        <v>17</v>
      </c>
      <c r="B92" s="13" t="s">
        <v>36</v>
      </c>
      <c r="C92" s="14"/>
    </row>
    <row r="93" spans="1:3" s="24" customFormat="1" ht="15">
      <c r="A93" s="13" t="s">
        <v>18</v>
      </c>
      <c r="B93" s="13" t="s">
        <v>19</v>
      </c>
      <c r="C93" s="14"/>
    </row>
    <row r="94" spans="1:3" s="24" customFormat="1" ht="27">
      <c r="A94" s="13" t="s">
        <v>37</v>
      </c>
      <c r="B94" s="11" t="s">
        <v>38</v>
      </c>
      <c r="C94" s="14"/>
    </row>
    <row r="95" spans="1:3" s="24" customFormat="1" ht="19.5" customHeight="1">
      <c r="A95" s="234" t="s">
        <v>20</v>
      </c>
      <c r="B95" s="235"/>
      <c r="C95" s="14"/>
    </row>
    <row r="96" spans="1:3" s="24" customFormat="1" ht="19.5" customHeight="1">
      <c r="A96" s="236" t="s">
        <v>46</v>
      </c>
      <c r="B96" s="237"/>
      <c r="C96" s="38">
        <v>10</v>
      </c>
    </row>
    <row r="97" spans="1:3" s="24" customFormat="1" ht="15">
      <c r="A97" s="11" t="s">
        <v>32</v>
      </c>
      <c r="B97" s="11"/>
      <c r="C97" s="39">
        <f>'2'!D27</f>
        <v>281410.30000000005</v>
      </c>
    </row>
    <row r="98" spans="1:3" ht="43.5" customHeight="1">
      <c r="A98" s="233" t="s">
        <v>67</v>
      </c>
      <c r="B98" s="233"/>
      <c r="C98" s="233"/>
    </row>
    <row r="99" spans="1:3" s="24" customFormat="1" ht="20.25">
      <c r="A99" s="29"/>
      <c r="B99" s="10" t="s">
        <v>66</v>
      </c>
      <c r="C99" s="29"/>
    </row>
    <row r="100" spans="1:3" s="24" customFormat="1" ht="15">
      <c r="A100" s="28" t="s">
        <v>42</v>
      </c>
      <c r="B100" s="30"/>
      <c r="C100" s="30"/>
    </row>
    <row r="101" spans="1:3" s="24" customFormat="1" ht="15">
      <c r="C101" s="31"/>
    </row>
    <row r="102" spans="1:3" s="24" customFormat="1" ht="15">
      <c r="A102" s="12" t="s">
        <v>10</v>
      </c>
      <c r="B102" s="12" t="s">
        <v>11</v>
      </c>
      <c r="C102" s="32"/>
    </row>
    <row r="103" spans="1:3" s="24" customFormat="1" ht="15">
      <c r="A103" s="11" t="s">
        <v>33</v>
      </c>
      <c r="B103" s="11" t="s">
        <v>12</v>
      </c>
      <c r="C103" s="33"/>
    </row>
    <row r="104" spans="1:3" s="24" customFormat="1" ht="15">
      <c r="C104" s="31"/>
    </row>
    <row r="105" spans="1:3" s="24" customFormat="1" ht="15">
      <c r="A105" s="30" t="s">
        <v>13</v>
      </c>
      <c r="B105" s="30"/>
      <c r="C105" s="30"/>
    </row>
    <row r="106" spans="1:3" s="24" customFormat="1" ht="15">
      <c r="C106" s="31"/>
    </row>
    <row r="107" spans="1:3" s="24" customFormat="1" ht="43.5" customHeight="1">
      <c r="A107" s="11" t="s">
        <v>14</v>
      </c>
      <c r="B107" s="11" t="s">
        <v>33</v>
      </c>
      <c r="C107" s="91" t="s">
        <v>204</v>
      </c>
    </row>
    <row r="108" spans="1:3" s="24" customFormat="1" ht="15">
      <c r="A108" s="11" t="s">
        <v>15</v>
      </c>
      <c r="B108" s="11" t="s">
        <v>34</v>
      </c>
      <c r="C108" s="14" t="s">
        <v>31</v>
      </c>
    </row>
    <row r="109" spans="1:3" s="24" customFormat="1" ht="40.5">
      <c r="A109" s="11" t="s">
        <v>16</v>
      </c>
      <c r="B109" s="13" t="s">
        <v>35</v>
      </c>
      <c r="C109" s="14"/>
    </row>
    <row r="110" spans="1:3" s="24" customFormat="1" ht="27">
      <c r="A110" s="11" t="s">
        <v>17</v>
      </c>
      <c r="B110" s="13" t="s">
        <v>36</v>
      </c>
      <c r="C110" s="14"/>
    </row>
    <row r="111" spans="1:3" s="24" customFormat="1" ht="15">
      <c r="A111" s="13" t="s">
        <v>18</v>
      </c>
      <c r="B111" s="13" t="s">
        <v>19</v>
      </c>
      <c r="C111" s="14"/>
    </row>
    <row r="112" spans="1:3" s="24" customFormat="1" ht="27">
      <c r="A112" s="13" t="s">
        <v>37</v>
      </c>
      <c r="B112" s="11" t="s">
        <v>38</v>
      </c>
      <c r="C112" s="14"/>
    </row>
    <row r="113" spans="1:3" s="24" customFormat="1" ht="19.5" customHeight="1">
      <c r="A113" s="234" t="s">
        <v>20</v>
      </c>
      <c r="B113" s="235"/>
      <c r="C113" s="14"/>
    </row>
    <row r="114" spans="1:3" s="24" customFormat="1" ht="19.5" customHeight="1">
      <c r="A114" s="236" t="s">
        <v>46</v>
      </c>
      <c r="B114" s="237"/>
      <c r="C114" s="38">
        <v>3</v>
      </c>
    </row>
    <row r="115" spans="1:3" s="24" customFormat="1" ht="15">
      <c r="A115" s="11" t="s">
        <v>32</v>
      </c>
      <c r="B115" s="11"/>
      <c r="C115" s="39">
        <f>'2'!D40</f>
        <v>43214.5</v>
      </c>
    </row>
    <row r="116" spans="1:3" ht="43.5" customHeight="1">
      <c r="A116" s="233" t="s">
        <v>108</v>
      </c>
      <c r="B116" s="233"/>
      <c r="C116" s="233"/>
    </row>
    <row r="117" spans="1:3" s="24" customFormat="1" ht="20.25">
      <c r="A117" s="29"/>
      <c r="B117" s="10" t="s">
        <v>107</v>
      </c>
      <c r="C117" s="29"/>
    </row>
    <row r="118" spans="1:3" s="24" customFormat="1" ht="15">
      <c r="A118" s="28" t="s">
        <v>42</v>
      </c>
      <c r="B118" s="30"/>
      <c r="C118" s="30"/>
    </row>
    <row r="119" spans="1:3" s="24" customFormat="1" ht="15">
      <c r="C119" s="31"/>
    </row>
    <row r="120" spans="1:3" s="24" customFormat="1" ht="15">
      <c r="A120" s="12" t="s">
        <v>10</v>
      </c>
      <c r="B120" s="12" t="s">
        <v>11</v>
      </c>
      <c r="C120" s="32"/>
    </row>
    <row r="121" spans="1:3" s="24" customFormat="1" ht="15">
      <c r="A121" s="11" t="s">
        <v>33</v>
      </c>
      <c r="B121" s="11" t="s">
        <v>12</v>
      </c>
      <c r="C121" s="33"/>
    </row>
    <row r="122" spans="1:3" s="24" customFormat="1" ht="15">
      <c r="C122" s="31"/>
    </row>
    <row r="123" spans="1:3" s="24" customFormat="1" ht="15">
      <c r="A123" s="30" t="s">
        <v>13</v>
      </c>
      <c r="B123" s="30"/>
      <c r="C123" s="30"/>
    </row>
    <row r="124" spans="1:3" s="24" customFormat="1" ht="15">
      <c r="C124" s="31"/>
    </row>
    <row r="125" spans="1:3" s="24" customFormat="1" ht="48.75" customHeight="1">
      <c r="A125" s="11" t="s">
        <v>14</v>
      </c>
      <c r="B125" s="11" t="s">
        <v>33</v>
      </c>
      <c r="C125" s="91" t="s">
        <v>204</v>
      </c>
    </row>
    <row r="126" spans="1:3" s="24" customFormat="1" ht="15">
      <c r="A126" s="11" t="s">
        <v>15</v>
      </c>
      <c r="B126" s="11" t="s">
        <v>34</v>
      </c>
      <c r="C126" s="14" t="s">
        <v>31</v>
      </c>
    </row>
    <row r="127" spans="1:3" s="24" customFormat="1" ht="40.5">
      <c r="A127" s="11" t="s">
        <v>16</v>
      </c>
      <c r="B127" s="13" t="s">
        <v>35</v>
      </c>
      <c r="C127" s="14"/>
    </row>
    <row r="128" spans="1:3" s="24" customFormat="1" ht="27">
      <c r="A128" s="11" t="s">
        <v>17</v>
      </c>
      <c r="B128" s="13" t="s">
        <v>36</v>
      </c>
      <c r="C128" s="14"/>
    </row>
    <row r="129" spans="1:3" s="24" customFormat="1" ht="15">
      <c r="A129" s="13" t="s">
        <v>18</v>
      </c>
      <c r="B129" s="13" t="s">
        <v>19</v>
      </c>
      <c r="C129" s="14"/>
    </row>
    <row r="130" spans="1:3" s="24" customFormat="1" ht="27">
      <c r="A130" s="13" t="s">
        <v>37</v>
      </c>
      <c r="B130" s="11" t="s">
        <v>38</v>
      </c>
      <c r="C130" s="14"/>
    </row>
    <row r="131" spans="1:3" s="24" customFormat="1" ht="19.5" customHeight="1">
      <c r="A131" s="234" t="s">
        <v>20</v>
      </c>
      <c r="B131" s="235"/>
      <c r="C131" s="14"/>
    </row>
    <row r="132" spans="1:3" s="24" customFormat="1" ht="19.5" customHeight="1">
      <c r="A132" s="236" t="s">
        <v>46</v>
      </c>
      <c r="B132" s="237"/>
      <c r="C132" s="38">
        <v>2</v>
      </c>
    </row>
    <row r="133" spans="1:3" s="24" customFormat="1" ht="15">
      <c r="A133" s="11" t="s">
        <v>32</v>
      </c>
      <c r="B133" s="11"/>
      <c r="C133" s="39">
        <f>'2'!D46</f>
        <v>19906.8</v>
      </c>
    </row>
    <row r="134" spans="1:3" ht="43.5" customHeight="1">
      <c r="A134" s="233" t="s">
        <v>199</v>
      </c>
      <c r="B134" s="233"/>
      <c r="C134" s="233"/>
    </row>
    <row r="135" spans="1:3" s="24" customFormat="1" ht="20.25">
      <c r="A135" s="29"/>
      <c r="B135" s="10" t="s">
        <v>112</v>
      </c>
      <c r="C135" s="29"/>
    </row>
    <row r="136" spans="1:3" s="24" customFormat="1" ht="15">
      <c r="A136" s="28" t="s">
        <v>42</v>
      </c>
      <c r="B136" s="30"/>
      <c r="C136" s="30"/>
    </row>
    <row r="137" spans="1:3" s="24" customFormat="1" ht="15">
      <c r="C137" s="31"/>
    </row>
    <row r="138" spans="1:3" s="24" customFormat="1" ht="15">
      <c r="A138" s="12" t="s">
        <v>10</v>
      </c>
      <c r="B138" s="12" t="s">
        <v>11</v>
      </c>
      <c r="C138" s="32"/>
    </row>
    <row r="139" spans="1:3" s="24" customFormat="1" ht="15">
      <c r="A139" s="11" t="s">
        <v>33</v>
      </c>
      <c r="B139" s="11" t="s">
        <v>12</v>
      </c>
      <c r="C139" s="33"/>
    </row>
    <row r="140" spans="1:3" s="24" customFormat="1" ht="15">
      <c r="C140" s="31"/>
    </row>
    <row r="141" spans="1:3" s="24" customFormat="1" ht="15">
      <c r="A141" s="30" t="s">
        <v>13</v>
      </c>
      <c r="B141" s="30"/>
      <c r="C141" s="30"/>
    </row>
    <row r="142" spans="1:3" s="24" customFormat="1" ht="15">
      <c r="C142" s="31"/>
    </row>
    <row r="143" spans="1:3" s="24" customFormat="1" ht="50.25" customHeight="1">
      <c r="A143" s="11" t="s">
        <v>14</v>
      </c>
      <c r="B143" s="11" t="s">
        <v>33</v>
      </c>
      <c r="C143" s="91" t="s">
        <v>204</v>
      </c>
    </row>
    <row r="144" spans="1:3" s="24" customFormat="1" ht="15">
      <c r="A144" s="11" t="s">
        <v>15</v>
      </c>
      <c r="B144" s="11" t="s">
        <v>34</v>
      </c>
      <c r="C144" s="14" t="s">
        <v>31</v>
      </c>
    </row>
    <row r="145" spans="1:3" s="24" customFormat="1" ht="40.5">
      <c r="A145" s="11" t="s">
        <v>16</v>
      </c>
      <c r="B145" s="13" t="s">
        <v>35</v>
      </c>
      <c r="C145" s="14"/>
    </row>
    <row r="146" spans="1:3" s="24" customFormat="1" ht="27">
      <c r="A146" s="11" t="s">
        <v>17</v>
      </c>
      <c r="B146" s="13" t="s">
        <v>36</v>
      </c>
      <c r="C146" s="14"/>
    </row>
    <row r="147" spans="1:3" s="24" customFormat="1" ht="15">
      <c r="A147" s="13" t="s">
        <v>18</v>
      </c>
      <c r="B147" s="13" t="s">
        <v>19</v>
      </c>
      <c r="C147" s="14"/>
    </row>
    <row r="148" spans="1:3" s="24" customFormat="1" ht="27">
      <c r="A148" s="13" t="s">
        <v>37</v>
      </c>
      <c r="B148" s="11" t="s">
        <v>38</v>
      </c>
      <c r="C148" s="14"/>
    </row>
    <row r="149" spans="1:3" s="24" customFormat="1" ht="19.5" customHeight="1">
      <c r="A149" s="234" t="s">
        <v>20</v>
      </c>
      <c r="B149" s="235"/>
      <c r="C149" s="14"/>
    </row>
    <row r="150" spans="1:3" s="24" customFormat="1" ht="19.5" customHeight="1">
      <c r="A150" s="236" t="s">
        <v>46</v>
      </c>
      <c r="B150" s="237"/>
      <c r="C150" s="38">
        <v>1</v>
      </c>
    </row>
    <row r="151" spans="1:3" s="24" customFormat="1" ht="15">
      <c r="A151" s="11" t="s">
        <v>32</v>
      </c>
      <c r="B151" s="11"/>
      <c r="C151" s="39">
        <f>'2'!D50</f>
        <v>27559.100000000002</v>
      </c>
    </row>
  </sheetData>
  <mergeCells count="27">
    <mergeCell ref="A132:B132"/>
    <mergeCell ref="A149:B149"/>
    <mergeCell ref="A150:B150"/>
    <mergeCell ref="A134:C134"/>
    <mergeCell ref="A95:B95"/>
    <mergeCell ref="A39:B39"/>
    <mergeCell ref="A40:B40"/>
    <mergeCell ref="A58:B58"/>
    <mergeCell ref="A59:B59"/>
    <mergeCell ref="A76:B76"/>
    <mergeCell ref="A77:B77"/>
    <mergeCell ref="A80:C80"/>
    <mergeCell ref="A131:B131"/>
    <mergeCell ref="A96:B96"/>
    <mergeCell ref="A113:B113"/>
    <mergeCell ref="A114:B114"/>
    <mergeCell ref="A98:C98"/>
    <mergeCell ref="A116:C116"/>
    <mergeCell ref="A6:C6"/>
    <mergeCell ref="A8:C8"/>
    <mergeCell ref="A23:C23"/>
    <mergeCell ref="A43:C43"/>
    <mergeCell ref="A61:C61"/>
    <mergeCell ref="A7:C7"/>
    <mergeCell ref="A20:B20"/>
    <mergeCell ref="A21:B21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'1'!Заголовки_для_печати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https://mul2.gov.am/tasks/358209/oneclick/4havelvacner1_6.xlsx?token=2cb24b2cba92e84d67b8a1d45135876b</cp:keywords>
  <cp:lastModifiedBy/>
  <dcterms:created xsi:type="dcterms:W3CDTF">2006-09-16T00:00:00Z</dcterms:created>
  <dcterms:modified xsi:type="dcterms:W3CDTF">2020-11-25T13:30:03Z</dcterms:modified>
</cp:coreProperties>
</file>