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4"/>
  </bookViews>
  <sheets>
    <sheet name="1" sheetId="9" r:id="rId1"/>
    <sheet name="2" sheetId="13" r:id="rId2"/>
    <sheet name="3" sheetId="8" r:id="rId3"/>
    <sheet name="4" sheetId="14" r:id="rId4"/>
    <sheet name="5" sheetId="7" r:id="rId5"/>
    <sheet name="Sheet1" sheetId="4" state="hidden" r:id="rId6"/>
  </sheets>
  <definedNames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>#REF!</definedName>
    <definedName name="_xlnm.Print_Area" localSheetId="3">'4'!$A$1:$H$22</definedName>
    <definedName name="_xlnm.Print_Titles" localSheetId="1">'2'!$7:$9</definedName>
    <definedName name="_xlnm.Print_Titles" localSheetId="3">'4'!$7:$9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8" l="1"/>
  <c r="G37" i="8" s="1"/>
  <c r="G36" i="8" s="1"/>
  <c r="G35" i="8" s="1"/>
  <c r="G33" i="8" s="1"/>
  <c r="G31" i="8" s="1"/>
  <c r="D16" i="14" s="1"/>
  <c r="D14" i="14" s="1"/>
  <c r="D12" i="14" s="1"/>
  <c r="D10" i="14" s="1"/>
  <c r="C32" i="7" l="1"/>
  <c r="D29" i="9"/>
  <c r="E14" i="13"/>
  <c r="G29" i="8"/>
  <c r="G28" i="8" s="1"/>
  <c r="D14" i="13" l="1"/>
  <c r="D12" i="13" s="1"/>
  <c r="D10" i="13" s="1"/>
  <c r="E12" i="13"/>
  <c r="E10" i="13" s="1"/>
  <c r="G27" i="8"/>
  <c r="G25" i="8" s="1"/>
  <c r="G23" i="8" s="1"/>
  <c r="D23" i="9" l="1"/>
  <c r="D17" i="9" s="1"/>
  <c r="G22" i="8"/>
  <c r="C22" i="7"/>
  <c r="G21" i="8"/>
  <c r="D15" i="9" l="1"/>
  <c r="D14" i="9" s="1"/>
  <c r="G19" i="8"/>
  <c r="G17" i="8" s="1"/>
  <c r="G15" i="8" s="1"/>
  <c r="G14" i="8" s="1"/>
</calcChain>
</file>

<file path=xl/sharedStrings.xml><?xml version="1.0" encoding="utf-8"?>
<sst xmlns="http://schemas.openxmlformats.org/spreadsheetml/2006/main" count="162" uniqueCount="113">
  <si>
    <t>ՀՀ պաշտպանության նախարարություն</t>
  </si>
  <si>
    <t xml:space="preserve"> Ռազմական պաշտպանություն</t>
  </si>
  <si>
    <t xml:space="preserve"> Ռազմական կարիքների բավարարում</t>
  </si>
  <si>
    <t>Միջոցառում</t>
  </si>
  <si>
    <t>Ծրագիր</t>
  </si>
  <si>
    <t>______________ ի    ___Ն որոշման</t>
  </si>
  <si>
    <t xml:space="preserve">ՀՀ կառավարության  2020 թվականի 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</si>
  <si>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</si>
  <si>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</si>
  <si>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</si>
  <si>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</si>
  <si>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</si>
  <si>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</si>
  <si>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</si>
  <si>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</si>
  <si>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</si>
  <si>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</si>
  <si>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Միջոցառման դասիչը` </t>
  </si>
  <si>
    <t xml:space="preserve"> 1169 </t>
  </si>
  <si>
    <t xml:space="preserve"> Ծրագրի դասիչը` </t>
  </si>
  <si>
    <t xml:space="preserve"> Ընթացիկ գործունեության ապահովման գործողություններ </t>
  </si>
  <si>
    <t xml:space="preserve"> Ռազմական կարիքների բավարարում </t>
  </si>
  <si>
    <t xml:space="preserve"> 11001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</si>
  <si>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</si>
  <si>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</si>
  <si>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</si>
  <si>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</si>
  <si>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</si>
  <si>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</si>
  <si>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</si>
  <si>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</si>
  <si>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ԸՆԹԱՑԻԿ ԾԱԽՍԵՐ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</si>
  <si>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</si>
  <si>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</si>
  <si>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</si>
  <si>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</si>
  <si>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</si>
  <si>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</si>
  <si>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</si>
  <si>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</si>
  <si>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</si>
  <si>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Տարի</t>
  </si>
  <si>
    <t>Ցուցանիշների փոփոխություն (ավելավումները նշված են դրական նշանով իսկ պակասեցումները փակագծերում)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</si>
  <si>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</si>
  <si>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</si>
  <si>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</si>
  <si>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ՀԱՅԱՍՏԱՆԻ ՀԱՆՐԱՊԵՏՈՒԹՅԱՆ ԿԱՌԱՎԱՐՈՒԹՅԱՆ 2019 ԹՎԱԿԱՆԻ ԴԵԿՏԵՄԲԵՐԻ 26-Ի N 1919-Ն ՈՐՈՇՄԱՆ N 3 և 4 ՀԱՎԵԼՎԱԾՆԵՐՈՒՄ  ԿԱՏԱՐՎՈՂ ՓՈՓՈԽՈՒԹՅՈՒՆՆԵՐԸ</t>
  </si>
  <si>
    <t>___________  ___-ի N _______ -Ն    որոշման</t>
  </si>
  <si>
    <t xml:space="preserve">ՀՀ կառավարության 2020 թվականի 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</si>
  <si>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</si>
  <si>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</si>
  <si>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</si>
  <si>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Ծառայությունների մատուցում</t>
  </si>
  <si>
    <t xml:space="preserve"> Ընթացիկ գործունեության ապահովման գործողություններ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</si>
  <si>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</si>
  <si>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</si>
  <si>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</si>
  <si>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</si>
  <si>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</si>
  <si>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</si>
  <si>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</si>
  <si>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</si>
  <si>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</si>
  <si>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/Միջոցառում</t>
  </si>
  <si>
    <t xml:space="preserve">Տարի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</si>
  <si>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</si>
  <si>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</si>
  <si>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Ցուցանիշների փոփոխություն (ավելացումները նշված են դրական նշանով իսկ պակասեցումները փակագծերում)</t>
  </si>
  <si>
    <t>ԱՅԼ  ԾԱԽՍԵՐ</t>
  </si>
  <si>
    <t xml:space="preserve"> - Այլ ծախսեր</t>
  </si>
  <si>
    <t xml:space="preserve"> Ծառայությունների մատուցում</t>
  </si>
  <si>
    <t>Հավելված  N 3</t>
  </si>
  <si>
    <t>(հազ.դրամ)</t>
  </si>
  <si>
    <t>Հավելված  N 1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</si>
  <si>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</si>
  <si>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</si>
  <si>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</si>
  <si>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</si>
  <si>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</si>
  <si>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>Պաշտպանության կարիքների համար բնակելի, գրասենյակային և այլ նշանակության շենքերի և շինությունների կառուցում</t>
  </si>
  <si>
    <t xml:space="preserve"> Պետական մարմինների կողմից օգտագործվող ոչ ֆինանսական ակտիվների հետ գործառնություններ</t>
  </si>
  <si>
    <t>Հավելված N 4</t>
  </si>
  <si>
    <t>«ՀԱՅԱՍՏԱՆԻ ՀԱՆՐԱՊԵՏՈՒԹՅԱՆ 2020 ԹՎԱԿԱՆԻ ՊԵՏԱԿԱՆ ԲՅՈՒՋԵԻ ՄԱՍԻՆ» ՀԱՅԱՍՏԱՆԻ ՀԱՆՐԱՊԵՏՈՒԹՅԱՆ ՕՐԵՆՔԻ N 1 
ՀԱՎԵԼՎԱԾԻ N 3 ԱՂՅՈՒՍԱԿՈՒՄ  ԿԱՏԱՐՎՈՂ ՓՈՓՈԽՈՒԹՅՈՒՆԸ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</si>
  <si>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</si>
  <si>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</si>
  <si>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</si>
  <si>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</si>
  <si>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</si>
  <si>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</si>
  <si>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</si>
  <si>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</si>
  <si>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</si>
  <si>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</si>
  <si>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</si>
  <si>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այդ թվում`</t>
  </si>
  <si>
    <t>ՀՀ պաշտպանության նախարարության շենքային պայմաններ բարելավում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</si>
  <si>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</si>
  <si>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
(ավելացումները նշված են դրական նշանով իսկ նվազեցումները՝ փակագծերում)</t>
  </si>
  <si>
    <t>այդ թվում` ըստ կատարողների</t>
  </si>
  <si>
    <t>ՀՀ  պաշտպանության  նախարարություն</t>
  </si>
  <si>
    <t>ՀՀ պաշտպանության նախարարության շենքային պայմանների բարելավում</t>
  </si>
  <si>
    <t xml:space="preserve"> 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</si>
  <si>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</si>
  <si>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Հավելված N 2</t>
  </si>
  <si>
    <t>Հավելված N 5</t>
  </si>
  <si>
    <t>«ՀԱՅԱՍՏԱՆԻ  ՀԱՆՐԱՊԵՏՈՒԹՅԱՆ  2020 ԹՎԱԿԱՆԻ 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2019 ԹՎԱԿԱՆԻ ԴԵԿՏԵՄԲԵՐԻ 26-Ի  N 1919-Ն ՈՐՈՇՄԱՆ N 5 ՀԱՎԵԼՎԱԾԻ N 1 ԱՂՅՈՒՍԱԿՈՒՄ ԿԱՏԱՐՎՈՂ  ՓՈՓՈԽՈՒԹՅՈՒՆՆԵՐԸ</t>
  </si>
  <si>
    <t>Ցուցանիշների փոփոխություն
 (նվազեցումները նշված են փակագծերում)</t>
  </si>
  <si>
    <r>
      <t xml:space="preserve"> ԸՆԴԱՄԵՆԸ ԾԱԽՍԵՐ
</t>
    </r>
    <r>
      <rPr>
        <sz val="10"/>
        <rFont val="GHEA Grapalat"/>
        <family val="2"/>
      </rPr>
      <t>այդ թվում՝</t>
    </r>
  </si>
  <si>
    <t>ՀԱՅԱՍՏԱՆԻ ՀԱՆՐԱՊԵՏՈՒԹՅԱՆ ԿԱՌԱՎԱՐՈՒԹՅԱՆ 2019 ԹՎԱԿԱՆԻ ԴԵԿՏԵՄԲԵՐԻ 26-Ի N 1919-Ն ՈՐՈՇՄԱՆ N 5 ՀԱՎԵԼՎԱԾԻ N 2 ԱՂՅՈՒՍԱԿՈՒՄ ԿԱՏԱՐՎՈՂ ՓՈՓՈԽՈՒԹՅՈՒՆՆԵՐԸ</t>
  </si>
  <si>
    <t>ՀԱՅԱՍՏԱՆԻ ՀԱՆՐԱՊԵՏՈՒԹՅԱՆ ԿԱՌԱՎԱՐՈՒԹՅԱՆ 2019 ԹՎԱԿԱՆԻ ԴԵԿՏԵՄԲԵՐԻ 26-Ի ԹԻՎ 1919-Ն ՈՐՈՇՄԱՆ N 9 ՀԱՎԵԼՎԱԾԻ N 9.15 ԵՎ N 9.1 ՀԱՎԵԼՎԱԾԻ N 9.1.15 ԱՂՅՈՒՍԱԿՆԵՐՈՒՄ ԿԱՏԱՐՎՈՂ ՓՈՓՈԽՈՒԹՅՈՒՆՆԵՐԸ</t>
  </si>
  <si>
    <t xml:space="preserve"> Ցուցանիշներ (ավելավումները նշված են դրական նշանով)</t>
  </si>
  <si>
    <t>Ցուցանիշներ (նվազեցումները նշված են փակագծերում)</t>
  </si>
  <si>
    <t xml:space="preserve">Միջոցառումն իրականացնողի անվանումը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</si>
</sst>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</numFmts>
  <fonts count="32" x14ac:knownFonts="1">
    <font>
      <sz val="11"/>
      <color theme="1"/>
      <name val="Calibri"/>
      <family val="2"/>
      <scheme val="minor"/>
    </font>
    <font>
      <sz val="12"/>
      <name val="Times LatArm"/>
    </font>
    <font>
      <sz val="12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GHEA Grapalat"/>
      <family val="2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sz val="10"/>
      <name val="Arial"/>
      <charset val="204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b/>
      <sz val="10"/>
      <name val="GHEA Grapalat"/>
      <family val="2"/>
    </font>
    <font>
      <sz val="10"/>
      <color theme="1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1" fillId="0" borderId="0"/>
    <xf numFmtId="0" fontId="3" fillId="0" borderId="0"/>
    <xf numFmtId="0" fontId="4" fillId="0" borderId="0"/>
    <xf numFmtId="0" fontId="3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5" fillId="0" borderId="0"/>
    <xf numFmtId="0" fontId="16" fillId="0" borderId="0"/>
    <xf numFmtId="0" fontId="17" fillId="0" borderId="0">
      <alignment horizontal="left" vertical="top" wrapText="1"/>
    </xf>
    <xf numFmtId="9" fontId="7" fillId="0" borderId="0" applyFont="0" applyFill="0" applyBorder="0" applyAlignment="0" applyProtection="0"/>
    <xf numFmtId="167" fontId="17" fillId="0" borderId="0" applyFill="0" applyBorder="0" applyProtection="0">
      <alignment horizontal="right" vertical="top"/>
    </xf>
    <xf numFmtId="0" fontId="24" fillId="0" borderId="0"/>
    <xf numFmtId="166" fontId="24" fillId="0" borderId="0" applyFont="0" applyFill="0" applyBorder="0" applyAlignment="0" applyProtection="0"/>
    <xf numFmtId="0" fontId="24" fillId="0" borderId="0"/>
  </cellStyleXfs>
  <cellXfs count="235">
    <xf numFmtId="0" fontId="0" fillId="0" borderId="0" xfId="0"/>
    <xf numFmtId="0" fontId="5" fillId="2" borderId="0" xfId="2" applyFont="1" applyFill="1" applyAlignment="1">
      <alignment horizontal="center" vertical="center" wrapText="1"/>
    </xf>
    <xf numFmtId="165" fontId="5" fillId="2" borderId="0" xfId="6" applyNumberFormat="1" applyFont="1" applyFill="1" applyAlignment="1">
      <alignment horizontal="center" vertical="center" wrapText="1"/>
    </xf>
    <xf numFmtId="0" fontId="11" fillId="0" borderId="0" xfId="3" applyFont="1"/>
    <xf numFmtId="0" fontId="11" fillId="0" borderId="10" xfId="3" applyFont="1" applyBorder="1"/>
    <xf numFmtId="0" fontId="11" fillId="0" borderId="11" xfId="3" applyFont="1" applyBorder="1"/>
    <xf numFmtId="0" fontId="11" fillId="2" borderId="6" xfId="3" applyFont="1" applyFill="1" applyBorder="1" applyAlignment="1">
      <alignment horizontal="left" vertical="top"/>
    </xf>
    <xf numFmtId="0" fontId="11" fillId="2" borderId="13" xfId="3" applyFont="1" applyFill="1" applyBorder="1" applyAlignment="1">
      <alignment horizontal="left" vertical="top"/>
    </xf>
    <xf numFmtId="0" fontId="11" fillId="2" borderId="14" xfId="3" applyFont="1" applyFill="1" applyBorder="1" applyAlignment="1">
      <alignment vertical="top" wrapText="1"/>
    </xf>
    <xf numFmtId="0" fontId="11" fillId="2" borderId="13" xfId="3" applyFont="1" applyFill="1" applyBorder="1" applyAlignment="1">
      <alignment vertical="center" wrapText="1"/>
    </xf>
    <xf numFmtId="0" fontId="11" fillId="2" borderId="15" xfId="3" applyFont="1" applyFill="1" applyBorder="1" applyAlignment="1">
      <alignment vertical="top" wrapText="1"/>
    </xf>
    <xf numFmtId="0" fontId="11" fillId="2" borderId="17" xfId="3" applyFont="1" applyFill="1" applyBorder="1" applyAlignment="1">
      <alignment horizontal="left" vertical="top" wrapText="1"/>
    </xf>
    <xf numFmtId="0" fontId="11" fillId="2" borderId="18" xfId="3" applyFont="1" applyFill="1" applyBorder="1" applyAlignment="1">
      <alignment horizontal="left" vertical="center" wrapText="1"/>
    </xf>
    <xf numFmtId="0" fontId="13" fillId="0" borderId="1" xfId="7" applyFont="1" applyBorder="1" applyAlignment="1">
      <alignment vertical="center" wrapText="1"/>
    </xf>
    <xf numFmtId="0" fontId="11" fillId="2" borderId="1" xfId="3" applyFont="1" applyFill="1" applyBorder="1" applyAlignment="1">
      <alignment horizontal="left" vertical="center" wrapText="1"/>
    </xf>
    <xf numFmtId="0" fontId="11" fillId="2" borderId="21" xfId="3" applyFont="1" applyFill="1" applyBorder="1" applyAlignment="1">
      <alignment horizontal="left" vertical="center" wrapText="1"/>
    </xf>
    <xf numFmtId="0" fontId="11" fillId="0" borderId="0" xfId="3" applyFont="1" applyAlignment="1">
      <alignment horizontal="justify"/>
    </xf>
    <xf numFmtId="0" fontId="9" fillId="0" borderId="0" xfId="3" applyFont="1" applyFill="1" applyBorder="1" applyAlignment="1">
      <alignment vertical="top"/>
    </xf>
    <xf numFmtId="0" fontId="13" fillId="0" borderId="1" xfId="3" applyFont="1" applyBorder="1" applyAlignment="1">
      <alignment vertical="center" wrapText="1"/>
    </xf>
    <xf numFmtId="0" fontId="13" fillId="0" borderId="1" xfId="3" applyFont="1" applyBorder="1" applyAlignment="1">
      <alignment horizontal="center" vertical="center" wrapText="1"/>
    </xf>
    <xf numFmtId="0" fontId="14" fillId="2" borderId="1" xfId="3" applyFont="1" applyFill="1" applyBorder="1" applyAlignment="1">
      <alignment vertical="top" wrapText="1"/>
    </xf>
    <xf numFmtId="0" fontId="11" fillId="0" borderId="0" xfId="3" applyFont="1" applyAlignment="1">
      <alignment horizontal="center" vertical="center"/>
    </xf>
    <xf numFmtId="0" fontId="18" fillId="2" borderId="0" xfId="18" applyFont="1" applyFill="1">
      <alignment horizontal="left" vertical="top" wrapText="1"/>
    </xf>
    <xf numFmtId="0" fontId="18" fillId="2" borderId="0" xfId="18" applyFont="1" applyFill="1" applyAlignment="1">
      <alignment horizontal="left" vertical="top" wrapText="1"/>
    </xf>
    <xf numFmtId="0" fontId="11" fillId="2" borderId="1" xfId="3" applyFont="1" applyFill="1" applyBorder="1" applyAlignment="1">
      <alignment vertical="center" wrapText="1"/>
    </xf>
    <xf numFmtId="0" fontId="20" fillId="2" borderId="1" xfId="18" applyFont="1" applyFill="1" applyBorder="1" applyAlignment="1">
      <alignment horizontal="center" vertical="center" wrapText="1"/>
    </xf>
    <xf numFmtId="0" fontId="20" fillId="2" borderId="18" xfId="18" applyFont="1" applyFill="1" applyBorder="1" applyAlignment="1">
      <alignment horizontal="center" vertical="center" wrapText="1"/>
    </xf>
    <xf numFmtId="0" fontId="12" fillId="0" borderId="0" xfId="3" applyFont="1"/>
    <xf numFmtId="0" fontId="12" fillId="0" borderId="0" xfId="3" applyFont="1" applyFill="1" applyAlignment="1">
      <alignment horizontal="right"/>
    </xf>
    <xf numFmtId="0" fontId="22" fillId="0" borderId="0" xfId="3" applyFont="1"/>
    <xf numFmtId="0" fontId="22" fillId="0" borderId="0" xfId="3" applyFont="1" applyBorder="1"/>
    <xf numFmtId="0" fontId="22" fillId="0" borderId="0" xfId="3" applyFont="1" applyFill="1" applyAlignment="1"/>
    <xf numFmtId="0" fontId="12" fillId="0" borderId="0" xfId="3" applyFont="1" applyFill="1"/>
    <xf numFmtId="0" fontId="11" fillId="2" borderId="1" xfId="3" applyFont="1" applyFill="1" applyBorder="1"/>
    <xf numFmtId="0" fontId="11" fillId="2" borderId="1" xfId="3" applyFont="1" applyFill="1" applyBorder="1" applyAlignment="1">
      <alignment wrapText="1"/>
    </xf>
    <xf numFmtId="0" fontId="11" fillId="0" borderId="0" xfId="3" applyFont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0" borderId="16" xfId="3" applyFont="1" applyBorder="1" applyAlignment="1"/>
    <xf numFmtId="0" fontId="11" fillId="0" borderId="1" xfId="3" applyFont="1" applyBorder="1" applyAlignment="1"/>
    <xf numFmtId="0" fontId="11" fillId="0" borderId="18" xfId="3" applyFont="1" applyBorder="1" applyAlignment="1">
      <alignment vertical="center"/>
    </xf>
    <xf numFmtId="0" fontId="14" fillId="0" borderId="1" xfId="3" applyFont="1" applyBorder="1" applyAlignment="1">
      <alignment vertical="center"/>
    </xf>
    <xf numFmtId="0" fontId="10" fillId="0" borderId="8" xfId="3" applyFont="1" applyBorder="1" applyAlignment="1">
      <alignment horizontal="center" vertical="center" wrapText="1"/>
    </xf>
    <xf numFmtId="0" fontId="11" fillId="0" borderId="6" xfId="3" applyFont="1" applyBorder="1" applyAlignment="1">
      <alignment vertical="center"/>
    </xf>
    <xf numFmtId="0" fontId="11" fillId="0" borderId="13" xfId="3" applyFont="1" applyBorder="1" applyAlignment="1">
      <alignment vertical="center"/>
    </xf>
    <xf numFmtId="0" fontId="11" fillId="0" borderId="1" xfId="3" applyFont="1" applyBorder="1" applyAlignment="1">
      <alignment vertical="center"/>
    </xf>
    <xf numFmtId="0" fontId="10" fillId="0" borderId="0" xfId="3" applyFont="1" applyFill="1" applyAlignment="1">
      <alignment horizontal="center" wrapText="1"/>
    </xf>
    <xf numFmtId="0" fontId="23" fillId="0" borderId="0" xfId="3" applyFont="1" applyFill="1" applyAlignment="1">
      <alignment horizontal="right"/>
    </xf>
    <xf numFmtId="0" fontId="9" fillId="0" borderId="0" xfId="3" applyFont="1" applyAlignment="1">
      <alignment horizontal="right"/>
    </xf>
    <xf numFmtId="0" fontId="9" fillId="2" borderId="0" xfId="3" applyFont="1" applyFill="1" applyBorder="1" applyAlignment="1">
      <alignment horizontal="right"/>
    </xf>
    <xf numFmtId="165" fontId="9" fillId="0" borderId="0" xfId="15" applyNumberFormat="1" applyFont="1" applyFill="1" applyBorder="1" applyAlignment="1">
      <alignment horizontal="right" vertical="center"/>
    </xf>
    <xf numFmtId="164" fontId="11" fillId="0" borderId="9" xfId="9" applyNumberFormat="1" applyFont="1" applyBorder="1" applyAlignment="1">
      <alignment horizontal="right"/>
    </xf>
    <xf numFmtId="165" fontId="11" fillId="0" borderId="8" xfId="6" applyNumberFormat="1" applyFont="1" applyBorder="1" applyAlignment="1">
      <alignment horizontal="right" vertical="center" wrapText="1"/>
    </xf>
    <xf numFmtId="165" fontId="11" fillId="0" borderId="23" xfId="6" applyNumberFormat="1" applyFont="1" applyBorder="1" applyAlignment="1">
      <alignment horizontal="right" vertical="center" indent="1"/>
    </xf>
    <xf numFmtId="165" fontId="11" fillId="0" borderId="12" xfId="6" applyNumberFormat="1" applyFont="1" applyBorder="1" applyAlignment="1">
      <alignment horizontal="right"/>
    </xf>
    <xf numFmtId="0" fontId="10" fillId="0" borderId="0" xfId="3" applyFont="1" applyFill="1" applyAlignment="1">
      <alignment horizontal="center" vertical="center" wrapText="1"/>
    </xf>
    <xf numFmtId="0" fontId="10" fillId="0" borderId="0" xfId="3" applyFont="1" applyFill="1" applyAlignment="1">
      <alignment horizontal="center" wrapText="1"/>
    </xf>
    <xf numFmtId="0" fontId="12" fillId="0" borderId="0" xfId="3" applyFont="1" applyFill="1" applyAlignment="1">
      <alignment horizontal="right"/>
    </xf>
    <xf numFmtId="0" fontId="23" fillId="0" borderId="20" xfId="3" applyFont="1" applyFill="1" applyBorder="1" applyAlignment="1">
      <alignment horizontal="center" vertical="center" wrapText="1"/>
    </xf>
    <xf numFmtId="0" fontId="10" fillId="0" borderId="0" xfId="3" applyFont="1" applyFill="1" applyAlignment="1">
      <alignment horizontal="center" wrapText="1"/>
    </xf>
    <xf numFmtId="0" fontId="21" fillId="2" borderId="0" xfId="18" applyFont="1" applyFill="1" applyAlignment="1">
      <alignment horizontal="right" vertical="top"/>
    </xf>
    <xf numFmtId="0" fontId="11" fillId="2" borderId="34" xfId="3" applyFont="1" applyFill="1" applyBorder="1" applyAlignment="1">
      <alignment horizontal="center" vertical="center" wrapText="1"/>
    </xf>
    <xf numFmtId="0" fontId="18" fillId="0" borderId="0" xfId="18" applyFont="1" applyFill="1">
      <alignment horizontal="left" vertical="top" wrapText="1"/>
    </xf>
    <xf numFmtId="0" fontId="13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35" xfId="3" applyFont="1" applyFill="1" applyBorder="1" applyAlignment="1">
      <alignment vertical="top" wrapText="1"/>
    </xf>
    <xf numFmtId="0" fontId="11" fillId="2" borderId="36" xfId="3" applyFont="1" applyFill="1" applyBorder="1" applyAlignment="1">
      <alignment vertical="top" wrapText="1"/>
    </xf>
    <xf numFmtId="164" fontId="11" fillId="0" borderId="38" xfId="9" applyNumberFormat="1" applyFont="1" applyBorder="1" applyAlignment="1">
      <alignment horizontal="right"/>
    </xf>
    <xf numFmtId="0" fontId="2" fillId="0" borderId="0" xfId="7" applyFont="1" applyAlignment="1">
      <alignment vertical="center" wrapText="1"/>
    </xf>
    <xf numFmtId="164" fontId="8" fillId="0" borderId="0" xfId="7" applyNumberFormat="1" applyFont="1" applyFill="1" applyAlignment="1">
      <alignment horizontal="right" vertical="center" wrapText="1"/>
    </xf>
    <xf numFmtId="0" fontId="10" fillId="0" borderId="0" xfId="7" applyFont="1" applyFill="1" applyAlignment="1">
      <alignment wrapText="1"/>
    </xf>
    <xf numFmtId="49" fontId="9" fillId="0" borderId="0" xfId="7" applyNumberFormat="1" applyFont="1" applyFill="1" applyAlignment="1">
      <alignment horizontal="center" vertical="center" wrapText="1"/>
    </xf>
    <xf numFmtId="0" fontId="5" fillId="0" borderId="0" xfId="7" applyNumberFormat="1" applyFont="1" applyFill="1" applyAlignment="1">
      <alignment horizontal="center" vertical="center" wrapText="1"/>
    </xf>
    <xf numFmtId="164" fontId="9" fillId="0" borderId="0" xfId="7" applyNumberFormat="1" applyFont="1" applyFill="1" applyAlignment="1">
      <alignment horizontal="center" vertical="center" wrapText="1"/>
    </xf>
    <xf numFmtId="0" fontId="8" fillId="0" borderId="0" xfId="7" applyFont="1" applyAlignment="1">
      <alignment horizontal="center" vertical="center" wrapText="1"/>
    </xf>
    <xf numFmtId="49" fontId="25" fillId="0" borderId="39" xfId="7" applyNumberFormat="1" applyFont="1" applyFill="1" applyBorder="1" applyAlignment="1">
      <alignment horizontal="center" vertical="center" wrapText="1"/>
    </xf>
    <xf numFmtId="49" fontId="25" fillId="0" borderId="6" xfId="7" applyNumberFormat="1" applyFont="1" applyFill="1" applyBorder="1" applyAlignment="1">
      <alignment horizontal="center" vertical="center" wrapText="1"/>
    </xf>
    <xf numFmtId="49" fontId="25" fillId="0" borderId="1" xfId="7" applyNumberFormat="1" applyFont="1" applyFill="1" applyBorder="1" applyAlignment="1">
      <alignment horizontal="center" vertical="center" textRotation="90" wrapText="1"/>
    </xf>
    <xf numFmtId="164" fontId="25" fillId="0" borderId="1" xfId="0" applyNumberFormat="1" applyFont="1" applyFill="1" applyBorder="1" applyAlignment="1">
      <alignment horizontal="center" vertical="center" wrapText="1"/>
    </xf>
    <xf numFmtId="49" fontId="26" fillId="0" borderId="1" xfId="7" applyNumberFormat="1" applyFont="1" applyFill="1" applyBorder="1" applyAlignment="1">
      <alignment horizontal="center" vertical="center" textRotation="90" wrapText="1"/>
    </xf>
    <xf numFmtId="0" fontId="26" fillId="0" borderId="1" xfId="7" applyNumberFormat="1" applyFont="1" applyFill="1" applyBorder="1" applyAlignment="1">
      <alignment horizontal="center" vertical="center" wrapText="1"/>
    </xf>
    <xf numFmtId="165" fontId="26" fillId="0" borderId="8" xfId="8" applyNumberFormat="1" applyFont="1" applyFill="1" applyBorder="1" applyAlignment="1">
      <alignment horizontal="center" vertical="center" wrapText="1"/>
    </xf>
    <xf numFmtId="164" fontId="26" fillId="0" borderId="8" xfId="7" applyNumberFormat="1" applyFont="1" applyFill="1" applyBorder="1" applyAlignment="1">
      <alignment horizontal="center" vertical="center" wrapText="1"/>
    </xf>
    <xf numFmtId="0" fontId="2" fillId="0" borderId="0" xfId="7" applyFont="1" applyAlignment="1">
      <alignment horizontal="center" vertical="center" wrapText="1"/>
    </xf>
    <xf numFmtId="0" fontId="2" fillId="0" borderId="1" xfId="7" applyFont="1" applyBorder="1" applyAlignment="1">
      <alignment horizontal="center" vertical="center" wrapText="1"/>
    </xf>
    <xf numFmtId="0" fontId="27" fillId="0" borderId="1" xfId="7" applyFont="1" applyBorder="1" applyAlignment="1">
      <alignment horizontal="center" vertical="center" wrapText="1"/>
    </xf>
    <xf numFmtId="165" fontId="10" fillId="0" borderId="1" xfId="8" applyNumberFormat="1" applyFont="1" applyBorder="1" applyAlignment="1">
      <alignment horizontal="center" vertical="center" wrapText="1"/>
    </xf>
    <xf numFmtId="164" fontId="10" fillId="0" borderId="1" xfId="7" applyNumberFormat="1" applyFont="1" applyBorder="1" applyAlignment="1">
      <alignment horizontal="center" vertical="center" wrapText="1"/>
    </xf>
    <xf numFmtId="165" fontId="2" fillId="0" borderId="1" xfId="8" applyNumberFormat="1" applyFont="1" applyBorder="1" applyAlignment="1">
      <alignment horizontal="center" vertical="center" wrapText="1"/>
    </xf>
    <xf numFmtId="164" fontId="2" fillId="0" borderId="1" xfId="7" applyNumberFormat="1" applyFont="1" applyBorder="1" applyAlignment="1">
      <alignment horizontal="center" vertical="center" wrapText="1"/>
    </xf>
    <xf numFmtId="0" fontId="28" fillId="0" borderId="1" xfId="7" applyFont="1" applyBorder="1" applyAlignment="1">
      <alignment horizontal="center" vertical="center" wrapText="1"/>
    </xf>
    <xf numFmtId="0" fontId="28" fillId="0" borderId="1" xfId="7" applyFont="1" applyBorder="1" applyAlignment="1">
      <alignment horizontal="left" vertical="center" wrapText="1"/>
    </xf>
    <xf numFmtId="165" fontId="28" fillId="0" borderId="1" xfId="8" applyNumberFormat="1" applyFont="1" applyBorder="1" applyAlignment="1">
      <alignment horizontal="center" vertical="center" wrapText="1"/>
    </xf>
    <xf numFmtId="165" fontId="28" fillId="0" borderId="1" xfId="8" applyNumberFormat="1" applyFont="1" applyFill="1" applyBorder="1" applyAlignment="1">
      <alignment horizontal="center" vertical="center" wrapText="1"/>
    </xf>
    <xf numFmtId="164" fontId="28" fillId="0" borderId="1" xfId="7" applyNumberFormat="1" applyFont="1" applyBorder="1" applyAlignment="1">
      <alignment horizontal="center" vertical="center" wrapText="1"/>
    </xf>
    <xf numFmtId="0" fontId="28" fillId="0" borderId="0" xfId="7" applyFont="1" applyAlignment="1">
      <alignment vertical="center" wrapText="1"/>
    </xf>
    <xf numFmtId="164" fontId="2" fillId="0" borderId="0" xfId="7" applyNumberFormat="1" applyFont="1" applyAlignment="1">
      <alignment vertical="center" wrapText="1"/>
    </xf>
    <xf numFmtId="43" fontId="2" fillId="0" borderId="0" xfId="8" applyFont="1" applyAlignment="1">
      <alignment vertical="center" wrapText="1"/>
    </xf>
    <xf numFmtId="164" fontId="8" fillId="0" borderId="0" xfId="7" applyNumberFormat="1" applyFont="1" applyFill="1" applyBorder="1" applyAlignment="1">
      <alignment horizontal="right" vertical="center" wrapText="1"/>
    </xf>
    <xf numFmtId="0" fontId="9" fillId="0" borderId="34" xfId="0" applyNumberFormat="1" applyFont="1" applyFill="1" applyBorder="1" applyAlignment="1">
      <alignment horizontal="center" vertical="center" wrapText="1"/>
    </xf>
    <xf numFmtId="43" fontId="8" fillId="0" borderId="0" xfId="8" applyFont="1" applyAlignment="1">
      <alignment horizontal="center" vertical="center" wrapText="1"/>
    </xf>
    <xf numFmtId="49" fontId="26" fillId="0" borderId="18" xfId="7" applyNumberFormat="1" applyFont="1" applyFill="1" applyBorder="1" applyAlignment="1">
      <alignment horizontal="center" vertical="center" textRotation="90" wrapText="1"/>
    </xf>
    <xf numFmtId="165" fontId="28" fillId="0" borderId="12" xfId="8" applyNumberFormat="1" applyFont="1" applyBorder="1" applyAlignment="1">
      <alignment horizontal="right" vertical="center" wrapText="1"/>
    </xf>
    <xf numFmtId="43" fontId="2" fillId="0" borderId="0" xfId="8" applyFont="1" applyAlignment="1">
      <alignment horizontal="center" vertical="center" wrapText="1"/>
    </xf>
    <xf numFmtId="165" fontId="26" fillId="0" borderId="12" xfId="8" applyNumberFormat="1" applyFont="1" applyFill="1" applyBorder="1" applyAlignment="1">
      <alignment horizontal="right" vertical="center" wrapText="1"/>
    </xf>
    <xf numFmtId="0" fontId="2" fillId="0" borderId="18" xfId="7" applyFont="1" applyBorder="1" applyAlignment="1">
      <alignment horizontal="center" vertical="center" wrapText="1"/>
    </xf>
    <xf numFmtId="165" fontId="2" fillId="0" borderId="12" xfId="8" applyNumberFormat="1" applyFont="1" applyBorder="1" applyAlignment="1">
      <alignment horizontal="right" vertical="center" wrapText="1"/>
    </xf>
    <xf numFmtId="0" fontId="28" fillId="0" borderId="18" xfId="7" applyFont="1" applyBorder="1" applyAlignment="1">
      <alignment horizontal="center" vertical="center" wrapText="1"/>
    </xf>
    <xf numFmtId="43" fontId="28" fillId="0" borderId="0" xfId="8" applyFont="1" applyAlignment="1">
      <alignment vertical="center" wrapText="1"/>
    </xf>
    <xf numFmtId="0" fontId="29" fillId="0" borderId="18" xfId="7" applyFont="1" applyBorder="1" applyAlignment="1">
      <alignment horizontal="center" vertical="center" wrapText="1"/>
    </xf>
    <xf numFmtId="0" fontId="29" fillId="0" borderId="1" xfId="7" applyFont="1" applyBorder="1" applyAlignment="1">
      <alignment horizontal="center" vertical="center" wrapText="1"/>
    </xf>
    <xf numFmtId="0" fontId="29" fillId="0" borderId="1" xfId="7" applyFont="1" applyBorder="1" applyAlignment="1">
      <alignment horizontal="left" vertical="center" wrapText="1"/>
    </xf>
    <xf numFmtId="164" fontId="29" fillId="0" borderId="12" xfId="7" applyNumberFormat="1" applyFont="1" applyBorder="1" applyAlignment="1">
      <alignment horizontal="right" vertical="center" wrapText="1"/>
    </xf>
    <xf numFmtId="0" fontId="29" fillId="0" borderId="0" xfId="7" applyFont="1" applyAlignment="1">
      <alignment vertical="center" wrapText="1"/>
    </xf>
    <xf numFmtId="43" fontId="29" fillId="0" borderId="0" xfId="8" applyFont="1" applyAlignment="1">
      <alignment vertical="center" wrapText="1"/>
    </xf>
    <xf numFmtId="0" fontId="2" fillId="0" borderId="11" xfId="7" applyFont="1" applyBorder="1" applyAlignment="1">
      <alignment horizontal="center" vertical="center" wrapText="1"/>
    </xf>
    <xf numFmtId="0" fontId="2" fillId="0" borderId="10" xfId="7" applyFont="1" applyBorder="1" applyAlignment="1">
      <alignment horizontal="center" vertical="center" wrapText="1"/>
    </xf>
    <xf numFmtId="0" fontId="2" fillId="0" borderId="10" xfId="7" applyFont="1" applyBorder="1" applyAlignment="1">
      <alignment horizontal="left" vertical="center" wrapText="1"/>
    </xf>
    <xf numFmtId="43" fontId="2" fillId="0" borderId="9" xfId="8" applyFont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wrapText="1"/>
    </xf>
    <xf numFmtId="0" fontId="11" fillId="2" borderId="1" xfId="0" applyFont="1" applyFill="1" applyBorder="1"/>
    <xf numFmtId="0" fontId="11" fillId="0" borderId="10" xfId="0" applyFont="1" applyBorder="1" applyAlignment="1">
      <alignment wrapText="1"/>
    </xf>
    <xf numFmtId="0" fontId="10" fillId="0" borderId="0" xfId="3" applyFont="1" applyFill="1" applyAlignment="1">
      <alignment horizontal="center" vertical="center" wrapText="1"/>
    </xf>
    <xf numFmtId="0" fontId="11" fillId="0" borderId="23" xfId="3" applyFont="1" applyBorder="1" applyAlignment="1">
      <alignment horizontal="center" vertical="center" wrapText="1"/>
    </xf>
    <xf numFmtId="0" fontId="11" fillId="0" borderId="14" xfId="3" applyFont="1" applyBorder="1" applyAlignment="1">
      <alignment horizontal="center" vertical="center" wrapText="1"/>
    </xf>
    <xf numFmtId="0" fontId="11" fillId="0" borderId="13" xfId="3" applyFont="1" applyBorder="1" applyAlignment="1">
      <alignment horizontal="center"/>
    </xf>
    <xf numFmtId="0" fontId="11" fillId="0" borderId="6" xfId="3" applyFont="1" applyBorder="1" applyAlignment="1">
      <alignment horizontal="center"/>
    </xf>
    <xf numFmtId="0" fontId="11" fillId="0" borderId="22" xfId="3" applyFont="1" applyBorder="1" applyAlignment="1">
      <alignment horizontal="center" vertical="top"/>
    </xf>
    <xf numFmtId="0" fontId="11" fillId="0" borderId="32" xfId="3" applyFont="1" applyBorder="1" applyAlignment="1">
      <alignment horizontal="center" vertical="top"/>
    </xf>
    <xf numFmtId="0" fontId="11" fillId="0" borderId="33" xfId="3" applyFont="1" applyBorder="1" applyAlignment="1">
      <alignment horizontal="center" vertical="top"/>
    </xf>
    <xf numFmtId="0" fontId="11" fillId="0" borderId="16" xfId="3" applyFont="1" applyBorder="1" applyAlignment="1">
      <alignment horizontal="center"/>
    </xf>
    <xf numFmtId="0" fontId="11" fillId="0" borderId="8" xfId="3" applyFont="1" applyBorder="1" applyAlignment="1">
      <alignment horizontal="center"/>
    </xf>
    <xf numFmtId="0" fontId="11" fillId="0" borderId="25" xfId="3" applyFont="1" applyBorder="1" applyAlignment="1">
      <alignment horizontal="center" vertical="center" wrapText="1"/>
    </xf>
    <xf numFmtId="0" fontId="11" fillId="0" borderId="16" xfId="3" applyFont="1" applyBorder="1" applyAlignment="1">
      <alignment horizontal="center" vertical="center" wrapText="1"/>
    </xf>
    <xf numFmtId="0" fontId="11" fillId="0" borderId="8" xfId="3" applyFont="1" applyBorder="1" applyAlignment="1">
      <alignment horizontal="center" vertical="center" wrapText="1"/>
    </xf>
    <xf numFmtId="0" fontId="11" fillId="0" borderId="29" xfId="3" applyFont="1" applyBorder="1" applyAlignment="1">
      <alignment horizontal="center" vertical="center"/>
    </xf>
    <xf numFmtId="0" fontId="11" fillId="0" borderId="26" xfId="3" applyFont="1" applyBorder="1" applyAlignment="1">
      <alignment horizontal="center" vertical="center"/>
    </xf>
    <xf numFmtId="0" fontId="11" fillId="0" borderId="24" xfId="3" applyFont="1" applyBorder="1" applyAlignment="1">
      <alignment horizontal="center" vertical="center"/>
    </xf>
    <xf numFmtId="0" fontId="11" fillId="0" borderId="4" xfId="3" applyFont="1" applyBorder="1" applyAlignment="1">
      <alignment horizontal="center" vertical="center"/>
    </xf>
    <xf numFmtId="165" fontId="11" fillId="0" borderId="7" xfId="6" applyNumberFormat="1" applyFont="1" applyBorder="1" applyAlignment="1">
      <alignment horizontal="right" vertical="center"/>
    </xf>
    <xf numFmtId="165" fontId="11" fillId="0" borderId="16" xfId="6" applyNumberFormat="1" applyFont="1" applyBorder="1" applyAlignment="1">
      <alignment horizontal="right" vertical="center"/>
    </xf>
    <xf numFmtId="0" fontId="11" fillId="0" borderId="22" xfId="3" applyFont="1" applyBorder="1" applyAlignment="1">
      <alignment horizontal="center"/>
    </xf>
    <xf numFmtId="0" fontId="11" fillId="0" borderId="32" xfId="3" applyFont="1" applyBorder="1" applyAlignment="1">
      <alignment horizontal="center"/>
    </xf>
    <xf numFmtId="0" fontId="11" fillId="0" borderId="31" xfId="3" applyFont="1" applyBorder="1" applyAlignment="1">
      <alignment horizontal="center"/>
    </xf>
    <xf numFmtId="0" fontId="11" fillId="0" borderId="7" xfId="0" applyFont="1" applyBorder="1" applyAlignment="1">
      <alignment horizontal="center" vertical="top"/>
    </xf>
    <xf numFmtId="0" fontId="11" fillId="0" borderId="16" xfId="0" applyFont="1" applyBorder="1" applyAlignment="1">
      <alignment horizontal="center" vertical="top"/>
    </xf>
    <xf numFmtId="0" fontId="11" fillId="0" borderId="30" xfId="0" applyFont="1" applyBorder="1" applyAlignment="1">
      <alignment horizontal="center" vertical="top"/>
    </xf>
    <xf numFmtId="165" fontId="11" fillId="0" borderId="7" xfId="6" applyNumberFormat="1" applyFont="1" applyBorder="1" applyAlignment="1">
      <alignment horizontal="right" vertical="center" indent="1"/>
    </xf>
    <xf numFmtId="165" fontId="11" fillId="0" borderId="16" xfId="6" applyNumberFormat="1" applyFont="1" applyBorder="1" applyAlignment="1">
      <alignment horizontal="right" vertical="center" indent="1"/>
    </xf>
    <xf numFmtId="165" fontId="11" fillId="0" borderId="30" xfId="6" applyNumberFormat="1" applyFont="1" applyBorder="1" applyAlignment="1">
      <alignment horizontal="right" vertical="center" indent="1"/>
    </xf>
    <xf numFmtId="0" fontId="11" fillId="2" borderId="13" xfId="3" applyFont="1" applyFill="1" applyBorder="1" applyAlignment="1">
      <alignment horizontal="center" vertical="center"/>
    </xf>
    <xf numFmtId="0" fontId="11" fillId="2" borderId="5" xfId="3" applyFont="1" applyFill="1" applyBorder="1" applyAlignment="1">
      <alignment horizontal="center" vertical="center"/>
    </xf>
    <xf numFmtId="0" fontId="11" fillId="2" borderId="6" xfId="3" applyFont="1" applyFill="1" applyBorder="1" applyAlignment="1">
      <alignment horizontal="center" vertical="center"/>
    </xf>
    <xf numFmtId="0" fontId="11" fillId="0" borderId="7" xfId="3" applyFont="1" applyBorder="1" applyAlignment="1">
      <alignment horizontal="center" vertical="top"/>
    </xf>
    <xf numFmtId="0" fontId="11" fillId="0" borderId="16" xfId="3" applyFont="1" applyBorder="1" applyAlignment="1">
      <alignment horizontal="center" vertical="top"/>
    </xf>
    <xf numFmtId="0" fontId="11" fillId="0" borderId="30" xfId="3" applyFont="1" applyBorder="1" applyAlignment="1">
      <alignment horizontal="center" vertical="top"/>
    </xf>
    <xf numFmtId="165" fontId="11" fillId="0" borderId="30" xfId="6" applyNumberFormat="1" applyFont="1" applyBorder="1" applyAlignment="1">
      <alignment horizontal="right" vertical="center"/>
    </xf>
    <xf numFmtId="49" fontId="25" fillId="0" borderId="39" xfId="7" applyNumberFormat="1" applyFont="1" applyFill="1" applyBorder="1" applyAlignment="1">
      <alignment horizontal="center" vertical="center" wrapText="1"/>
    </xf>
    <xf numFmtId="49" fontId="25" fillId="0" borderId="6" xfId="7" applyNumberFormat="1" applyFont="1" applyFill="1" applyBorder="1" applyAlignment="1">
      <alignment horizontal="center" vertical="center" wrapText="1"/>
    </xf>
    <xf numFmtId="0" fontId="25" fillId="0" borderId="7" xfId="7" applyNumberFormat="1" applyFont="1" applyFill="1" applyBorder="1" applyAlignment="1">
      <alignment horizontal="center" vertical="center" wrapText="1"/>
    </xf>
    <xf numFmtId="0" fontId="25" fillId="0" borderId="16" xfId="7" applyNumberFormat="1" applyFont="1" applyFill="1" applyBorder="1" applyAlignment="1">
      <alignment horizontal="center" vertical="center" wrapText="1"/>
    </xf>
    <xf numFmtId="0" fontId="25" fillId="0" borderId="8" xfId="7" applyNumberFormat="1" applyFont="1" applyFill="1" applyBorder="1" applyAlignment="1">
      <alignment horizontal="center" vertical="center" wrapText="1"/>
    </xf>
    <xf numFmtId="164" fontId="9" fillId="0" borderId="39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164" fontId="9" fillId="0" borderId="6" xfId="0" applyNumberFormat="1" applyFont="1" applyFill="1" applyBorder="1" applyAlignment="1">
      <alignment horizontal="center" vertical="center" wrapText="1"/>
    </xf>
    <xf numFmtId="164" fontId="25" fillId="0" borderId="7" xfId="0" applyNumberFormat="1" applyFont="1" applyFill="1" applyBorder="1" applyAlignment="1">
      <alignment horizontal="center" vertical="center" wrapText="1"/>
    </xf>
    <xf numFmtId="164" fontId="25" fillId="0" borderId="8" xfId="0" applyNumberFormat="1" applyFont="1" applyFill="1" applyBorder="1" applyAlignment="1">
      <alignment horizontal="center" vertical="center" wrapText="1"/>
    </xf>
    <xf numFmtId="164" fontId="25" fillId="0" borderId="2" xfId="0" applyNumberFormat="1" applyFont="1" applyFill="1" applyBorder="1" applyAlignment="1">
      <alignment horizontal="center" vertical="center" wrapText="1"/>
    </xf>
    <xf numFmtId="164" fontId="25" fillId="0" borderId="3" xfId="0" applyNumberFormat="1" applyFont="1" applyFill="1" applyBorder="1" applyAlignment="1">
      <alignment horizontal="center" vertical="center" wrapText="1"/>
    </xf>
    <xf numFmtId="164" fontId="25" fillId="0" borderId="4" xfId="0" applyNumberFormat="1" applyFont="1" applyFill="1" applyBorder="1" applyAlignment="1">
      <alignment horizontal="center" vertical="center" wrapText="1"/>
    </xf>
    <xf numFmtId="164" fontId="9" fillId="0" borderId="0" xfId="7" applyNumberFormat="1" applyFont="1" applyFill="1" applyAlignment="1">
      <alignment horizontal="right" vertical="center" wrapText="1"/>
    </xf>
    <xf numFmtId="0" fontId="10" fillId="0" borderId="0" xfId="7" applyFont="1" applyFill="1" applyAlignment="1">
      <alignment horizontal="center" vertical="center" wrapText="1"/>
    </xf>
    <xf numFmtId="164" fontId="8" fillId="0" borderId="3" xfId="7" applyNumberFormat="1" applyFont="1" applyFill="1" applyBorder="1" applyAlignment="1">
      <alignment horizontal="right" vertical="center" wrapText="1"/>
    </xf>
    <xf numFmtId="0" fontId="19" fillId="2" borderId="0" xfId="18" applyFont="1" applyFill="1" applyBorder="1" applyAlignment="1">
      <alignment horizontal="center" vertical="top" wrapText="1"/>
    </xf>
    <xf numFmtId="0" fontId="20" fillId="2" borderId="29" xfId="18" applyFont="1" applyFill="1" applyBorder="1" applyAlignment="1">
      <alignment horizontal="center" vertical="center" wrapText="1"/>
    </xf>
    <xf numFmtId="0" fontId="20" fillId="2" borderId="28" xfId="18" applyFont="1" applyFill="1" applyBorder="1" applyAlignment="1">
      <alignment horizontal="center" vertical="center" wrapText="1"/>
    </xf>
    <xf numFmtId="0" fontId="20" fillId="2" borderId="26" xfId="18" applyFont="1" applyFill="1" applyBorder="1" applyAlignment="1">
      <alignment horizontal="center" vertical="center" wrapText="1"/>
    </xf>
    <xf numFmtId="0" fontId="20" fillId="2" borderId="24" xfId="18" applyFont="1" applyFill="1" applyBorder="1" applyAlignment="1">
      <alignment horizontal="center" vertical="center" wrapText="1"/>
    </xf>
    <xf numFmtId="0" fontId="20" fillId="2" borderId="3" xfId="18" applyFont="1" applyFill="1" applyBorder="1" applyAlignment="1">
      <alignment horizontal="center" vertical="center" wrapText="1"/>
    </xf>
    <xf numFmtId="0" fontId="20" fillId="2" borderId="4" xfId="18" applyFont="1" applyFill="1" applyBorder="1" applyAlignment="1">
      <alignment horizontal="center" vertical="center" wrapText="1"/>
    </xf>
    <xf numFmtId="0" fontId="20" fillId="2" borderId="27" xfId="18" applyFont="1" applyFill="1" applyBorder="1" applyAlignment="1">
      <alignment horizontal="center" vertical="center" wrapText="1"/>
    </xf>
    <xf numFmtId="0" fontId="20" fillId="2" borderId="2" xfId="18" applyFont="1" applyFill="1" applyBorder="1" applyAlignment="1">
      <alignment horizontal="center" vertical="center" wrapText="1"/>
    </xf>
    <xf numFmtId="0" fontId="20" fillId="2" borderId="16" xfId="18" applyFont="1" applyFill="1" applyBorder="1" applyAlignment="1">
      <alignment horizontal="center" vertical="center" wrapText="1"/>
    </xf>
    <xf numFmtId="0" fontId="20" fillId="2" borderId="8" xfId="18" applyFont="1" applyFill="1" applyBorder="1" applyAlignment="1">
      <alignment horizontal="center" vertical="center" wrapText="1"/>
    </xf>
    <xf numFmtId="0" fontId="22" fillId="0" borderId="0" xfId="3" applyFont="1" applyFill="1" applyAlignment="1">
      <alignment horizontal="right"/>
    </xf>
    <xf numFmtId="0" fontId="12" fillId="0" borderId="0" xfId="3" applyFont="1" applyFill="1" applyAlignment="1">
      <alignment horizontal="right"/>
    </xf>
    <xf numFmtId="0" fontId="10" fillId="0" borderId="0" xfId="3" applyFont="1" applyFill="1" applyAlignment="1">
      <alignment horizontal="center" wrapText="1"/>
    </xf>
    <xf numFmtId="49" fontId="26" fillId="0" borderId="21" xfId="7" applyNumberFormat="1" applyFont="1" applyFill="1" applyBorder="1" applyAlignment="1">
      <alignment horizontal="center" vertical="center" wrapText="1"/>
    </xf>
    <xf numFmtId="49" fontId="26" fillId="0" borderId="20" xfId="7" applyNumberFormat="1" applyFont="1" applyFill="1" applyBorder="1" applyAlignment="1">
      <alignment horizontal="center" vertical="center" wrapText="1"/>
    </xf>
    <xf numFmtId="0" fontId="26" fillId="0" borderId="19" xfId="7" applyNumberFormat="1" applyFont="1" applyFill="1" applyBorder="1" applyAlignment="1">
      <alignment horizontal="center" vertical="center" wrapText="1"/>
    </xf>
    <xf numFmtId="0" fontId="26" fillId="0" borderId="1" xfId="7" applyNumberFormat="1" applyFont="1" applyFill="1" applyBorder="1" applyAlignment="1">
      <alignment horizontal="center" vertical="center" wrapText="1"/>
    </xf>
    <xf numFmtId="49" fontId="25" fillId="0" borderId="22" xfId="7" applyNumberFormat="1" applyFont="1" applyFill="1" applyBorder="1" applyAlignment="1">
      <alignment horizontal="center" vertical="center" textRotation="90" wrapText="1"/>
    </xf>
    <xf numFmtId="49" fontId="25" fillId="0" borderId="33" xfId="7" applyNumberFormat="1" applyFont="1" applyFill="1" applyBorder="1" applyAlignment="1">
      <alignment horizontal="center" vertical="center" textRotation="90" wrapText="1"/>
    </xf>
    <xf numFmtId="49" fontId="25" fillId="0" borderId="7" xfId="7" applyNumberFormat="1" applyFont="1" applyFill="1" applyBorder="1" applyAlignment="1">
      <alignment horizontal="center" vertical="center" textRotation="90" wrapText="1"/>
    </xf>
    <xf numFmtId="49" fontId="25" fillId="0" borderId="8" xfId="7" applyNumberFormat="1" applyFont="1" applyFill="1" applyBorder="1" applyAlignment="1">
      <alignment horizontal="center" vertical="center" textRotation="90" wrapText="1"/>
    </xf>
    <xf numFmtId="0" fontId="14" fillId="0" borderId="15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5" fillId="0" borderId="0" xfId="7" applyNumberFormat="1" applyFont="1" applyFill="1" applyAlignment="1">
      <alignment horizontal="center" vertical="center" wrapText="1"/>
    </xf>
    <xf numFmtId="0" fontId="11" fillId="0" borderId="0" xfId="3" applyFont="1" applyAlignment="1">
      <alignment horizontal="right"/>
    </xf>
    <xf numFmtId="0" fontId="10" fillId="0" borderId="0" xfId="3" applyFont="1" applyAlignment="1">
      <alignment horizontal="center" vertical="center" wrapText="1"/>
    </xf>
    <xf numFmtId="0" fontId="20" fillId="2" borderId="34" xfId="18" applyFont="1" applyFill="1" applyBorder="1" applyAlignment="1">
      <alignment horizontal="center" vertical="center" wrapText="1"/>
    </xf>
    <xf numFmtId="0" fontId="20" fillId="2" borderId="15" xfId="18" applyFont="1" applyFill="1" applyBorder="1" applyAlignment="1">
      <alignment horizontal="center" vertical="center" wrapText="1"/>
    </xf>
    <xf numFmtId="0" fontId="20" fillId="2" borderId="14" xfId="18" applyFont="1" applyFill="1" applyBorder="1" applyAlignment="1">
      <alignment horizontal="center" vertical="center" wrapText="1"/>
    </xf>
    <xf numFmtId="0" fontId="20" fillId="2" borderId="18" xfId="18" applyFont="1" applyFill="1" applyBorder="1" applyAlignment="1">
      <alignment horizontal="center" vertical="top" wrapText="1"/>
    </xf>
    <xf numFmtId="0" fontId="20" fillId="2" borderId="1" xfId="18" applyFont="1" applyFill="1" applyBorder="1" applyAlignment="1">
      <alignment horizontal="center" vertical="top" wrapText="1"/>
    </xf>
    <xf numFmtId="0" fontId="30" fillId="0" borderId="1" xfId="3" applyFont="1" applyBorder="1" applyAlignment="1">
      <alignment horizontal="left" vertical="center" wrapText="1"/>
    </xf>
    <xf numFmtId="165" fontId="20" fillId="2" borderId="12" xfId="6" applyNumberFormat="1" applyFont="1" applyFill="1" applyBorder="1" applyAlignment="1">
      <alignment horizontal="right" vertical="top" wrapText="1"/>
    </xf>
    <xf numFmtId="0" fontId="20" fillId="2" borderId="18" xfId="18" applyFont="1" applyFill="1" applyBorder="1" applyAlignment="1">
      <alignment horizontal="left" vertical="top" wrapText="1"/>
    </xf>
    <xf numFmtId="0" fontId="20" fillId="2" borderId="1" xfId="18" applyFont="1" applyFill="1" applyBorder="1" applyAlignment="1">
      <alignment horizontal="left" vertical="top" wrapText="1"/>
    </xf>
    <xf numFmtId="0" fontId="31" fillId="2" borderId="1" xfId="3" applyFont="1" applyFill="1" applyBorder="1" applyAlignment="1">
      <alignment vertical="center" wrapText="1"/>
    </xf>
    <xf numFmtId="43" fontId="20" fillId="2" borderId="12" xfId="6" applyFont="1" applyFill="1" applyBorder="1" applyAlignment="1">
      <alignment horizontal="right" vertical="top" wrapText="1"/>
    </xf>
    <xf numFmtId="167" fontId="20" fillId="2" borderId="1" xfId="20" applyNumberFormat="1" applyFont="1" applyFill="1" applyBorder="1" applyAlignment="1">
      <alignment horizontal="right" vertical="top"/>
    </xf>
    <xf numFmtId="164" fontId="20" fillId="2" borderId="12" xfId="9" applyNumberFormat="1" applyFont="1" applyFill="1" applyBorder="1" applyAlignment="1">
      <alignment horizontal="right" vertical="top" wrapText="1"/>
    </xf>
    <xf numFmtId="0" fontId="20" fillId="2" borderId="18" xfId="18" applyFont="1" applyFill="1" applyBorder="1">
      <alignment horizontal="left" vertical="top" wrapText="1"/>
    </xf>
    <xf numFmtId="0" fontId="20" fillId="2" borderId="1" xfId="18" applyFont="1" applyFill="1" applyBorder="1">
      <alignment horizontal="left" vertical="top" wrapText="1"/>
    </xf>
    <xf numFmtId="0" fontId="20" fillId="2" borderId="11" xfId="18" applyFont="1" applyFill="1" applyBorder="1">
      <alignment horizontal="left" vertical="top" wrapText="1"/>
    </xf>
    <xf numFmtId="0" fontId="20" fillId="2" borderId="10" xfId="18" applyFont="1" applyFill="1" applyBorder="1">
      <alignment horizontal="left" vertical="top" wrapText="1"/>
    </xf>
    <xf numFmtId="0" fontId="31" fillId="2" borderId="10" xfId="3" applyFont="1" applyFill="1" applyBorder="1" applyAlignment="1">
      <alignment vertical="center" wrapText="1"/>
    </xf>
    <xf numFmtId="0" fontId="20" fillId="0" borderId="18" xfId="18" applyFont="1" applyFill="1" applyBorder="1" applyAlignment="1">
      <alignment horizontal="left" vertical="top" wrapText="1"/>
    </xf>
    <xf numFmtId="0" fontId="20" fillId="0" borderId="1" xfId="18" applyFont="1" applyFill="1" applyBorder="1" applyAlignment="1">
      <alignment horizontal="left" vertical="top" wrapText="1"/>
    </xf>
    <xf numFmtId="0" fontId="31" fillId="0" borderId="1" xfId="0" applyFont="1" applyFill="1" applyBorder="1" applyAlignment="1">
      <alignment vertical="center" wrapText="1"/>
    </xf>
    <xf numFmtId="165" fontId="20" fillId="0" borderId="1" xfId="9" applyNumberFormat="1" applyFont="1" applyFill="1" applyBorder="1" applyAlignment="1">
      <alignment horizontal="right" vertical="top" wrapText="1"/>
    </xf>
    <xf numFmtId="0" fontId="31" fillId="0" borderId="1" xfId="3" applyFont="1" applyFill="1" applyBorder="1" applyAlignment="1">
      <alignment vertical="center" wrapText="1"/>
    </xf>
    <xf numFmtId="165" fontId="20" fillId="0" borderId="12" xfId="9" applyNumberFormat="1" applyFont="1" applyFill="1" applyBorder="1" applyAlignment="1">
      <alignment horizontal="right" vertical="top" wrapText="1"/>
    </xf>
    <xf numFmtId="0" fontId="20" fillId="0" borderId="18" xfId="18" applyFont="1" applyFill="1" applyBorder="1">
      <alignment horizontal="left" vertical="top" wrapText="1"/>
    </xf>
    <xf numFmtId="0" fontId="20" fillId="0" borderId="1" xfId="18" applyFont="1" applyFill="1" applyBorder="1">
      <alignment horizontal="left" vertical="top" wrapText="1"/>
    </xf>
    <xf numFmtId="0" fontId="13" fillId="2" borderId="19" xfId="3" applyFont="1" applyFill="1" applyBorder="1" applyAlignment="1">
      <alignment horizontal="left" vertical="top" wrapText="1"/>
    </xf>
    <xf numFmtId="0" fontId="13" fillId="2" borderId="1" xfId="3" applyFont="1" applyFill="1" applyBorder="1" applyAlignment="1">
      <alignment horizontal="left" vertical="center" wrapText="1"/>
    </xf>
    <xf numFmtId="0" fontId="11" fillId="2" borderId="14" xfId="3" applyFont="1" applyFill="1" applyBorder="1" applyAlignment="1">
      <alignment horizontal="center" vertical="center" wrapText="1"/>
    </xf>
    <xf numFmtId="0" fontId="13" fillId="2" borderId="1" xfId="3" applyFont="1" applyFill="1" applyBorder="1" applyAlignment="1">
      <alignment vertical="center" wrapText="1"/>
    </xf>
    <xf numFmtId="0" fontId="11" fillId="2" borderId="6" xfId="3" applyFont="1" applyFill="1" applyBorder="1" applyAlignment="1">
      <alignment vertical="top" wrapText="1"/>
    </xf>
    <xf numFmtId="37" fontId="13" fillId="0" borderId="12" xfId="9" applyNumberFormat="1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vertical="center" wrapText="1"/>
    </xf>
    <xf numFmtId="37" fontId="13" fillId="0" borderId="37" xfId="9" applyNumberFormat="1" applyFont="1" applyFill="1" applyBorder="1" applyAlignment="1">
      <alignment horizontal="center" vertical="center" wrapText="1"/>
    </xf>
  </cellXfs>
  <cellStyles count="24">
    <cellStyle name="_artabyuje" xfId="10"/>
    <cellStyle name="Comma" xfId="6" builtinId="3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" xfId="0" builtinId="0"/>
    <cellStyle name="Normal 2" xfId="7"/>
    <cellStyle name="Normal 3" xfId="16"/>
    <cellStyle name="Normal 4" xfId="17"/>
    <cellStyle name="Normal 5" xfId="1"/>
    <cellStyle name="Normal 5 2" xfId="3"/>
    <cellStyle name="Normal 6" xfId="21"/>
    <cellStyle name="Normal 6 2" xfId="23"/>
    <cellStyle name="Normal 8" xfId="18"/>
    <cellStyle name="Normal 9 3_հավ1-3" xfId="4"/>
    <cellStyle name="Normal_2017 PLAN VERJNAKAN.23.12.16" xfId="2"/>
    <cellStyle name="Percent 2" xfId="19"/>
    <cellStyle name="SN_241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4"/>
  <sheetViews>
    <sheetView workbookViewId="0">
      <selection activeCell="D11" sqref="D11"/>
    </sheetView>
  </sheetViews>
  <sheetFormatPr defaultColWidth="9.140625" defaultRowHeight="17.25" x14ac:dyDescent="0.3"/>
  <cols>
    <col min="1" max="1" width="9.140625" style="27" customWidth="1"/>
    <col min="2" max="2" width="13.85546875" style="27" customWidth="1"/>
    <col min="3" max="3" width="57.85546875" style="27" customWidth="1"/>
    <col min="4" max="4" width="20.85546875" style="27" customWidth="1"/>
    <col min="5" max="16384" width="9.140625" style="27"/>
  </cols>
  <sheetData>
    <row r="1" spans="1:40" ht="20.25" customHeight="1" x14ac:dyDescent="0.3">
      <c r="D1" s="49" t="s">
        <v>73</v>
      </c>
      <c r="E1" s="28"/>
    </row>
    <row r="2" spans="1:40" s="29" customFormat="1" ht="16.5" x14ac:dyDescent="0.3">
      <c r="D2" s="48" t="s">
        <v>48</v>
      </c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</row>
    <row r="3" spans="1:40" s="29" customFormat="1" ht="19.5" customHeight="1" x14ac:dyDescent="0.3">
      <c r="D3" s="47" t="s">
        <v>47</v>
      </c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</row>
    <row r="4" spans="1:40" ht="17.25" hidden="1" customHeight="1" x14ac:dyDescent="0.3">
      <c r="D4" s="28"/>
      <c r="E4" s="28"/>
    </row>
    <row r="5" spans="1:40" ht="15.75" hidden="1" customHeight="1" x14ac:dyDescent="0.3">
      <c r="D5" s="28"/>
      <c r="E5" s="28"/>
    </row>
    <row r="6" spans="1:40" ht="15.75" customHeight="1" x14ac:dyDescent="0.3">
      <c r="D6" s="28"/>
      <c r="E6" s="28"/>
    </row>
    <row r="7" spans="1:40" ht="15.75" customHeight="1" x14ac:dyDescent="0.3">
      <c r="D7" s="28"/>
      <c r="E7" s="28"/>
    </row>
    <row r="8" spans="1:40" ht="99.75" customHeight="1" x14ac:dyDescent="0.3">
      <c r="A8" s="122" t="s">
        <v>105</v>
      </c>
      <c r="B8" s="122"/>
      <c r="C8" s="122"/>
      <c r="D8" s="122"/>
      <c r="E8" s="45"/>
    </row>
    <row r="9" spans="1:40" x14ac:dyDescent="0.3">
      <c r="A9" s="54"/>
      <c r="B9" s="54"/>
      <c r="C9" s="54"/>
      <c r="D9" s="54"/>
      <c r="E9" s="55"/>
    </row>
    <row r="10" spans="1:40" ht="22.5" customHeight="1" thickBot="1" x14ac:dyDescent="0.35">
      <c r="B10" s="45"/>
      <c r="C10" s="45"/>
      <c r="D10" s="46" t="s">
        <v>72</v>
      </c>
      <c r="E10" s="45"/>
    </row>
    <row r="11" spans="1:40" ht="94.5" customHeight="1" x14ac:dyDescent="0.3">
      <c r="A11" s="135" t="s">
        <v>66</v>
      </c>
      <c r="B11" s="136"/>
      <c r="C11" s="132" t="s">
        <v>65</v>
      </c>
      <c r="D11" s="57" t="s">
        <v>42</v>
      </c>
      <c r="E11" s="45"/>
    </row>
    <row r="12" spans="1:40" s="3" customFormat="1" ht="17.25" customHeight="1" x14ac:dyDescent="0.25">
      <c r="A12" s="137"/>
      <c r="B12" s="138"/>
      <c r="C12" s="133"/>
      <c r="D12" s="123" t="s">
        <v>64</v>
      </c>
    </row>
    <row r="13" spans="1:40" s="3" customFormat="1" ht="17.25" customHeight="1" x14ac:dyDescent="0.25">
      <c r="A13" s="39" t="s">
        <v>4</v>
      </c>
      <c r="B13" s="44" t="s">
        <v>63</v>
      </c>
      <c r="C13" s="134"/>
      <c r="D13" s="124"/>
    </row>
    <row r="14" spans="1:40" s="3" customFormat="1" ht="23.25" customHeight="1" x14ac:dyDescent="0.25">
      <c r="A14" s="43"/>
      <c r="B14" s="42"/>
      <c r="C14" s="41" t="s">
        <v>62</v>
      </c>
      <c r="D14" s="51">
        <f>(D15)</f>
        <v>0</v>
      </c>
    </row>
    <row r="15" spans="1:40" s="3" customFormat="1" ht="39.75" customHeight="1" x14ac:dyDescent="0.25">
      <c r="A15" s="125" t="s">
        <v>61</v>
      </c>
      <c r="B15" s="126"/>
      <c r="C15" s="40" t="s">
        <v>0</v>
      </c>
      <c r="D15" s="52">
        <f>+D17</f>
        <v>0</v>
      </c>
    </row>
    <row r="16" spans="1:40" s="3" customFormat="1" ht="20.25" customHeight="1" x14ac:dyDescent="0.25">
      <c r="A16" s="39"/>
      <c r="B16" s="38"/>
      <c r="C16" s="36" t="s">
        <v>60</v>
      </c>
      <c r="D16" s="53"/>
    </row>
    <row r="17" spans="1:4" s="3" customFormat="1" ht="19.899999999999999" customHeight="1" x14ac:dyDescent="0.25">
      <c r="A17" s="127">
        <v>1169</v>
      </c>
      <c r="B17" s="37"/>
      <c r="C17" s="24" t="s">
        <v>59</v>
      </c>
      <c r="D17" s="139">
        <f>+D23+D29</f>
        <v>0</v>
      </c>
    </row>
    <row r="18" spans="1:4" s="3" customFormat="1" ht="19.899999999999999" customHeight="1" x14ac:dyDescent="0.25">
      <c r="A18" s="128"/>
      <c r="B18" s="130"/>
      <c r="C18" s="24" t="s">
        <v>58</v>
      </c>
      <c r="D18" s="140"/>
    </row>
    <row r="19" spans="1:4" s="3" customFormat="1" ht="49.5" customHeight="1" x14ac:dyDescent="0.25">
      <c r="A19" s="128"/>
      <c r="B19" s="130"/>
      <c r="C19" s="14" t="s">
        <v>57</v>
      </c>
      <c r="D19" s="140"/>
    </row>
    <row r="20" spans="1:4" s="3" customFormat="1" ht="13.5" x14ac:dyDescent="0.25">
      <c r="A20" s="128"/>
      <c r="B20" s="130"/>
      <c r="C20" s="33" t="s">
        <v>56</v>
      </c>
      <c r="D20" s="140"/>
    </row>
    <row r="21" spans="1:4" s="3" customFormat="1" ht="41.25" customHeight="1" x14ac:dyDescent="0.25">
      <c r="A21" s="129"/>
      <c r="B21" s="131"/>
      <c r="C21" s="34" t="s">
        <v>55</v>
      </c>
      <c r="D21" s="140"/>
    </row>
    <row r="22" spans="1:4" s="3" customFormat="1" ht="21" customHeight="1" x14ac:dyDescent="0.25">
      <c r="A22" s="150" t="s">
        <v>54</v>
      </c>
      <c r="B22" s="151"/>
      <c r="C22" s="152"/>
      <c r="D22" s="53"/>
    </row>
    <row r="23" spans="1:4" s="35" customFormat="1" ht="20.25" customHeight="1" x14ac:dyDescent="0.25">
      <c r="A23" s="141"/>
      <c r="B23" s="153">
        <v>11001</v>
      </c>
      <c r="C23" s="36" t="s">
        <v>51</v>
      </c>
      <c r="D23" s="139">
        <f>+'3'!G23</f>
        <v>3186539.8</v>
      </c>
    </row>
    <row r="24" spans="1:4" s="3" customFormat="1" ht="23.25" customHeight="1" x14ac:dyDescent="0.25">
      <c r="A24" s="142"/>
      <c r="B24" s="154"/>
      <c r="C24" s="33" t="s">
        <v>2</v>
      </c>
      <c r="D24" s="140"/>
    </row>
    <row r="25" spans="1:4" s="3" customFormat="1" ht="14.25" customHeight="1" x14ac:dyDescent="0.25">
      <c r="A25" s="142"/>
      <c r="B25" s="154"/>
      <c r="C25" s="33" t="s">
        <v>50</v>
      </c>
      <c r="D25" s="140"/>
    </row>
    <row r="26" spans="1:4" s="3" customFormat="1" ht="21" customHeight="1" x14ac:dyDescent="0.25">
      <c r="A26" s="142"/>
      <c r="B26" s="154"/>
      <c r="C26" s="33" t="s">
        <v>53</v>
      </c>
      <c r="D26" s="140"/>
    </row>
    <row r="27" spans="1:4" s="3" customFormat="1" ht="15.75" customHeight="1" x14ac:dyDescent="0.25">
      <c r="A27" s="142"/>
      <c r="B27" s="154"/>
      <c r="C27" s="33" t="s">
        <v>49</v>
      </c>
      <c r="D27" s="140"/>
    </row>
    <row r="28" spans="1:4" s="3" customFormat="1" ht="19.5" customHeight="1" thickBot="1" x14ac:dyDescent="0.3">
      <c r="A28" s="143"/>
      <c r="B28" s="155"/>
      <c r="C28" s="4" t="s">
        <v>52</v>
      </c>
      <c r="D28" s="156"/>
    </row>
    <row r="29" spans="1:4" s="35" customFormat="1" ht="20.25" customHeight="1" x14ac:dyDescent="0.25">
      <c r="A29" s="141"/>
      <c r="B29" s="144">
        <v>31001</v>
      </c>
      <c r="C29" s="118" t="s">
        <v>51</v>
      </c>
      <c r="D29" s="147">
        <f>+'3'!G31</f>
        <v>-3186539.8</v>
      </c>
    </row>
    <row r="30" spans="1:4" s="3" customFormat="1" ht="33.75" customHeight="1" x14ac:dyDescent="0.25">
      <c r="A30" s="142"/>
      <c r="B30" s="145"/>
      <c r="C30" s="119" t="s">
        <v>100</v>
      </c>
      <c r="D30" s="148"/>
    </row>
    <row r="31" spans="1:4" s="3" customFormat="1" ht="14.25" customHeight="1" x14ac:dyDescent="0.25">
      <c r="A31" s="142"/>
      <c r="B31" s="145"/>
      <c r="C31" s="120" t="s">
        <v>50</v>
      </c>
      <c r="D31" s="148"/>
    </row>
    <row r="32" spans="1:4" s="3" customFormat="1" ht="33.75" customHeight="1" x14ac:dyDescent="0.25">
      <c r="A32" s="142"/>
      <c r="B32" s="145"/>
      <c r="C32" s="119" t="s">
        <v>101</v>
      </c>
      <c r="D32" s="148"/>
    </row>
    <row r="33" spans="1:4" s="3" customFormat="1" ht="15.75" customHeight="1" x14ac:dyDescent="0.25">
      <c r="A33" s="142"/>
      <c r="B33" s="145"/>
      <c r="C33" s="120" t="s">
        <v>49</v>
      </c>
      <c r="D33" s="148"/>
    </row>
    <row r="34" spans="1:4" s="3" customFormat="1" ht="36.75" customHeight="1" thickBot="1" x14ac:dyDescent="0.3">
      <c r="A34" s="143"/>
      <c r="B34" s="146"/>
      <c r="C34" s="121" t="s">
        <v>102</v>
      </c>
      <c r="D34" s="149"/>
    </row>
  </sheetData>
  <mergeCells count="15">
    <mergeCell ref="A29:A34"/>
    <mergeCell ref="B29:B34"/>
    <mergeCell ref="D29:D34"/>
    <mergeCell ref="A22:C22"/>
    <mergeCell ref="A23:A28"/>
    <mergeCell ref="B23:B28"/>
    <mergeCell ref="D23:D28"/>
    <mergeCell ref="A8:D8"/>
    <mergeCell ref="D12:D13"/>
    <mergeCell ref="A15:B15"/>
    <mergeCell ref="A17:A21"/>
    <mergeCell ref="B18:B21"/>
    <mergeCell ref="C11:C13"/>
    <mergeCell ref="A11:B12"/>
    <mergeCell ref="D17:D21"/>
  </mergeCells>
  <pageMargins left="0.53" right="0" top="0.5" bottom="0.4" header="0" footer="0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14"/>
  <sheetViews>
    <sheetView workbookViewId="0">
      <selection activeCell="D17" sqref="D17"/>
    </sheetView>
  </sheetViews>
  <sheetFormatPr defaultColWidth="9.140625" defaultRowHeight="17.25" x14ac:dyDescent="0.25"/>
  <cols>
    <col min="1" max="1" width="7.42578125" style="82" customWidth="1"/>
    <col min="2" max="2" width="8.7109375" style="82" customWidth="1"/>
    <col min="3" max="3" width="53.28515625" style="67" customWidth="1"/>
    <col min="4" max="4" width="18.42578125" style="95" customWidth="1"/>
    <col min="5" max="5" width="18.140625" style="95" customWidth="1"/>
    <col min="6" max="6" width="18.42578125" style="95" customWidth="1"/>
    <col min="7" max="8" width="15.5703125" style="95" customWidth="1"/>
    <col min="9" max="9" width="9.5703125" style="67" customWidth="1"/>
    <col min="10" max="10" width="9.85546875" style="67" bestFit="1" customWidth="1"/>
    <col min="11" max="16384" width="9.140625" style="67"/>
  </cols>
  <sheetData>
    <row r="1" spans="1:10" x14ac:dyDescent="0.25">
      <c r="A1" s="170" t="s">
        <v>103</v>
      </c>
      <c r="B1" s="170"/>
      <c r="C1" s="170"/>
      <c r="D1" s="170"/>
      <c r="E1" s="170"/>
      <c r="F1" s="170"/>
      <c r="G1" s="170"/>
      <c r="H1" s="170"/>
    </row>
    <row r="2" spans="1:10" x14ac:dyDescent="0.25">
      <c r="A2" s="170" t="s">
        <v>6</v>
      </c>
      <c r="B2" s="170"/>
      <c r="C2" s="170"/>
      <c r="D2" s="170"/>
      <c r="E2" s="170"/>
      <c r="F2" s="170"/>
      <c r="G2" s="170"/>
      <c r="H2" s="170"/>
    </row>
    <row r="3" spans="1:10" x14ac:dyDescent="0.25">
      <c r="A3" s="170" t="s">
        <v>5</v>
      </c>
      <c r="B3" s="170"/>
      <c r="C3" s="170"/>
      <c r="D3" s="170"/>
      <c r="E3" s="170"/>
      <c r="F3" s="170"/>
      <c r="G3" s="170"/>
      <c r="H3" s="170"/>
    </row>
    <row r="4" spans="1:10" x14ac:dyDescent="0.25">
      <c r="A4" s="68"/>
      <c r="B4" s="68"/>
      <c r="C4" s="68"/>
      <c r="D4" s="68"/>
      <c r="E4" s="68"/>
      <c r="F4" s="68"/>
      <c r="G4" s="68"/>
      <c r="H4" s="68"/>
    </row>
    <row r="5" spans="1:10" ht="45.75" customHeight="1" x14ac:dyDescent="0.3">
      <c r="A5" s="171" t="s">
        <v>82</v>
      </c>
      <c r="B5" s="171"/>
      <c r="C5" s="171"/>
      <c r="D5" s="171"/>
      <c r="E5" s="171"/>
      <c r="F5" s="171"/>
      <c r="G5" s="171"/>
      <c r="H5" s="171"/>
      <c r="I5" s="69"/>
      <c r="J5" s="69"/>
    </row>
    <row r="6" spans="1:10" x14ac:dyDescent="0.25">
      <c r="A6" s="70"/>
      <c r="B6" s="70"/>
      <c r="C6" s="71"/>
      <c r="D6" s="72"/>
      <c r="E6" s="72"/>
      <c r="F6" s="72"/>
      <c r="G6" s="172" t="s">
        <v>72</v>
      </c>
      <c r="H6" s="172"/>
    </row>
    <row r="7" spans="1:10" s="73" customFormat="1" ht="31.5" customHeight="1" x14ac:dyDescent="0.25">
      <c r="A7" s="157" t="s">
        <v>83</v>
      </c>
      <c r="B7" s="158"/>
      <c r="C7" s="159" t="s">
        <v>84</v>
      </c>
      <c r="D7" s="162" t="s">
        <v>106</v>
      </c>
      <c r="E7" s="163"/>
      <c r="F7" s="163"/>
      <c r="G7" s="163"/>
      <c r="H7" s="164"/>
    </row>
    <row r="8" spans="1:10" s="73" customFormat="1" ht="31.5" customHeight="1" x14ac:dyDescent="0.25">
      <c r="A8" s="74"/>
      <c r="B8" s="75"/>
      <c r="C8" s="160"/>
      <c r="D8" s="165" t="s">
        <v>85</v>
      </c>
      <c r="E8" s="167" t="s">
        <v>86</v>
      </c>
      <c r="F8" s="168"/>
      <c r="G8" s="168"/>
      <c r="H8" s="169"/>
    </row>
    <row r="9" spans="1:10" s="73" customFormat="1" ht="96" customHeight="1" x14ac:dyDescent="0.25">
      <c r="A9" s="76" t="s">
        <v>4</v>
      </c>
      <c r="B9" s="76" t="s">
        <v>3</v>
      </c>
      <c r="C9" s="161"/>
      <c r="D9" s="166"/>
      <c r="E9" s="77" t="s">
        <v>87</v>
      </c>
      <c r="F9" s="77" t="s">
        <v>88</v>
      </c>
      <c r="G9" s="77" t="s">
        <v>89</v>
      </c>
      <c r="H9" s="77" t="s">
        <v>90</v>
      </c>
    </row>
    <row r="10" spans="1:10" s="82" customFormat="1" ht="30.75" customHeight="1" x14ac:dyDescent="0.25">
      <c r="A10" s="78"/>
      <c r="B10" s="78"/>
      <c r="C10" s="79" t="s">
        <v>91</v>
      </c>
      <c r="D10" s="80">
        <f>+D12</f>
        <v>-3186539.8</v>
      </c>
      <c r="E10" s="80">
        <f>+E12</f>
        <v>-3186539.8</v>
      </c>
      <c r="F10" s="81"/>
      <c r="G10" s="81"/>
      <c r="H10" s="81"/>
    </row>
    <row r="11" spans="1:10" x14ac:dyDescent="0.25">
      <c r="A11" s="78"/>
      <c r="B11" s="78"/>
      <c r="C11" s="79" t="s">
        <v>92</v>
      </c>
      <c r="D11" s="80"/>
      <c r="E11" s="80"/>
      <c r="F11" s="81"/>
      <c r="G11" s="81"/>
      <c r="H11" s="81"/>
    </row>
    <row r="12" spans="1:10" s="82" customFormat="1" ht="34.5" x14ac:dyDescent="0.25">
      <c r="A12" s="83"/>
      <c r="B12" s="84"/>
      <c r="C12" s="84" t="s">
        <v>93</v>
      </c>
      <c r="D12" s="85">
        <f>+D14</f>
        <v>-3186539.8</v>
      </c>
      <c r="E12" s="85">
        <f>+E14</f>
        <v>-3186539.8</v>
      </c>
      <c r="F12" s="86"/>
      <c r="G12" s="86"/>
      <c r="H12" s="86"/>
    </row>
    <row r="13" spans="1:10" s="82" customFormat="1" x14ac:dyDescent="0.25">
      <c r="A13" s="83"/>
      <c r="B13" s="83"/>
      <c r="C13" s="83" t="s">
        <v>94</v>
      </c>
      <c r="D13" s="87"/>
      <c r="E13" s="87"/>
      <c r="F13" s="88"/>
      <c r="G13" s="88"/>
      <c r="H13" s="88"/>
    </row>
    <row r="14" spans="1:10" s="94" customFormat="1" ht="42" customHeight="1" x14ac:dyDescent="0.25">
      <c r="A14" s="89">
        <v>1169</v>
      </c>
      <c r="B14" s="89">
        <v>31001</v>
      </c>
      <c r="C14" s="90" t="s">
        <v>95</v>
      </c>
      <c r="D14" s="91">
        <f>SUM(E14:H14)</f>
        <v>-3186539.8</v>
      </c>
      <c r="E14" s="92">
        <f>+'3'!G31</f>
        <v>-3186539.8</v>
      </c>
      <c r="F14" s="93"/>
      <c r="G14" s="93"/>
      <c r="H14" s="93"/>
    </row>
  </sheetData>
  <mergeCells count="10">
    <mergeCell ref="A1:H1"/>
    <mergeCell ref="A2:H2"/>
    <mergeCell ref="A3:H3"/>
    <mergeCell ref="A5:H5"/>
    <mergeCell ref="G6:H6"/>
    <mergeCell ref="A7:B7"/>
    <mergeCell ref="C7:C9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F39" sqref="F39"/>
    </sheetView>
  </sheetViews>
  <sheetFormatPr defaultColWidth="9.140625" defaultRowHeight="17.25" x14ac:dyDescent="0.25"/>
  <cols>
    <col min="1" max="1" width="7" style="22" customWidth="1"/>
    <col min="2" max="2" width="6.5703125" style="22" customWidth="1"/>
    <col min="3" max="3" width="6.28515625" style="22" customWidth="1"/>
    <col min="4" max="4" width="8.140625" style="22" customWidth="1"/>
    <col min="5" max="5" width="10.7109375" style="22" customWidth="1"/>
    <col min="6" max="6" width="41.140625" style="23" customWidth="1"/>
    <col min="7" max="7" width="20.5703125" style="23" customWidth="1"/>
    <col min="8" max="16384" width="9.140625" style="22"/>
  </cols>
  <sheetData>
    <row r="1" spans="1:7" s="27" customFormat="1" ht="24" customHeight="1" x14ac:dyDescent="0.3">
      <c r="D1" s="32"/>
      <c r="E1" s="32"/>
      <c r="G1" s="35" t="s">
        <v>71</v>
      </c>
    </row>
    <row r="2" spans="1:7" s="29" customFormat="1" ht="16.5" x14ac:dyDescent="0.3">
      <c r="E2" s="31"/>
      <c r="F2" s="184" t="s">
        <v>48</v>
      </c>
      <c r="G2" s="184"/>
    </row>
    <row r="3" spans="1:7" s="29" customFormat="1" ht="15.75" customHeight="1" x14ac:dyDescent="0.3">
      <c r="E3" s="31"/>
      <c r="F3" s="184" t="s">
        <v>47</v>
      </c>
      <c r="G3" s="184"/>
    </row>
    <row r="4" spans="1:7" s="27" customFormat="1" hidden="1" x14ac:dyDescent="0.3">
      <c r="D4" s="185"/>
      <c r="E4" s="185"/>
      <c r="F4" s="185"/>
    </row>
    <row r="5" spans="1:7" s="27" customFormat="1" ht="15.75" hidden="1" customHeight="1" x14ac:dyDescent="0.3">
      <c r="D5" s="185"/>
      <c r="E5" s="185"/>
      <c r="F5" s="185"/>
    </row>
    <row r="6" spans="1:7" s="27" customFormat="1" ht="15.75" customHeight="1" x14ac:dyDescent="0.3">
      <c r="D6" s="56"/>
      <c r="E6" s="56"/>
      <c r="F6" s="56"/>
    </row>
    <row r="7" spans="1:7" s="27" customFormat="1" ht="62.25" customHeight="1" x14ac:dyDescent="0.3">
      <c r="A7" s="186" t="s">
        <v>46</v>
      </c>
      <c r="B7" s="186"/>
      <c r="C7" s="186"/>
      <c r="D7" s="186"/>
      <c r="E7" s="186"/>
      <c r="F7" s="186"/>
      <c r="G7" s="186"/>
    </row>
    <row r="8" spans="1:7" s="27" customFormat="1" x14ac:dyDescent="0.3">
      <c r="A8" s="58"/>
      <c r="B8" s="58"/>
      <c r="C8" s="58"/>
      <c r="D8" s="58"/>
      <c r="E8" s="58"/>
      <c r="F8" s="58"/>
      <c r="G8" s="58"/>
    </row>
    <row r="9" spans="1:7" ht="14.25" customHeight="1" thickBot="1" x14ac:dyDescent="0.3">
      <c r="G9" s="59" t="s">
        <v>72</v>
      </c>
    </row>
    <row r="10" spans="1:7" ht="12" hidden="1" customHeight="1" x14ac:dyDescent="0.25">
      <c r="A10" s="173"/>
      <c r="B10" s="173"/>
      <c r="C10" s="173"/>
      <c r="D10" s="173"/>
      <c r="E10" s="173"/>
      <c r="F10" s="173"/>
    </row>
    <row r="11" spans="1:7" ht="92.25" customHeight="1" thickBot="1" x14ac:dyDescent="0.3">
      <c r="A11" s="174" t="s">
        <v>45</v>
      </c>
      <c r="B11" s="175"/>
      <c r="C11" s="176"/>
      <c r="D11" s="180" t="s">
        <v>44</v>
      </c>
      <c r="E11" s="176"/>
      <c r="F11" s="180" t="s">
        <v>43</v>
      </c>
      <c r="G11" s="200" t="s">
        <v>67</v>
      </c>
    </row>
    <row r="12" spans="1:7" ht="6.6" customHeight="1" x14ac:dyDescent="0.25">
      <c r="A12" s="177"/>
      <c r="B12" s="178"/>
      <c r="C12" s="179"/>
      <c r="D12" s="181"/>
      <c r="E12" s="179"/>
      <c r="F12" s="182"/>
      <c r="G12" s="201" t="s">
        <v>41</v>
      </c>
    </row>
    <row r="13" spans="1:7" ht="31.5" customHeight="1" x14ac:dyDescent="0.25">
      <c r="A13" s="26" t="s">
        <v>40</v>
      </c>
      <c r="B13" s="25" t="s">
        <v>39</v>
      </c>
      <c r="C13" s="25" t="s">
        <v>38</v>
      </c>
      <c r="D13" s="25" t="s">
        <v>4</v>
      </c>
      <c r="E13" s="25" t="s">
        <v>3</v>
      </c>
      <c r="F13" s="183"/>
      <c r="G13" s="202"/>
    </row>
    <row r="14" spans="1:7" ht="29.25" customHeight="1" x14ac:dyDescent="0.25">
      <c r="A14" s="203"/>
      <c r="B14" s="204"/>
      <c r="C14" s="204"/>
      <c r="D14" s="204"/>
      <c r="E14" s="204"/>
      <c r="F14" s="205" t="s">
        <v>107</v>
      </c>
      <c r="G14" s="206">
        <f>SUM(G15)</f>
        <v>0</v>
      </c>
    </row>
    <row r="15" spans="1:7" x14ac:dyDescent="0.25">
      <c r="A15" s="207" t="s">
        <v>37</v>
      </c>
      <c r="B15" s="208"/>
      <c r="C15" s="208"/>
      <c r="D15" s="208"/>
      <c r="E15" s="208"/>
      <c r="F15" s="209" t="s">
        <v>36</v>
      </c>
      <c r="G15" s="206">
        <f>+G17</f>
        <v>0</v>
      </c>
    </row>
    <row r="16" spans="1:7" x14ac:dyDescent="0.25">
      <c r="A16" s="207"/>
      <c r="B16" s="208"/>
      <c r="C16" s="208"/>
      <c r="D16" s="208"/>
      <c r="E16" s="208"/>
      <c r="F16" s="209" t="s">
        <v>34</v>
      </c>
      <c r="G16" s="206"/>
    </row>
    <row r="17" spans="1:7" ht="18" customHeight="1" x14ac:dyDescent="0.25">
      <c r="A17" s="207"/>
      <c r="B17" s="208" t="s">
        <v>35</v>
      </c>
      <c r="C17" s="208"/>
      <c r="D17" s="208"/>
      <c r="E17" s="208"/>
      <c r="F17" s="209" t="s">
        <v>1</v>
      </c>
      <c r="G17" s="206">
        <f>+G19</f>
        <v>0</v>
      </c>
    </row>
    <row r="18" spans="1:7" x14ac:dyDescent="0.25">
      <c r="A18" s="207"/>
      <c r="B18" s="208"/>
      <c r="C18" s="208"/>
      <c r="D18" s="208"/>
      <c r="E18" s="208"/>
      <c r="F18" s="209" t="s">
        <v>34</v>
      </c>
      <c r="G18" s="206"/>
    </row>
    <row r="19" spans="1:7" ht="20.25" customHeight="1" x14ac:dyDescent="0.25">
      <c r="A19" s="207"/>
      <c r="B19" s="208"/>
      <c r="C19" s="208" t="s">
        <v>35</v>
      </c>
      <c r="D19" s="208"/>
      <c r="E19" s="208"/>
      <c r="F19" s="209" t="s">
        <v>1</v>
      </c>
      <c r="G19" s="206">
        <f>+G22</f>
        <v>0</v>
      </c>
    </row>
    <row r="20" spans="1:7" x14ac:dyDescent="0.25">
      <c r="A20" s="207"/>
      <c r="B20" s="208"/>
      <c r="C20" s="208"/>
      <c r="D20" s="208"/>
      <c r="E20" s="208"/>
      <c r="F20" s="209" t="s">
        <v>34</v>
      </c>
      <c r="G20" s="210"/>
    </row>
    <row r="21" spans="1:7" x14ac:dyDescent="0.25">
      <c r="A21" s="207"/>
      <c r="B21" s="208"/>
      <c r="C21" s="208"/>
      <c r="D21" s="208"/>
      <c r="E21" s="209"/>
      <c r="F21" s="209" t="s">
        <v>29</v>
      </c>
      <c r="G21" s="211">
        <f>+G22</f>
        <v>0</v>
      </c>
    </row>
    <row r="22" spans="1:7" x14ac:dyDescent="0.25">
      <c r="A22" s="207"/>
      <c r="B22" s="208"/>
      <c r="C22" s="208"/>
      <c r="D22" s="208" t="s">
        <v>33</v>
      </c>
      <c r="E22" s="208"/>
      <c r="F22" s="209" t="s">
        <v>59</v>
      </c>
      <c r="G22" s="211">
        <f>+G23+G31</f>
        <v>0</v>
      </c>
    </row>
    <row r="23" spans="1:7" x14ac:dyDescent="0.25">
      <c r="A23" s="207"/>
      <c r="B23" s="208"/>
      <c r="C23" s="208"/>
      <c r="D23" s="208"/>
      <c r="E23" s="209">
        <v>11001</v>
      </c>
      <c r="F23" s="209" t="s">
        <v>2</v>
      </c>
      <c r="G23" s="212">
        <f>+G25</f>
        <v>3186539.8</v>
      </c>
    </row>
    <row r="24" spans="1:7" x14ac:dyDescent="0.25">
      <c r="A24" s="207"/>
      <c r="B24" s="208"/>
      <c r="C24" s="208"/>
      <c r="D24" s="208"/>
      <c r="E24" s="209"/>
      <c r="F24" s="209" t="s">
        <v>30</v>
      </c>
      <c r="G24" s="212"/>
    </row>
    <row r="25" spans="1:7" x14ac:dyDescent="0.25">
      <c r="A25" s="207"/>
      <c r="B25" s="208"/>
      <c r="C25" s="208"/>
      <c r="D25" s="208"/>
      <c r="E25" s="209"/>
      <c r="F25" s="209" t="s">
        <v>29</v>
      </c>
      <c r="G25" s="212">
        <f>G27</f>
        <v>3186539.8</v>
      </c>
    </row>
    <row r="26" spans="1:7" ht="40.5" x14ac:dyDescent="0.25">
      <c r="A26" s="207"/>
      <c r="B26" s="208"/>
      <c r="C26" s="208"/>
      <c r="D26" s="208"/>
      <c r="E26" s="209"/>
      <c r="F26" s="209" t="s">
        <v>28</v>
      </c>
      <c r="G26" s="212"/>
    </row>
    <row r="27" spans="1:7" x14ac:dyDescent="0.25">
      <c r="A27" s="213"/>
      <c r="B27" s="214"/>
      <c r="C27" s="214"/>
      <c r="D27" s="214"/>
      <c r="E27" s="209"/>
      <c r="F27" s="209" t="s">
        <v>32</v>
      </c>
      <c r="G27" s="212">
        <f>G28</f>
        <v>3186539.8</v>
      </c>
    </row>
    <row r="28" spans="1:7" x14ac:dyDescent="0.25">
      <c r="A28" s="213"/>
      <c r="B28" s="214"/>
      <c r="C28" s="214"/>
      <c r="D28" s="214"/>
      <c r="E28" s="209"/>
      <c r="F28" s="209" t="s">
        <v>31</v>
      </c>
      <c r="G28" s="212">
        <f>G29</f>
        <v>3186539.8</v>
      </c>
    </row>
    <row r="29" spans="1:7" ht="16.899999999999999" customHeight="1" thickBot="1" x14ac:dyDescent="0.3">
      <c r="A29" s="215"/>
      <c r="B29" s="216"/>
      <c r="C29" s="216"/>
      <c r="D29" s="216"/>
      <c r="E29" s="217"/>
      <c r="F29" s="217" t="s">
        <v>68</v>
      </c>
      <c r="G29" s="212">
        <f>+G30</f>
        <v>3186539.8</v>
      </c>
    </row>
    <row r="30" spans="1:7" ht="16.899999999999999" customHeight="1" thickBot="1" x14ac:dyDescent="0.3">
      <c r="A30" s="215"/>
      <c r="B30" s="216"/>
      <c r="C30" s="216"/>
      <c r="D30" s="216"/>
      <c r="E30" s="217"/>
      <c r="F30" s="217" t="s">
        <v>69</v>
      </c>
      <c r="G30" s="212">
        <v>3186539.8</v>
      </c>
    </row>
    <row r="31" spans="1:7" s="61" customFormat="1" ht="27" x14ac:dyDescent="0.25">
      <c r="A31" s="218"/>
      <c r="B31" s="219"/>
      <c r="C31" s="219"/>
      <c r="D31" s="219"/>
      <c r="E31" s="220">
        <v>31001</v>
      </c>
      <c r="F31" s="220" t="s">
        <v>74</v>
      </c>
      <c r="G31" s="221">
        <f>+G33</f>
        <v>-3186539.8</v>
      </c>
    </row>
    <row r="32" spans="1:7" s="61" customFormat="1" ht="25.5" customHeight="1" x14ac:dyDescent="0.25">
      <c r="A32" s="218"/>
      <c r="B32" s="219"/>
      <c r="C32" s="219"/>
      <c r="D32" s="219"/>
      <c r="E32" s="222"/>
      <c r="F32" s="222" t="s">
        <v>30</v>
      </c>
      <c r="G32" s="223"/>
    </row>
    <row r="33" spans="1:7" s="61" customFormat="1" x14ac:dyDescent="0.25">
      <c r="A33" s="218"/>
      <c r="B33" s="219"/>
      <c r="C33" s="219"/>
      <c r="D33" s="219"/>
      <c r="E33" s="222"/>
      <c r="F33" s="222" t="s">
        <v>29</v>
      </c>
      <c r="G33" s="223">
        <f>+G35</f>
        <v>-3186539.8</v>
      </c>
    </row>
    <row r="34" spans="1:7" s="61" customFormat="1" ht="40.5" x14ac:dyDescent="0.25">
      <c r="A34" s="218"/>
      <c r="B34" s="219"/>
      <c r="C34" s="219"/>
      <c r="D34" s="219"/>
      <c r="E34" s="222"/>
      <c r="F34" s="222" t="s">
        <v>28</v>
      </c>
      <c r="G34" s="223"/>
    </row>
    <row r="35" spans="1:7" s="61" customFormat="1" ht="26.25" customHeight="1" x14ac:dyDescent="0.25">
      <c r="A35" s="224"/>
      <c r="B35" s="225"/>
      <c r="C35" s="225"/>
      <c r="D35" s="225"/>
      <c r="E35" s="222"/>
      <c r="F35" s="222" t="s">
        <v>32</v>
      </c>
      <c r="G35" s="223">
        <f>+G36</f>
        <v>-3186539.8</v>
      </c>
    </row>
    <row r="36" spans="1:7" s="61" customFormat="1" ht="27" x14ac:dyDescent="0.25">
      <c r="A36" s="224"/>
      <c r="B36" s="225"/>
      <c r="C36" s="225"/>
      <c r="D36" s="225"/>
      <c r="E36" s="222"/>
      <c r="F36" s="220" t="s">
        <v>75</v>
      </c>
      <c r="G36" s="223">
        <f t="shared" ref="G36" si="0">+G37</f>
        <v>-3186539.8</v>
      </c>
    </row>
    <row r="37" spans="1:7" s="61" customFormat="1" x14ac:dyDescent="0.25">
      <c r="A37" s="224"/>
      <c r="B37" s="225"/>
      <c r="C37" s="225"/>
      <c r="D37" s="225"/>
      <c r="E37" s="222"/>
      <c r="F37" s="220" t="s">
        <v>76</v>
      </c>
      <c r="G37" s="223">
        <f>G38</f>
        <v>-3186539.8</v>
      </c>
    </row>
    <row r="38" spans="1:7" s="61" customFormat="1" x14ac:dyDescent="0.25">
      <c r="A38" s="224"/>
      <c r="B38" s="225"/>
      <c r="C38" s="225"/>
      <c r="D38" s="225"/>
      <c r="E38" s="222"/>
      <c r="F38" s="220" t="s">
        <v>77</v>
      </c>
      <c r="G38" s="223">
        <f>G39</f>
        <v>-3186539.8</v>
      </c>
    </row>
    <row r="39" spans="1:7" s="61" customFormat="1" ht="29.25" customHeight="1" x14ac:dyDescent="0.25">
      <c r="A39" s="224"/>
      <c r="B39" s="225"/>
      <c r="C39" s="225"/>
      <c r="D39" s="225"/>
      <c r="E39" s="222"/>
      <c r="F39" s="220" t="s">
        <v>78</v>
      </c>
      <c r="G39" s="223">
        <v>-3186539.8</v>
      </c>
    </row>
  </sheetData>
  <mergeCells count="10">
    <mergeCell ref="F2:G2"/>
    <mergeCell ref="F3:G3"/>
    <mergeCell ref="D5:F5"/>
    <mergeCell ref="D4:F4"/>
    <mergeCell ref="A7:G7"/>
    <mergeCell ref="A10:F10"/>
    <mergeCell ref="A11:C12"/>
    <mergeCell ref="G12:G13"/>
    <mergeCell ref="D11:E12"/>
    <mergeCell ref="F11:F13"/>
  </mergeCells>
  <pageMargins left="0.41" right="0" top="0.37" bottom="0.4" header="0" footer="0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7"/>
  <sheetViews>
    <sheetView zoomScaleSheetLayoutView="115" workbookViewId="0">
      <selection activeCell="F7" sqref="F7"/>
    </sheetView>
  </sheetViews>
  <sheetFormatPr defaultColWidth="9.140625" defaultRowHeight="17.25" x14ac:dyDescent="0.25"/>
  <cols>
    <col min="1" max="1" width="7.42578125" style="82" customWidth="1"/>
    <col min="2" max="2" width="8.7109375" style="82" customWidth="1"/>
    <col min="3" max="3" width="53" style="67" customWidth="1"/>
    <col min="4" max="4" width="22.140625" style="95" customWidth="1"/>
    <col min="5" max="5" width="9.5703125" style="67" customWidth="1"/>
    <col min="6" max="6" width="16.42578125" style="96" bestFit="1" customWidth="1"/>
    <col min="7" max="8" width="18.28515625" style="96" bestFit="1" customWidth="1"/>
    <col min="9" max="9" width="18.5703125" style="96" bestFit="1" customWidth="1"/>
    <col min="10" max="10" width="16.42578125" style="67" customWidth="1"/>
    <col min="11" max="16384" width="9.140625" style="67"/>
  </cols>
  <sheetData>
    <row r="1" spans="1:9" ht="17.25" customHeight="1" x14ac:dyDescent="0.25">
      <c r="A1" s="170" t="s">
        <v>81</v>
      </c>
      <c r="B1" s="170"/>
      <c r="C1" s="170"/>
      <c r="D1" s="170"/>
    </row>
    <row r="2" spans="1:9" x14ac:dyDescent="0.25">
      <c r="A2" s="170" t="s">
        <v>6</v>
      </c>
      <c r="B2" s="170"/>
      <c r="C2" s="170"/>
      <c r="D2" s="170"/>
    </row>
    <row r="3" spans="1:9" x14ac:dyDescent="0.25">
      <c r="A3" s="170" t="s">
        <v>5</v>
      </c>
      <c r="B3" s="170"/>
      <c r="C3" s="170"/>
      <c r="D3" s="170"/>
    </row>
    <row r="4" spans="1:9" x14ac:dyDescent="0.25">
      <c r="A4" s="170"/>
      <c r="B4" s="170"/>
      <c r="C4" s="170"/>
      <c r="D4" s="170"/>
    </row>
    <row r="5" spans="1:9" ht="75" customHeight="1" x14ac:dyDescent="0.25">
      <c r="A5" s="197" t="s">
        <v>108</v>
      </c>
      <c r="B5" s="197"/>
      <c r="C5" s="197"/>
      <c r="D5" s="197"/>
    </row>
    <row r="6" spans="1:9" ht="18" thickBot="1" x14ac:dyDescent="0.3">
      <c r="A6" s="70"/>
      <c r="B6" s="70"/>
      <c r="C6" s="71"/>
      <c r="D6" s="97" t="s">
        <v>72</v>
      </c>
    </row>
    <row r="7" spans="1:9" s="73" customFormat="1" ht="108.75" customHeight="1" thickBot="1" x14ac:dyDescent="0.3">
      <c r="A7" s="187" t="s">
        <v>83</v>
      </c>
      <c r="B7" s="188"/>
      <c r="C7" s="189" t="s">
        <v>96</v>
      </c>
      <c r="D7" s="98" t="s">
        <v>97</v>
      </c>
      <c r="F7" s="99"/>
      <c r="G7" s="99"/>
      <c r="H7" s="99"/>
      <c r="I7" s="99"/>
    </row>
    <row r="8" spans="1:9" s="73" customFormat="1" ht="26.25" customHeight="1" x14ac:dyDescent="0.25">
      <c r="A8" s="191" t="s">
        <v>4</v>
      </c>
      <c r="B8" s="193" t="s">
        <v>3</v>
      </c>
      <c r="C8" s="190"/>
      <c r="D8" s="195" t="s">
        <v>64</v>
      </c>
      <c r="F8" s="99"/>
      <c r="G8" s="99"/>
      <c r="H8" s="99"/>
      <c r="I8" s="99"/>
    </row>
    <row r="9" spans="1:9" s="73" customFormat="1" ht="40.5" customHeight="1" x14ac:dyDescent="0.25">
      <c r="A9" s="192"/>
      <c r="B9" s="194"/>
      <c r="C9" s="190"/>
      <c r="D9" s="196"/>
      <c r="F9" s="99"/>
      <c r="G9" s="99"/>
      <c r="H9" s="99"/>
      <c r="I9" s="99"/>
    </row>
    <row r="10" spans="1:9" s="82" customFormat="1" ht="30.75" customHeight="1" x14ac:dyDescent="0.25">
      <c r="A10" s="100"/>
      <c r="B10" s="78"/>
      <c r="C10" s="79" t="s">
        <v>91</v>
      </c>
      <c r="D10" s="101">
        <f>+D12</f>
        <v>-3186539.8</v>
      </c>
      <c r="F10" s="102"/>
      <c r="G10" s="102"/>
      <c r="H10" s="102"/>
      <c r="I10" s="102"/>
    </row>
    <row r="11" spans="1:9" x14ac:dyDescent="0.25">
      <c r="A11" s="100"/>
      <c r="B11" s="78"/>
      <c r="C11" s="79" t="s">
        <v>92</v>
      </c>
      <c r="D11" s="103"/>
    </row>
    <row r="12" spans="1:9" s="82" customFormat="1" ht="22.5" customHeight="1" x14ac:dyDescent="0.25">
      <c r="A12" s="104"/>
      <c r="B12" s="84"/>
      <c r="C12" s="84" t="s">
        <v>93</v>
      </c>
      <c r="D12" s="101">
        <f>+D14</f>
        <v>-3186539.8</v>
      </c>
      <c r="F12" s="102"/>
      <c r="G12" s="102"/>
      <c r="H12" s="102"/>
      <c r="I12" s="102"/>
    </row>
    <row r="13" spans="1:9" s="82" customFormat="1" x14ac:dyDescent="0.25">
      <c r="A13" s="104"/>
      <c r="B13" s="83"/>
      <c r="C13" s="83" t="s">
        <v>94</v>
      </c>
      <c r="D13" s="105"/>
      <c r="F13" s="102"/>
      <c r="G13" s="102"/>
      <c r="H13" s="102"/>
      <c r="I13" s="102"/>
    </row>
    <row r="14" spans="1:9" s="94" customFormat="1" ht="42" customHeight="1" x14ac:dyDescent="0.25">
      <c r="A14" s="106">
        <v>1169</v>
      </c>
      <c r="B14" s="89">
        <v>31001</v>
      </c>
      <c r="C14" s="90" t="s">
        <v>95</v>
      </c>
      <c r="D14" s="101">
        <f>D16</f>
        <v>-3186539.8</v>
      </c>
      <c r="F14" s="107"/>
      <c r="G14" s="107"/>
      <c r="H14" s="107"/>
      <c r="I14" s="107"/>
    </row>
    <row r="15" spans="1:9" s="94" customFormat="1" ht="33.75" customHeight="1" x14ac:dyDescent="0.25">
      <c r="A15" s="106"/>
      <c r="B15" s="89"/>
      <c r="C15" s="83" t="s">
        <v>98</v>
      </c>
      <c r="D15" s="101"/>
      <c r="F15" s="107"/>
      <c r="G15" s="107"/>
      <c r="H15" s="107"/>
      <c r="I15" s="107"/>
    </row>
    <row r="16" spans="1:9" s="112" customFormat="1" ht="21" customHeight="1" x14ac:dyDescent="0.25">
      <c r="A16" s="108"/>
      <c r="B16" s="109"/>
      <c r="C16" s="110" t="s">
        <v>99</v>
      </c>
      <c r="D16" s="111">
        <f>+'3'!G31</f>
        <v>-3186539.8</v>
      </c>
      <c r="F16" s="113"/>
      <c r="G16" s="113"/>
      <c r="H16" s="113"/>
      <c r="I16" s="113"/>
    </row>
    <row r="17" spans="1:4" ht="18" thickBot="1" x14ac:dyDescent="0.3">
      <c r="A17" s="114"/>
      <c r="B17" s="115"/>
      <c r="C17" s="116"/>
      <c r="D17" s="117"/>
    </row>
  </sheetData>
  <mergeCells count="10">
    <mergeCell ref="A1:D1"/>
    <mergeCell ref="A2:D2"/>
    <mergeCell ref="A3:D3"/>
    <mergeCell ref="A4:D4"/>
    <mergeCell ref="A5:D5"/>
    <mergeCell ref="A7:B7"/>
    <mergeCell ref="C7:C9"/>
    <mergeCell ref="A8:A9"/>
    <mergeCell ref="B8:B9"/>
    <mergeCell ref="D8:D9"/>
  </mergeCells>
  <printOptions horizontalCentered="1"/>
  <pageMargins left="0.17" right="0.35433070866141703" top="0.69" bottom="0.39370078740157499" header="0.15748031496063" footer="0.15748031496063"/>
  <pageSetup paperSize="9" scale="90" firstPageNumber="1047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E18" sqref="E18"/>
    </sheetView>
  </sheetViews>
  <sheetFormatPr defaultColWidth="9.140625" defaultRowHeight="13.5" x14ac:dyDescent="0.25"/>
  <cols>
    <col min="1" max="1" width="26.85546875" style="3" customWidth="1"/>
    <col min="2" max="2" width="57" style="3" customWidth="1"/>
    <col min="3" max="3" width="21.42578125" style="3" customWidth="1"/>
    <col min="4" max="4" width="9.140625" style="3"/>
    <col min="5" max="5" width="49.85546875" style="3" customWidth="1"/>
    <col min="6" max="16384" width="9.140625" style="3"/>
  </cols>
  <sheetData>
    <row r="1" spans="1:3" ht="23.25" customHeight="1" x14ac:dyDescent="0.25">
      <c r="C1" s="21" t="s">
        <v>104</v>
      </c>
    </row>
    <row r="2" spans="1:3" x14ac:dyDescent="0.25">
      <c r="B2" s="198" t="s">
        <v>6</v>
      </c>
      <c r="C2" s="198"/>
    </row>
    <row r="3" spans="1:3" x14ac:dyDescent="0.25">
      <c r="B3" s="198" t="s">
        <v>5</v>
      </c>
      <c r="C3" s="198"/>
    </row>
    <row r="4" spans="1:3" hidden="1" x14ac:dyDescent="0.25"/>
    <row r="6" spans="1:3" ht="56.25" customHeight="1" x14ac:dyDescent="0.25">
      <c r="A6" s="199" t="s">
        <v>109</v>
      </c>
      <c r="B6" s="199"/>
      <c r="C6" s="199"/>
    </row>
    <row r="7" spans="1:3" ht="17.25" customHeight="1" x14ac:dyDescent="0.25">
      <c r="A7" s="199" t="s">
        <v>27</v>
      </c>
      <c r="B7" s="199"/>
      <c r="C7" s="199"/>
    </row>
    <row r="9" spans="1:3" ht="19.5" customHeight="1" x14ac:dyDescent="0.25">
      <c r="A9" s="20" t="s">
        <v>26</v>
      </c>
      <c r="B9" s="20" t="s">
        <v>25</v>
      </c>
    </row>
    <row r="10" spans="1:3" ht="18" customHeight="1" x14ac:dyDescent="0.25">
      <c r="A10" s="19" t="s">
        <v>18</v>
      </c>
      <c r="B10" s="18" t="s">
        <v>24</v>
      </c>
    </row>
    <row r="11" spans="1:3" x14ac:dyDescent="0.25">
      <c r="A11" s="16"/>
    </row>
    <row r="12" spans="1:3" ht="13.5" customHeight="1" x14ac:dyDescent="0.25">
      <c r="A12" s="17" t="s">
        <v>23</v>
      </c>
    </row>
    <row r="13" spans="1:3" ht="9.6" customHeight="1" thickBot="1" x14ac:dyDescent="0.3">
      <c r="A13" s="16"/>
    </row>
    <row r="14" spans="1:3" ht="51" customHeight="1" thickBot="1" x14ac:dyDescent="0.3">
      <c r="A14" s="15" t="s">
        <v>19</v>
      </c>
      <c r="B14" s="226" t="s">
        <v>18</v>
      </c>
      <c r="C14" s="60" t="s">
        <v>110</v>
      </c>
    </row>
    <row r="15" spans="1:3" ht="18" customHeight="1" x14ac:dyDescent="0.25">
      <c r="A15" s="12" t="s">
        <v>17</v>
      </c>
      <c r="B15" s="227" t="s">
        <v>22</v>
      </c>
      <c r="C15" s="228" t="s">
        <v>16</v>
      </c>
    </row>
    <row r="16" spans="1:3" ht="27" x14ac:dyDescent="0.25">
      <c r="A16" s="12" t="s">
        <v>15</v>
      </c>
      <c r="B16" s="14" t="s">
        <v>21</v>
      </c>
      <c r="C16" s="10"/>
    </row>
    <row r="17" spans="1:3" ht="21" customHeight="1" x14ac:dyDescent="0.25">
      <c r="A17" s="12" t="s">
        <v>14</v>
      </c>
      <c r="B17" s="13" t="s">
        <v>20</v>
      </c>
      <c r="C17" s="10"/>
    </row>
    <row r="18" spans="1:3" ht="21.75" customHeight="1" x14ac:dyDescent="0.25">
      <c r="A18" s="12" t="s">
        <v>13</v>
      </c>
      <c r="B18" s="229" t="s">
        <v>70</v>
      </c>
      <c r="C18" s="10"/>
    </row>
    <row r="19" spans="1:3" ht="27" x14ac:dyDescent="0.25">
      <c r="A19" s="11" t="s">
        <v>112</v>
      </c>
      <c r="B19" s="229" t="s">
        <v>11</v>
      </c>
      <c r="C19" s="10"/>
    </row>
    <row r="20" spans="1:3" ht="16.899999999999999" customHeight="1" x14ac:dyDescent="0.25">
      <c r="A20" s="9" t="s">
        <v>10</v>
      </c>
      <c r="B20" s="230"/>
      <c r="C20" s="8"/>
    </row>
    <row r="21" spans="1:3" ht="15" customHeight="1" x14ac:dyDescent="0.25">
      <c r="A21" s="7" t="s">
        <v>9</v>
      </c>
      <c r="B21" s="6"/>
      <c r="C21" s="231" t="s">
        <v>8</v>
      </c>
    </row>
    <row r="22" spans="1:3" ht="22.5" customHeight="1" thickBot="1" x14ac:dyDescent="0.3">
      <c r="A22" s="5" t="s">
        <v>7</v>
      </c>
      <c r="B22" s="4"/>
      <c r="C22" s="50">
        <f>+'3'!G23</f>
        <v>3186539.8</v>
      </c>
    </row>
    <row r="23" spans="1:3" ht="14.25" thickBot="1" x14ac:dyDescent="0.3"/>
    <row r="24" spans="1:3" ht="81" customHeight="1" thickBot="1" x14ac:dyDescent="0.3">
      <c r="A24" s="15" t="s">
        <v>19</v>
      </c>
      <c r="B24" s="226" t="s">
        <v>18</v>
      </c>
      <c r="C24" s="60" t="s">
        <v>111</v>
      </c>
    </row>
    <row r="25" spans="1:3" ht="20.45" customHeight="1" x14ac:dyDescent="0.25">
      <c r="A25" s="12" t="s">
        <v>17</v>
      </c>
      <c r="B25" s="232">
        <v>31001</v>
      </c>
      <c r="C25" s="228" t="s">
        <v>16</v>
      </c>
    </row>
    <row r="26" spans="1:3" ht="43.5" customHeight="1" x14ac:dyDescent="0.25">
      <c r="A26" s="12" t="s">
        <v>15</v>
      </c>
      <c r="B26" s="62" t="s">
        <v>74</v>
      </c>
      <c r="C26" s="10"/>
    </row>
    <row r="27" spans="1:3" ht="36" customHeight="1" x14ac:dyDescent="0.25">
      <c r="A27" s="12" t="s">
        <v>14</v>
      </c>
      <c r="B27" s="63" t="s">
        <v>79</v>
      </c>
      <c r="C27" s="10"/>
    </row>
    <row r="28" spans="1:3" ht="33" customHeight="1" x14ac:dyDescent="0.25">
      <c r="A28" s="12" t="s">
        <v>13</v>
      </c>
      <c r="B28" s="13" t="s">
        <v>80</v>
      </c>
      <c r="C28" s="64"/>
    </row>
    <row r="29" spans="1:3" ht="41.45" customHeight="1" x14ac:dyDescent="0.25">
      <c r="A29" s="11" t="s">
        <v>12</v>
      </c>
      <c r="B29" s="233" t="s">
        <v>11</v>
      </c>
      <c r="C29" s="64"/>
    </row>
    <row r="30" spans="1:3" ht="21.75" customHeight="1" x14ac:dyDescent="0.25">
      <c r="A30" s="9" t="s">
        <v>10</v>
      </c>
      <c r="B30" s="233"/>
      <c r="C30" s="65"/>
    </row>
    <row r="31" spans="1:3" ht="15" customHeight="1" x14ac:dyDescent="0.25">
      <c r="A31" s="7" t="s">
        <v>9</v>
      </c>
      <c r="B31" s="6"/>
      <c r="C31" s="234" t="s">
        <v>8</v>
      </c>
    </row>
    <row r="32" spans="1:3" ht="21" customHeight="1" thickBot="1" x14ac:dyDescent="0.3">
      <c r="A32" s="5" t="s">
        <v>7</v>
      </c>
      <c r="B32" s="4"/>
      <c r="C32" s="66">
        <f>+'3'!G31</f>
        <v>-3186539.8</v>
      </c>
    </row>
  </sheetData>
  <mergeCells count="4">
    <mergeCell ref="B2:C2"/>
    <mergeCell ref="B3:C3"/>
    <mergeCell ref="A6:C6"/>
    <mergeCell ref="A7:C7"/>
  </mergeCells>
  <pageMargins left="0.45" right="0.24" top="0.75" bottom="0.75" header="0.3" footer="0.3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Sheet1</vt:lpstr>
      <vt:lpstr>'4'!Print_Area</vt:lpstr>
      <vt:lpstr>'2'!Print_Titles</vt:lpstr>
      <vt:lpstr>'4'!Print_Titles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https://mul2.gov.am/tasks/355143/oneclick/Havelvacner.xlsx?token=152b55d7fe9bc94c293ddfa5a66c25d6</cp:keywords>
  <cp:lastModifiedBy>Arpine Martirosyan</cp:lastModifiedBy>
  <cp:lastPrinted>2020-11-02T08:08:00Z</cp:lastPrinted>
  <dcterms:created xsi:type="dcterms:W3CDTF">2019-11-26T09:27:58Z</dcterms:created>
  <dcterms:modified xsi:type="dcterms:W3CDTF">2020-11-18T11:54:33Z</dcterms:modified>
</cp:coreProperties>
</file>