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H\Desktop\Վարապետ վերջնական\"/>
    </mc:Choice>
  </mc:AlternateContent>
  <bookViews>
    <workbookView xWindow="0" yWindow="0" windowWidth="28740" windowHeight="11496" activeTab="4"/>
  </bookViews>
  <sheets>
    <sheet name="1" sheetId="36" r:id="rId1"/>
    <sheet name="2" sheetId="26" r:id="rId2"/>
    <sheet name="3" sheetId="49" r:id="rId3"/>
    <sheet name="4" sheetId="27" r:id="rId4"/>
    <sheet name="5" sheetId="48" r:id="rId5"/>
    <sheet name="6" sheetId="46" r:id="rId6"/>
  </sheets>
  <definedNames>
    <definedName name="_tab10" localSheetId="0">#REF!</definedName>
    <definedName name="_tab10" localSheetId="2">#REF!</definedName>
    <definedName name="_tab10" localSheetId="4">#REF!</definedName>
    <definedName name="_tab10" localSheetId="5">#REF!</definedName>
    <definedName name="_tab10">#REF!</definedName>
    <definedName name="_tab11" localSheetId="0">#REF!</definedName>
    <definedName name="_tab11" localSheetId="2">#REF!</definedName>
    <definedName name="_tab11" localSheetId="4">#REF!</definedName>
    <definedName name="_tab11" localSheetId="5">#REF!</definedName>
    <definedName name="_tab11">#REF!</definedName>
    <definedName name="_tab12" localSheetId="0">#REF!</definedName>
    <definedName name="_tab12" localSheetId="2">#REF!</definedName>
    <definedName name="_tab12" localSheetId="4">#REF!</definedName>
    <definedName name="_tab12" localSheetId="5">#REF!</definedName>
    <definedName name="_tab12">#REF!</definedName>
    <definedName name="_tab13" localSheetId="0">#REF!</definedName>
    <definedName name="_tab13" localSheetId="2">#REF!</definedName>
    <definedName name="_tab13" localSheetId="4">#REF!</definedName>
    <definedName name="_tab13" localSheetId="5">#REF!</definedName>
    <definedName name="_tab13">#REF!</definedName>
    <definedName name="_tab14" localSheetId="0">#REF!</definedName>
    <definedName name="_tab14" localSheetId="2">#REF!</definedName>
    <definedName name="_tab14" localSheetId="4">#REF!</definedName>
    <definedName name="_tab14" localSheetId="5">#REF!</definedName>
    <definedName name="_tab14">#REF!</definedName>
    <definedName name="_tab15" localSheetId="0">#REF!</definedName>
    <definedName name="_tab15" localSheetId="2">#REF!</definedName>
    <definedName name="_tab15" localSheetId="4">#REF!</definedName>
    <definedName name="_tab15" localSheetId="5">#REF!</definedName>
    <definedName name="_tab15">#REF!</definedName>
    <definedName name="_tab16" localSheetId="0">#REF!</definedName>
    <definedName name="_tab16" localSheetId="2">#REF!</definedName>
    <definedName name="_tab16" localSheetId="4">#REF!</definedName>
    <definedName name="_tab16" localSheetId="5">#REF!</definedName>
    <definedName name="_tab16">#REF!</definedName>
    <definedName name="_tab17" localSheetId="0">#REF!</definedName>
    <definedName name="_tab17" localSheetId="2">#REF!</definedName>
    <definedName name="_tab17" localSheetId="4">#REF!</definedName>
    <definedName name="_tab17" localSheetId="5">#REF!</definedName>
    <definedName name="_tab17">#REF!</definedName>
    <definedName name="_tab18" localSheetId="0">#REF!</definedName>
    <definedName name="_tab18" localSheetId="2">#REF!</definedName>
    <definedName name="_tab18" localSheetId="4">#REF!</definedName>
    <definedName name="_tab18" localSheetId="5">#REF!</definedName>
    <definedName name="_tab18">#REF!</definedName>
    <definedName name="_tab19" localSheetId="0">#REF!</definedName>
    <definedName name="_tab19" localSheetId="2">#REF!</definedName>
    <definedName name="_tab19" localSheetId="4">#REF!</definedName>
    <definedName name="_tab19" localSheetId="5">#REF!</definedName>
    <definedName name="_tab19">#REF!</definedName>
    <definedName name="_tab20" localSheetId="0">#REF!</definedName>
    <definedName name="_tab20" localSheetId="2">#REF!</definedName>
    <definedName name="_tab20" localSheetId="4">#REF!</definedName>
    <definedName name="_tab20" localSheetId="5">#REF!</definedName>
    <definedName name="_tab20">#REF!</definedName>
    <definedName name="_tab21" localSheetId="0">#REF!</definedName>
    <definedName name="_tab21" localSheetId="2">#REF!</definedName>
    <definedName name="_tab21" localSheetId="4">#REF!</definedName>
    <definedName name="_tab21" localSheetId="5">#REF!</definedName>
    <definedName name="_tab21">#REF!</definedName>
    <definedName name="_tab22" localSheetId="0">#REF!</definedName>
    <definedName name="_tab22" localSheetId="2">#REF!</definedName>
    <definedName name="_tab22" localSheetId="4">#REF!</definedName>
    <definedName name="_tab22" localSheetId="5">#REF!</definedName>
    <definedName name="_tab22">#REF!</definedName>
    <definedName name="_tab23" localSheetId="0">#REF!</definedName>
    <definedName name="_tab23" localSheetId="2">#REF!</definedName>
    <definedName name="_tab23" localSheetId="4">#REF!</definedName>
    <definedName name="_tab23" localSheetId="5">#REF!</definedName>
    <definedName name="_tab23">#REF!</definedName>
    <definedName name="_tab24" localSheetId="0">#REF!</definedName>
    <definedName name="_tab24" localSheetId="2">#REF!</definedName>
    <definedName name="_tab24" localSheetId="4">#REF!</definedName>
    <definedName name="_tab24" localSheetId="5">#REF!</definedName>
    <definedName name="_tab24">#REF!</definedName>
    <definedName name="_tab5" localSheetId="0">#REF!</definedName>
    <definedName name="_tab5" localSheetId="2">#REF!</definedName>
    <definedName name="_tab5" localSheetId="4">#REF!</definedName>
    <definedName name="_tab5" localSheetId="5">#REF!</definedName>
    <definedName name="_tab5">#REF!</definedName>
    <definedName name="_tab6" localSheetId="0">#REF!</definedName>
    <definedName name="_tab6" localSheetId="2">#REF!</definedName>
    <definedName name="_tab6" localSheetId="4">#REF!</definedName>
    <definedName name="_tab6" localSheetId="5">#REF!</definedName>
    <definedName name="_tab6">#REF!</definedName>
    <definedName name="_tab7" localSheetId="0">#REF!</definedName>
    <definedName name="_tab7" localSheetId="2">#REF!</definedName>
    <definedName name="_tab7" localSheetId="4">#REF!</definedName>
    <definedName name="_tab7" localSheetId="5">#REF!</definedName>
    <definedName name="_tab7">#REF!</definedName>
    <definedName name="_tab8" localSheetId="0">#REF!</definedName>
    <definedName name="_tab8" localSheetId="2">#REF!</definedName>
    <definedName name="_tab8" localSheetId="4">#REF!</definedName>
    <definedName name="_tab8" localSheetId="5">#REF!</definedName>
    <definedName name="_tab8">#REF!</definedName>
    <definedName name="_tab9" localSheetId="0">#REF!</definedName>
    <definedName name="_tab9" localSheetId="2">#REF!</definedName>
    <definedName name="_tab9" localSheetId="4">#REF!</definedName>
    <definedName name="_tab9" localSheetId="5">#REF!</definedName>
    <definedName name="_tab9">#REF!</definedName>
    <definedName name="par_count" localSheetId="0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2">#REF!,#REF!,#REF!,#REF!,#REF!</definedName>
    <definedName name="par_qual" localSheetId="4">#REF!,#REF!,#REF!,#REF!,#REF!</definedName>
    <definedName name="par_qual" localSheetId="5">#REF!,#REF!,#REF!,#REF!,#REF!</definedName>
    <definedName name="par_qual">#REF!,#REF!,#REF!,#REF!,#REF!</definedName>
    <definedName name="par_time" localSheetId="0">#REF!,#REF!,#REF!,#REF!</definedName>
    <definedName name="par_time" localSheetId="2">#REF!,#REF!,#REF!,#REF!</definedName>
    <definedName name="par_time" localSheetId="4">#REF!,#REF!,#REF!,#REF!</definedName>
    <definedName name="par_time" localSheetId="5">#REF!,#REF!,#REF!,#REF!</definedName>
    <definedName name="par_time">#REF!,#REF!,#REF!,#REF!</definedName>
    <definedName name="par2.12s" localSheetId="0">#REF!</definedName>
    <definedName name="par2.12s" localSheetId="2">#REF!</definedName>
    <definedName name="par2.12s" localSheetId="4">#REF!</definedName>
    <definedName name="par2.12s" localSheetId="5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2">#REF!,#REF!</definedName>
    <definedName name="par2.5s" localSheetId="4">#REF!,#REF!</definedName>
    <definedName name="par2.5s" localSheetId="5">#REF!,#REF!</definedName>
    <definedName name="par2.5s">#REF!,#REF!</definedName>
    <definedName name="par2.6s" localSheetId="0">#REF!,#REF!,#REF!,#REF!</definedName>
    <definedName name="par2.6s" localSheetId="2">#REF!,#REF!,#REF!,#REF!</definedName>
    <definedName name="par2.6s" localSheetId="4">#REF!,#REF!,#REF!,#REF!</definedName>
    <definedName name="par2.6s" localSheetId="5">#REF!,#REF!,#REF!,#REF!</definedName>
    <definedName name="par2.6s">#REF!,#REF!,#REF!,#REF!</definedName>
    <definedName name="par2.7s" localSheetId="0">#REF!,#REF!</definedName>
    <definedName name="par2.7s" localSheetId="2">#REF!,#REF!</definedName>
    <definedName name="par2.7s" localSheetId="4">#REF!,#REF!</definedName>
    <definedName name="par2.7s" localSheetId="5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2">#REF!,#REF!</definedName>
    <definedName name="par4.10s" localSheetId="4">#REF!,#REF!</definedName>
    <definedName name="par4.10s" localSheetId="5">#REF!,#REF!</definedName>
    <definedName name="par4.10s">#REF!,#REF!</definedName>
    <definedName name="par4.11d" localSheetId="0">#REF!,#REF!,#REF!,#REF!,#REF!</definedName>
    <definedName name="par4.11d" localSheetId="2">#REF!,#REF!,#REF!,#REF!,#REF!</definedName>
    <definedName name="par4.11d" localSheetId="4">#REF!,#REF!,#REF!,#REF!,#REF!</definedName>
    <definedName name="par4.11d" localSheetId="5">#REF!,#REF!,#REF!,#REF!,#REF!</definedName>
    <definedName name="par4.11d">#REF!,#REF!,#REF!,#REF!,#REF!</definedName>
    <definedName name="par4.12d" localSheetId="0">#REF!</definedName>
    <definedName name="par4.12d" localSheetId="2">#REF!</definedName>
    <definedName name="par4.12d" localSheetId="4">#REF!</definedName>
    <definedName name="par4.12d" localSheetId="5">#REF!</definedName>
    <definedName name="par4.12d">#REF!</definedName>
    <definedName name="par4.13s" localSheetId="0">#REF!</definedName>
    <definedName name="par4.13s" localSheetId="2">#REF!</definedName>
    <definedName name="par4.13s" localSheetId="4">#REF!</definedName>
    <definedName name="par4.13s" localSheetId="5">#REF!</definedName>
    <definedName name="par4.13s">#REF!</definedName>
    <definedName name="par4.14" localSheetId="0">#REF!,#REF!,#REF!,#REF!,#REF!,#REF!</definedName>
    <definedName name="par4.14" localSheetId="2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>#REF!,#REF!,#REF!,#REF!,#REF!,#REF!</definedName>
    <definedName name="par4.15" localSheetId="0">#REF!,#REF!,#REF!</definedName>
    <definedName name="par4.15" localSheetId="2">#REF!,#REF!,#REF!</definedName>
    <definedName name="par4.15" localSheetId="4">#REF!,#REF!,#REF!</definedName>
    <definedName name="par4.15" localSheetId="5">#REF!,#REF!,#REF!</definedName>
    <definedName name="par4.15">#REF!,#REF!,#REF!</definedName>
    <definedName name="par4.16" localSheetId="0">#REF!,#REF!,#REF!</definedName>
    <definedName name="par4.16" localSheetId="2">#REF!,#REF!,#REF!</definedName>
    <definedName name="par4.16" localSheetId="4">#REF!,#REF!,#REF!</definedName>
    <definedName name="par4.16" localSheetId="5">#REF!,#REF!,#REF!</definedName>
    <definedName name="par4.16">#REF!,#REF!,#REF!</definedName>
    <definedName name="par4.17" localSheetId="0">#REF!,#REF!,#REF!,#REF!</definedName>
    <definedName name="par4.17" localSheetId="2">#REF!,#REF!,#REF!,#REF!</definedName>
    <definedName name="par4.17" localSheetId="4">#REF!,#REF!,#REF!,#REF!</definedName>
    <definedName name="par4.17" localSheetId="5">#REF!,#REF!,#REF!,#REF!</definedName>
    <definedName name="par4.17">#REF!,#REF!,#REF!,#REF!</definedName>
    <definedName name="par4.18d" localSheetId="0">#REF!,#REF!</definedName>
    <definedName name="par4.18d" localSheetId="2">#REF!,#REF!</definedName>
    <definedName name="par4.18d" localSheetId="4">#REF!,#REF!</definedName>
    <definedName name="par4.18d" localSheetId="5">#REF!,#REF!</definedName>
    <definedName name="par4.18d">#REF!,#REF!</definedName>
    <definedName name="par4.19s" localSheetId="0">#REF!</definedName>
    <definedName name="par4.19s" localSheetId="2">#REF!</definedName>
    <definedName name="par4.19s" localSheetId="4">#REF!</definedName>
    <definedName name="par4.19s" localSheetId="5">#REF!</definedName>
    <definedName name="par4.19s">#REF!</definedName>
    <definedName name="par4.20f" localSheetId="0">#REF!</definedName>
    <definedName name="par4.20f" localSheetId="2">#REF!</definedName>
    <definedName name="par4.20f" localSheetId="4">#REF!</definedName>
    <definedName name="par4.20f" localSheetId="5">#REF!</definedName>
    <definedName name="par4.20f">#REF!</definedName>
    <definedName name="par4.21f" localSheetId="0">#REF!</definedName>
    <definedName name="par4.21f" localSheetId="2">#REF!</definedName>
    <definedName name="par4.21f" localSheetId="4">#REF!</definedName>
    <definedName name="par4.21f" localSheetId="5">#REF!</definedName>
    <definedName name="par4.21f">#REF!</definedName>
    <definedName name="par4.22" localSheetId="0">#REF!</definedName>
    <definedName name="par4.22" localSheetId="2">#REF!</definedName>
    <definedName name="par4.22" localSheetId="4">#REF!</definedName>
    <definedName name="par4.22" localSheetId="5">#REF!</definedName>
    <definedName name="par4.22">#REF!</definedName>
    <definedName name="par4.4" localSheetId="0">#REF!</definedName>
    <definedName name="par4.4" localSheetId="2">#REF!</definedName>
    <definedName name="par4.4" localSheetId="4">#REF!</definedName>
    <definedName name="par4.4" localSheetId="5">#REF!</definedName>
    <definedName name="par4.4">#REF!</definedName>
    <definedName name="par4.5" localSheetId="0">#REF!</definedName>
    <definedName name="par4.5" localSheetId="2">#REF!</definedName>
    <definedName name="par4.5" localSheetId="4">#REF!</definedName>
    <definedName name="par4.5" localSheetId="5">#REF!</definedName>
    <definedName name="par4.5">#REF!</definedName>
    <definedName name="par4.6s" localSheetId="0">#REF!</definedName>
    <definedName name="par4.6s" localSheetId="2">#REF!</definedName>
    <definedName name="par4.6s" localSheetId="4">#REF!</definedName>
    <definedName name="par4.6s" localSheetId="5">#REF!</definedName>
    <definedName name="par4.6s">#REF!</definedName>
    <definedName name="par4.7s" localSheetId="0">#REF!</definedName>
    <definedName name="par4.7s" localSheetId="2">#REF!</definedName>
    <definedName name="par4.7s" localSheetId="4">#REF!</definedName>
    <definedName name="par4.7s" localSheetId="5">#REF!</definedName>
    <definedName name="par4.7s">#REF!</definedName>
    <definedName name="par4.8" localSheetId="0">#REF!,#REF!,#REF!,#REF!,#REF!</definedName>
    <definedName name="par4.8" localSheetId="2">#REF!,#REF!,#REF!,#REF!,#REF!</definedName>
    <definedName name="par4.8" localSheetId="4">#REF!,#REF!,#REF!,#REF!,#REF!</definedName>
    <definedName name="par4.8" localSheetId="5">#REF!,#REF!,#REF!,#REF!,#REF!</definedName>
    <definedName name="par4.8">#REF!,#REF!,#REF!,#REF!,#REF!</definedName>
    <definedName name="par4.9" localSheetId="0">#REF!,#REF!,#REF!,#REF!,#REF!,#REF!</definedName>
    <definedName name="par4.9" localSheetId="2">#REF!,#REF!,#REF!,#REF!,#REF!,#REF!</definedName>
    <definedName name="par4.9" localSheetId="4">#REF!,#REF!,#REF!,#REF!,#REF!,#REF!</definedName>
    <definedName name="par4.9" localSheetId="5">#REF!,#REF!,#REF!,#REF!,#REF!,#REF!</definedName>
    <definedName name="par4.9">#REF!,#REF!,#REF!,#REF!,#REF!,#REF!</definedName>
    <definedName name="par5.1" localSheetId="0">#REF!,#REF!</definedName>
    <definedName name="par5.1" localSheetId="2">#REF!,#REF!</definedName>
    <definedName name="par5.1" localSheetId="4">#REF!,#REF!</definedName>
    <definedName name="par5.1" localSheetId="5">#REF!,#REF!</definedName>
    <definedName name="par5.1">#REF!,#REF!</definedName>
    <definedName name="par5.3" localSheetId="0">#REF!,#REF!,#REF!,#REF!,#REF!,#REF!</definedName>
    <definedName name="par5.3" localSheetId="2">#REF!,#REF!,#REF!,#REF!,#REF!,#REF!</definedName>
    <definedName name="par5.3" localSheetId="4">#REF!,#REF!,#REF!,#REF!,#REF!,#REF!</definedName>
    <definedName name="par5.3" localSheetId="5">#REF!,#REF!,#REF!,#REF!,#REF!,#REF!</definedName>
    <definedName name="par5.3">#REF!,#REF!,#REF!,#REF!,#REF!,#REF!</definedName>
    <definedName name="par5.4" localSheetId="0">#REF!,#REF!,#REF!,#REF!,#REF!</definedName>
    <definedName name="par5.4" localSheetId="2">#REF!,#REF!,#REF!,#REF!,#REF!</definedName>
    <definedName name="par5.4" localSheetId="4">#REF!,#REF!,#REF!,#REF!,#REF!</definedName>
    <definedName name="par5.4" localSheetId="5">#REF!,#REF!,#REF!,#REF!,#REF!</definedName>
    <definedName name="par5.4">#REF!,#REF!,#REF!,#REF!,#REF!</definedName>
    <definedName name="par5.5" localSheetId="0">#REF!</definedName>
    <definedName name="par5.5" localSheetId="2">#REF!</definedName>
    <definedName name="par5.5" localSheetId="4">#REF!</definedName>
    <definedName name="par5.5" localSheetId="5">#REF!</definedName>
    <definedName name="par5.5">#REF!</definedName>
    <definedName name="par5.6" localSheetId="0">#REF!,#REF!</definedName>
    <definedName name="par5.6" localSheetId="2">#REF!,#REF!</definedName>
    <definedName name="par5.6" localSheetId="4">#REF!,#REF!</definedName>
    <definedName name="par5.6" localSheetId="5">#REF!,#REF!</definedName>
    <definedName name="par5.6">#REF!,#REF!</definedName>
    <definedName name="_xlnm.Print_Titles" localSheetId="1">'2'!$7:$8</definedName>
    <definedName name="_xlnm.Print_Titles" localSheetId="2">'3'!#REF!</definedName>
    <definedName name="program" localSheetId="0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B117" i="48" l="1"/>
  <c r="I6" i="46" l="1"/>
  <c r="I34" i="46"/>
  <c r="I33" i="46" s="1"/>
  <c r="I31" i="46"/>
  <c r="I30" i="46"/>
  <c r="I29" i="46" s="1"/>
  <c r="I27" i="46"/>
  <c r="I26" i="46"/>
  <c r="I24" i="46"/>
  <c r="I23" i="46" s="1"/>
  <c r="I21" i="46"/>
  <c r="I20" i="46" s="1"/>
  <c r="I19" i="46" s="1"/>
  <c r="I17" i="46"/>
  <c r="I16" i="46" s="1"/>
  <c r="I15" i="46" s="1"/>
  <c r="I13" i="46"/>
  <c r="I12" i="46"/>
  <c r="I11" i="46" s="1"/>
  <c r="I9" i="46"/>
  <c r="I8" i="46"/>
  <c r="I7" i="46" s="1"/>
  <c r="B122" i="48"/>
  <c r="B35" i="48"/>
  <c r="B25" i="48"/>
  <c r="B15" i="48"/>
  <c r="B35" i="27" l="1"/>
  <c r="B25" i="27"/>
  <c r="B15" i="27"/>
  <c r="G10" i="26"/>
  <c r="G183" i="26"/>
  <c r="G140" i="26"/>
  <c r="G139" i="26" s="1"/>
  <c r="G138" i="26" s="1"/>
  <c r="G137" i="26" s="1"/>
  <c r="G136" i="26" s="1"/>
  <c r="G134" i="26" s="1"/>
  <c r="G132" i="26" s="1"/>
  <c r="G153" i="26"/>
  <c r="G152" i="26" s="1"/>
  <c r="G151" i="26" s="1"/>
  <c r="G150" i="26" s="1"/>
  <c r="G149" i="26" s="1"/>
  <c r="G147" i="26" s="1"/>
  <c r="G145" i="26" s="1"/>
  <c r="G143" i="26" s="1"/>
  <c r="G166" i="26"/>
  <c r="G165" i="26" s="1"/>
  <c r="G164" i="26" s="1"/>
  <c r="G163" i="26" s="1"/>
  <c r="G162" i="26" s="1"/>
  <c r="G160" i="26" s="1"/>
  <c r="G158" i="26" s="1"/>
  <c r="G156" i="26" s="1"/>
  <c r="G125" i="26"/>
  <c r="G124" i="26" s="1"/>
  <c r="G123" i="26" s="1"/>
  <c r="G122" i="26" s="1"/>
  <c r="G121" i="26" s="1"/>
  <c r="G119" i="26" s="1"/>
  <c r="G117" i="26" s="1"/>
  <c r="G115" i="26" s="1"/>
  <c r="G114" i="26"/>
  <c r="G101" i="26"/>
  <c r="G73" i="26"/>
  <c r="G72" i="26" s="1"/>
  <c r="G71" i="26" s="1"/>
  <c r="G70" i="26" s="1"/>
  <c r="G69" i="26" s="1"/>
  <c r="G67" i="26" s="1"/>
  <c r="G65" i="26" s="1"/>
  <c r="G63" i="26" s="1"/>
  <c r="G60" i="26"/>
  <c r="G59" i="26" s="1"/>
  <c r="G58" i="26" s="1"/>
  <c r="G57" i="26" s="1"/>
  <c r="G56" i="26" s="1"/>
  <c r="G54" i="26" s="1"/>
  <c r="G52" i="26" s="1"/>
  <c r="G50" i="26" s="1"/>
  <c r="G113" i="26"/>
  <c r="G112" i="26" s="1"/>
  <c r="G111" i="26" s="1"/>
  <c r="G110" i="26" s="1"/>
  <c r="G108" i="26" s="1"/>
  <c r="G106" i="26" s="1"/>
  <c r="G104" i="26" s="1"/>
  <c r="G100" i="26"/>
  <c r="G99" i="26" s="1"/>
  <c r="G98" i="26" s="1"/>
  <c r="G97" i="26" s="1"/>
  <c r="G95" i="26" s="1"/>
  <c r="G93" i="26" s="1"/>
  <c r="G91" i="26" s="1"/>
  <c r="G86" i="26"/>
  <c r="G85" i="26" s="1"/>
  <c r="G84" i="26" s="1"/>
  <c r="G83" i="26" s="1"/>
  <c r="G82" i="26" s="1"/>
  <c r="G80" i="26" s="1"/>
  <c r="G78" i="26" s="1"/>
  <c r="G76" i="26" s="1"/>
  <c r="G43" i="26"/>
  <c r="G42" i="26" s="1"/>
  <c r="G41" i="26" s="1"/>
  <c r="G40" i="26" s="1"/>
  <c r="G39" i="26" s="1"/>
  <c r="G37" i="26" s="1"/>
  <c r="G35" i="26" s="1"/>
  <c r="G28" i="26"/>
  <c r="G27" i="26" s="1"/>
  <c r="G26" i="26" s="1"/>
  <c r="G25" i="26" s="1"/>
  <c r="G24" i="26" s="1"/>
  <c r="G22" i="26" s="1"/>
  <c r="G20" i="26" s="1"/>
  <c r="E11" i="36"/>
  <c r="E10" i="36" s="1"/>
  <c r="E114" i="36"/>
  <c r="E101" i="36"/>
  <c r="E51" i="36"/>
  <c r="E88" i="36"/>
  <c r="E38" i="36"/>
  <c r="E13" i="36"/>
  <c r="G130" i="26" l="1"/>
  <c r="G126" i="26"/>
  <c r="G33" i="26"/>
  <c r="G29" i="26"/>
  <c r="G18" i="26"/>
  <c r="G14" i="26"/>
  <c r="G12" i="26" s="1"/>
  <c r="G87" i="26"/>
  <c r="G46" i="26"/>
  <c r="G44" i="26" s="1"/>
  <c r="B122" i="27" l="1"/>
  <c r="B117" i="27"/>
  <c r="G182" i="26" l="1"/>
  <c r="G181" i="26" s="1"/>
  <c r="G180" i="26" s="1"/>
  <c r="G179" i="26" s="1"/>
  <c r="G177" i="26" s="1"/>
  <c r="G175" i="26" s="1"/>
  <c r="G173" i="26" s="1"/>
  <c r="G9" i="26"/>
  <c r="G167" i="26"/>
  <c r="G169" i="26" s="1"/>
</calcChain>
</file>

<file path=xl/sharedStrings.xml><?xml version="1.0" encoding="utf-8"?>
<sst xmlns="http://schemas.openxmlformats.org/spreadsheetml/2006/main" count="925" uniqueCount="246">
  <si>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</si>
  <si>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</si>
  <si>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</si>
  <si>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</si>
  <si>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</si>
  <si>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</si>
  <si>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</si>
  <si>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</si>
  <si>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</si>
  <si>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</si>
  <si>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</si>
  <si>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</si>
  <si>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</si>
  <si>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</si>
  <si>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</si>
  <si>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</si>
  <si>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</si>
  <si>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</si>
  <si>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</si>
  <si>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</si>
  <si>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</si>
  <si>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</si>
  <si>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</si>
  <si>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</si>
  <si>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</si>
  <si>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</si>
  <si>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</si>
  <si>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</si>
  <si>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</si>
  <si>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ՀՀ կառավարության           2020 թվականի</t>
  </si>
  <si>
    <t>01</t>
  </si>
  <si>
    <t>07</t>
  </si>
  <si>
    <t>ԱՌՈՂՋԱՊԱՀՈՒԹՅՈՒՆ</t>
  </si>
  <si>
    <t xml:space="preserve">Ծրագրի դասիչը </t>
  </si>
  <si>
    <t>Հավելված  № 2</t>
  </si>
  <si>
    <t>Ծառայությունների մատուցում</t>
  </si>
  <si>
    <t>ՀԱՅԱՍՏԱՆԻ ՀԱՆՐԱՊԵՏՈՒԹՅԱՆ 2020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2019 ԹՎԱԿԱՆԻ ԴԵԿՏԵՄԲԵՐԻ 26-Ի  №  1919-Ն ՈՐՈՇՄԱՆ  № 5 ՀԱՎԵԼՎԱԾԻ № 1 ԱՂՅՈՒՍԱԿՈՒՄ ԿԱՏԱՐՎՈՂ ՓՈՓՈԽՈՒԹՅՈՒՆՆԵՐԸ</t>
  </si>
  <si>
    <t xml:space="preserve">ՀԱՅԱՍՏԱՆԻ ՀԱՆՐԱՊԵՏՈՒԹՅԱՆ ԿԱՌԱՎԱՐՈՒԹՅԱՆ 2019 ԹՎԱԿԱՆԻ ԴԵԿՏԵՄԲԵՐԻ 26-Ի № 1919-Ն ՈՐՈՇՄԱՆ NN 3 և 4 ՀԱՎԵԼՎԱԾՆԵՐՈՒՄ ԿԱՏԱՐՎՈՂ ՓՈՓՈԽՈՒԹՅՈՒՆՆԵՐԸ </t>
  </si>
  <si>
    <t>հազար դրամ</t>
  </si>
  <si>
    <t xml:space="preserve"> 1202</t>
  </si>
  <si>
    <t xml:space="preserve"> Ոչ վարակիչ հիվանդությունների բժշկական օգնության ապահովում</t>
  </si>
  <si>
    <t xml:space="preserve"> Ոչ վարակիչ հիվանդություններով պայմանավորված հիվանդացության և մահացության նվազեցում_x000D_</t>
  </si>
  <si>
    <t xml:space="preserve"> Միջոցառման տեսակը</t>
  </si>
  <si>
    <t xml:space="preserve"> Ծառայությունների մատուցում</t>
  </si>
  <si>
    <t xml:space="preserve"> 11002</t>
  </si>
  <si>
    <t xml:space="preserve"> Միջոցառման անվանումը`</t>
  </si>
  <si>
    <t xml:space="preserve"> Անհետաձգելի բժշկական օգնության ծառայություններ</t>
  </si>
  <si>
    <t xml:space="preserve"> Միջոցառման նկարագրությունը`</t>
  </si>
  <si>
    <t>Անհետաձգելի բժշկական օգնության իրականացում` ՀՀ առողջապահության նախարարի կողմից հաստատված հիվանդությունների, վիճակների ցանկի համաձայն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</si>
  <si>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</si>
  <si>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</si>
  <si>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</si>
  <si>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>Ոչ վարակիչ հիվանդությունների (մասնավորապես սիրտանոթային, շաքարային դիաբետի և չարորակ նորագոյացությունների) բուժման արդյունավետության բարձրացում_x000D_</t>
  </si>
  <si>
    <t xml:space="preserve"> Միջոցառման նկարագրությունը</t>
  </si>
  <si>
    <t xml:space="preserve"> Միջոցառման անվանումը</t>
  </si>
  <si>
    <t>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</si>
  <si>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>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</si>
  <si>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>Սոցիալապես անապահով և առանձին խմբերի անձանց բժշկական օգնություն</t>
  </si>
  <si>
    <t xml:space="preserve"> 01</t>
  </si>
  <si>
    <t xml:space="preserve"> այդ թվում`</t>
  </si>
  <si>
    <t xml:space="preserve"> ՀՀ  առողջապահության  նախարարություն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</si>
  <si>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</si>
  <si>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</si>
  <si>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</si>
  <si>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</si>
  <si>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ԾԱՌԱՅՈՒԹՅՈՒՆՆԵՐԻ  ԵՎ   ԱՊՐԱՆՔՆԵՐԻ  ՁԵՌՔԲԵՐՈՒՄ</t>
  </si>
  <si>
    <t xml:space="preserve"> Հիվանդանոցային ծառայություններ</t>
  </si>
  <si>
    <t xml:space="preserve"> Ընդհանուր բնույթի հիվանդանոցային ծառայություններ</t>
  </si>
  <si>
    <t>03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</si>
  <si>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</si>
  <si>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</si>
  <si>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Անհետաձգելի բժշկական օգնության ծառայություններից օգտվելու դեպքերի թիվ, հատ </t>
  </si>
  <si>
    <t xml:space="preserve">Գլխուղեղի սուր  իշեմիկ կաթվածների թրոմբոլիտիկ բուժման և մեխանիկական թրոմբէկտոմիայի դեպքերի թիվ, հատ </t>
  </si>
  <si>
    <t xml:space="preserve">ՀԱՅԱՍՏԱՆԻ ՀԱՆՐԱՊԵՏՈՒԹՅԱՆ ԿԱՌԱՎԱՐՈՒԹՅԱՆ 2019 ԹՎԱԿԱՆԻ ԴԵԿՏԵՄԲԵՐԻ 26-Ի N 1919-Ն ՈՐՈՇՄԱՆ N  9 ՀԱՎԵԼՎԱԾԻ 9.9 ԱՂՅՈՒՍԱԿՈՒՄ ԿԱՏԱՐՎՈՂ ՓՈՓՈԽՈՒԹՅՈՒՆՆԵՐԸ </t>
  </si>
  <si>
    <t>Հավելված  № 4</t>
  </si>
  <si>
    <t>Հավելված  № 3</t>
  </si>
  <si>
    <t>Հավելված  № 5</t>
  </si>
  <si>
    <t xml:space="preserve"> Կոդը</t>
  </si>
  <si>
    <t xml:space="preserve"> Անվանումը</t>
  </si>
  <si>
    <t xml:space="preserve"> Գնման ձևը</t>
  </si>
  <si>
    <t xml:space="preserve"> Քանակը</t>
  </si>
  <si>
    <t xml:space="preserve"> Գումարը  (հազար դրամով)</t>
  </si>
  <si>
    <t>Միավորի գինը</t>
  </si>
  <si>
    <r>
      <t xml:space="preserve">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10 ՀԱՎԵԼՎԱԾՈՒՄ ԿԱՏԱՐՎՈՂ ՓՈՓՈԽՈՒԹՅՈՒՆՆԵՐԸ</t>
    </r>
  </si>
  <si>
    <t xml:space="preserve"> Բաժին N 07</t>
  </si>
  <si>
    <t xml:space="preserve"> Դաս N 01</t>
  </si>
  <si>
    <t xml:space="preserve"> </t>
  </si>
  <si>
    <t>Չափման միավորը</t>
  </si>
  <si>
    <t xml:space="preserve"> Խումբ N 03</t>
  </si>
  <si>
    <t xml:space="preserve"> 1202  11002</t>
  </si>
  <si>
    <t xml:space="preserve"> ՄԱՍ III. ԾԱՌԱՅՈՒԹՅՈՒՆՆԵՐ</t>
  </si>
  <si>
    <t xml:space="preserve"> 85111100-1</t>
  </si>
  <si>
    <t xml:space="preserve">  հիվանդանոցային ծառայություններ</t>
  </si>
  <si>
    <t xml:space="preserve"> ՄԱ</t>
  </si>
  <si>
    <t xml:space="preserve"> դրամ</t>
  </si>
  <si>
    <t xml:space="preserve">ՀԱՅԱՍՏԱՆԻ ՀԱՆՐԱՊԵՏՈՒԹՅԱՆ ԿԱՌԱՎԱՐՈՒԹՅԱՆ 2019 ԹՎԱԿԱՆԻ ԴԵԿՏԵՄԲԵՐԻ 26-Ի N 1919-Ն ՈՐՈՇՄԱՆ N  9.1 ՀԱՎԵԼՎԱԾԻ 9.1.9 ԱՂՅՈՒՍԱԿՈՒՄ ԿԱՏԱՐՎՈՂ ՓՈՓՈԽՈՒԹՅՈՒՆՆԵՐԸ </t>
  </si>
  <si>
    <t>Ցուցանիշների փոփոխությունները                   (ավելացումները նշված են դրական նշանով, նվազեցումները` փակագծերում)</t>
  </si>
  <si>
    <t xml:space="preserve"> 1200</t>
  </si>
  <si>
    <t xml:space="preserve"> Ծրագրի անվանումը`</t>
  </si>
  <si>
    <t xml:space="preserve"> Մոր և մանկան առողջության պահպանում</t>
  </si>
  <si>
    <t xml:space="preserve"> Ծրագրի նպատակը`</t>
  </si>
  <si>
    <t xml:space="preserve"> Վերջնական արդյունքի նկարագրությունը`</t>
  </si>
  <si>
    <t xml:space="preserve"> Մանկական և մայրական մահացության և հիվանդացության կրճատում, կանանց վերարտադրողական առողջության բարելավում</t>
  </si>
  <si>
    <t>Մոր և մանկան առողջության պահպանում, կանանց և երեխաներին մատուցվող բժշկական ծառայությունների մատչելիության և որակի բարելավում</t>
  </si>
  <si>
    <t>Մոր և մանկան առողջության պահպանում</t>
  </si>
  <si>
    <t xml:space="preserve"> 11003</t>
  </si>
  <si>
    <t xml:space="preserve"> Երեխաներին բժշկական օգնության ծառայություններ</t>
  </si>
  <si>
    <t xml:space="preserve"> Երեխաների (0-18 տարեկան երեխաներին) հիվանդանոցային բժշկական օգնության իրականացում (հետազոտում, ախտորոշում, բուժում)_x000D_</t>
  </si>
  <si>
    <t xml:space="preserve"> Մանկաբարձական բժշկական օգնության ծառայություններ</t>
  </si>
  <si>
    <t>Մանկաբարձական բժշկական օգնության համալիր միջոցառումների իրականացում, հղիության ախտաբանական ընթացքի բժշկական օգնություն և ծննդօգնություն</t>
  </si>
  <si>
    <t xml:space="preserve"> 11006</t>
  </si>
  <si>
    <t xml:space="preserve"> Անպտուղ զույգերի համար վերարտադրողական օժանդակ տեխնոլոգիաների կիրառմամբ բժշկական օգնության ծառայություններ</t>
  </si>
  <si>
    <t xml:space="preserve"> Բնակչության առանձին և հատուկ խմբերում ընդգրկված անպտուղ զույգերին վերարտադրողական օժանդակ տեխնոլոգիաների կիրառմամբ բժշկական օգնության տրամադրում</t>
  </si>
  <si>
    <t xml:space="preserve"> 1201</t>
  </si>
  <si>
    <t xml:space="preserve"> Շտապ բժշկական օգնություն</t>
  </si>
  <si>
    <t xml:space="preserve"> 11001</t>
  </si>
  <si>
    <t xml:space="preserve"> Շտապ բժշկական օգնության ծառայություններ</t>
  </si>
  <si>
    <t xml:space="preserve"> Շտապ բժշկական օգնության իրականացում</t>
  </si>
  <si>
    <t xml:space="preserve"> Մարդու կյանքին և առողջությանը վտանգ սպառնացող վիճակներում որակյալ շտապ բժշկական օգնության ծառայությունների տրամադրում_x000D_</t>
  </si>
  <si>
    <t xml:space="preserve"> Շտապ օգնության համակարգի պատրաստվածության բարելավում, արձագանքման արագության, հասանելիության և բժշկական օգնության ծառայությունների որակի բարելավում_x000D_</t>
  </si>
  <si>
    <t xml:space="preserve"> Հեմոդիալիզի և պերիտոնիալ դիալիզի անցկացման ծառայություններ</t>
  </si>
  <si>
    <t xml:space="preserve"> Հեմոդիալիզի կարիք ունեցող հիվանդների բժշկական օգնության համալիր միջոցառումների իրականացում</t>
  </si>
  <si>
    <t xml:space="preserve"> Հոգեկան և նարկոլոգիական հիվանդների բժշկական օգնության ծառայություններ</t>
  </si>
  <si>
    <t xml:space="preserve"> Հոգեկան և նարկոլոգիական հիվանդների բուժում և շարունակական հսկողության համալիր միջոցառումների իրականացում</t>
  </si>
  <si>
    <t xml:space="preserve"> 11004</t>
  </si>
  <si>
    <t xml:space="preserve"> Ուռուցքաբանական և արյունաբանական հիվանդությունների բժշկական օգնության ծառայություններ</t>
  </si>
  <si>
    <t xml:space="preserve"> Ուռուցքաբանական և արյունաբանական հիվանդների բուժում և շարունակական հսկողության համալիր միջոցառումների իրականացում</t>
  </si>
  <si>
    <t xml:space="preserve"> 11005</t>
  </si>
  <si>
    <t xml:space="preserve"> Սրտի անհետաձգելի վիրահատություններ_x000D_</t>
  </si>
  <si>
    <t>Սրտի անհետաձգելի վիրահատության կարիք ունեցող հիվանդների բժշկական օգնության իրականացում` ՀՀ առողջապահության նախարարի հրամանով սահմանված կարգով</t>
  </si>
  <si>
    <t xml:space="preserve"> Զինծառայողներին, ինչպես նաև փրկարար ծառայողներին և նրանց ընտանիքի անդամներին բժշկական օգնության ծառայություններ</t>
  </si>
  <si>
    <t xml:space="preserve"> 1208</t>
  </si>
  <si>
    <t xml:space="preserve"> Վարակիչ հիվանդությունների կանխարգելման ծրագիր</t>
  </si>
  <si>
    <t xml:space="preserve"> Վարակիչ և բնակչության համար մեծ ռիսկ ներկայացնող հիվանդությունների (մալարիա, տուբերկուլյոզ, ՄԻԱՎ/ՁԻԱՀ և այլն) վաղ հայտնաբերում, արդյունվետ հակազդում և բժշկական օգնության ապահովում:</t>
  </si>
  <si>
    <t xml:space="preserve"> Վարակի փոխանցման, վարակիչ հիվանդություններով պայմանավորված հիվանդացության և մահացության նվազեցում</t>
  </si>
  <si>
    <t xml:space="preserve"> Աղիքային և այլ ինֆեկցիոն հիվանդությունների բժշկական օգնության ծառայություններ</t>
  </si>
  <si>
    <t xml:space="preserve"> Աղիքային և այլ ինֆեկցիոն հիվանդությունների վաղ հայտնաբերմանն ուղղված ախտորոշիչ հետազոտություններ, հիվանդների բուժում</t>
  </si>
  <si>
    <t xml:space="preserve"> 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բուժում)_x000D_</t>
  </si>
  <si>
    <t xml:space="preserve"> 1142</t>
  </si>
  <si>
    <t xml:space="preserve"> Դատաբժշկական և ախտաբանաանատոմիական ծառայություններ</t>
  </si>
  <si>
    <t xml:space="preserve"> Դատաբժշկական փորձաքննություններ</t>
  </si>
  <si>
    <t>Դատաբժշկական և ախտաբանաանատոմիական ծառայություններ</t>
  </si>
  <si>
    <t xml:space="preserve"> Պաթանատոմիական կանխորոշումների հիման վրա ախտորոշման և բուժման արդյունավետության բարձրացում_x000D_</t>
  </si>
  <si>
    <t xml:space="preserve"> Մահերի պատճառների բացահայտում_x000D_</t>
  </si>
  <si>
    <t xml:space="preserve"> Հանրապետության ուժային մարմինների որոշումների հիման վրա դատաբժշկական և գենետիկ փորձաքննությունների ապահովում` մահերի պատճառների վերհանման նպատակով դիակների փորձաքննություն_x000D_</t>
  </si>
  <si>
    <t>02</t>
  </si>
  <si>
    <t>Արտահիվանդանոցային ծառայություններ</t>
  </si>
  <si>
    <t xml:space="preserve"> Մասնագիտացված բժշկական ծառայություններ</t>
  </si>
  <si>
    <t xml:space="preserve"> Պարաբժշկական ծառայություններ</t>
  </si>
  <si>
    <t>04</t>
  </si>
  <si>
    <t xml:space="preserve"> ԾԱՌԱՅՈՒԹՅՈՒՆՆԵՐԻ  ԵՎ ԱՊՐԱՆՔՆԵՐԻ  ՁԵՌՔԲԵՐՈՒՄ</t>
  </si>
  <si>
    <t xml:space="preserve"> 1207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</si>
  <si>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</si>
  <si>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</si>
  <si>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</si>
  <si>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Մասնագիտացված հիվանդանոցային ծառայություններ</t>
  </si>
  <si>
    <t xml:space="preserve"> Մոր և մանկան բժշկական ծառայություններ</t>
  </si>
  <si>
    <t>06</t>
  </si>
  <si>
    <t xml:space="preserve"> Առողջապահություն (այլ դասերին չպատկանող)</t>
  </si>
  <si>
    <t xml:space="preserve"> Առողջապահական հարակից ծառայություններ և ծրագրեր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</si>
  <si>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</si>
  <si>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</si>
  <si>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-Կապիտալ դրամաշնորհներ պետական և համայնքային ոչ առևտրային կազմակերպություններին</t>
  </si>
  <si>
    <t xml:space="preserve"> Մոր և մանկան առողջության պահպանում </t>
  </si>
  <si>
    <t xml:space="preserve">Մանկաբարձական բժշկական օգնության համալիր միջոցառումների իրականացում, հղիության ախտաբանական ընթացքի բժշկական օգնություն և ծննդօգնություն </t>
  </si>
  <si>
    <t xml:space="preserve">ՀՀ գնումների մասին օրենսդրությանը համապատասխան ընտրված կազմակերպություններ </t>
  </si>
  <si>
    <t xml:space="preserve">Մանկաբարձական բժշկական օգնության ծառայություններից օգտվելու դեպքերի թիվ, հատ </t>
  </si>
  <si>
    <t>Երեխաների (0-18 տարեկան երեխաներին) հիվանդանոցային բժշկական օգնության իրականացում (հետազոտում, ախտորոշում, բուժում)</t>
  </si>
  <si>
    <t xml:space="preserve">Երեխաների բժշկական օգնության գծով ծառայություններից օգտվելու դեպքերի թիվ, հատ </t>
  </si>
  <si>
    <t xml:space="preserve"> Բնակչության առանձին և հատուկ խմբերում ընդգրկված անպտուղ զույգերին վերարտադրողական օժանդակ տեխնոլոգիաների կիրառմամբ բժշկական օգնության տրամադրում </t>
  </si>
  <si>
    <t xml:space="preserve">Վերարտադրողական օժանդակ տեխնոլոգիաների կիրառմամբ բժշկական օգնության ծառայություններ ստացած զույգերի թիվ, հատ </t>
  </si>
  <si>
    <t xml:space="preserve">Հետազոտություններ քանակ, հատ </t>
  </si>
  <si>
    <t xml:space="preserve">Ցուցանիշների փոփոխությունը (ավելացումները նշված են դրական նշանով)                  </t>
  </si>
  <si>
    <t xml:space="preserve">Շտապ բժշկական օգնության ծառայություններ </t>
  </si>
  <si>
    <t xml:space="preserve">Շտապ բժշկական օգնության իրականացում </t>
  </si>
  <si>
    <t xml:space="preserve"> Շտապ բժշկական օգնության գծով կանչերի թիվ, հատ </t>
  </si>
  <si>
    <t xml:space="preserve"> Շտապ բժշկական օգնության ծառայության մեքենաների ընդհանուր թիվ, հատ </t>
  </si>
  <si>
    <t xml:space="preserve"> Շտապ բժշկական օգնության ծառայության մարզային մեքենաների ընդհանուր թիվ, հատ </t>
  </si>
  <si>
    <t xml:space="preserve"> Ուղղաթիռով սանավիացիայի բժշկական օգնության ծառայություն, ժամ </t>
  </si>
  <si>
    <t xml:space="preserve"> Ոչ վարակիչ հիվանդությունների բժշկական օգնության ապահովում </t>
  </si>
  <si>
    <t xml:space="preserve"> Հեմոդիալիզի և պերիտոնիալ դիալիզի անցկացման ծառայություններ </t>
  </si>
  <si>
    <t xml:space="preserve">Հեմոդիալիզի կարիք ունեցող հիվանդների բժշկական օգնության համալիր միջոցառումների իրականացում </t>
  </si>
  <si>
    <t xml:space="preserve"> Հեմոդիալիզի անցկացման սեանսների թիվ, հատ </t>
  </si>
  <si>
    <t xml:space="preserve"> Անհետաձգելի բժշկական օգնության ծառայություններ </t>
  </si>
  <si>
    <t xml:space="preserve">Անհետաձգելի բժշկական օգնության իրականացում` ՀՀ առողջապահության նախարարի կողմից հաստատված հիվանդությունների, վիճակների ցանկի համաձայն </t>
  </si>
  <si>
    <t xml:space="preserve"> Հոգեկան և նարկոլոգիական հիվանդների բժշկական օգնության ծառայություններ </t>
  </si>
  <si>
    <t xml:space="preserve"> Հոգեկան և նարկոլոգիական հիվանդների բուժում և շարունակական հսկողության համալիր միջոցառումների իրականացում </t>
  </si>
  <si>
    <t xml:space="preserve"> Հոգեկան և նարկոլոգիական հիվանդների բժշկական օգնության գծով ծառայություններից օգտվելու դեպքերի թիվ, հատ </t>
  </si>
  <si>
    <t xml:space="preserve">Ուռուցքաբանական և արյունաբանական հիվանդությունների բժշկական օգնության ծառայություններ </t>
  </si>
  <si>
    <t xml:space="preserve">Ուռուցքաբանական և արյունաբանական հիվանդների բուժում և շարունակական հսկողության համալիր միջոցառումների իրականացում </t>
  </si>
  <si>
    <t xml:space="preserve"> Ուռուցքաբանական և արյունաբանական հիվանդությունների բժշկական օգնության գծով ծառայություններից օգտվելու դեպքերի թիվ, հատ </t>
  </si>
  <si>
    <t>Սրտի անհետաձգելի վիրահատություններ</t>
  </si>
  <si>
    <t xml:space="preserve"> Սրտի անհետաձգելի վիրահատությունների դեպքերի թիվ, ստենտ_x000D_ </t>
  </si>
  <si>
    <t xml:space="preserve">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
 </t>
  </si>
  <si>
    <t xml:space="preserve"> Բժշկական օգնության գծով ծառայություններից օգտվելու դեպքերի թիվ, հատ </t>
  </si>
  <si>
    <t xml:space="preserve">Ցուցանիշների փոփոխությունը (նվազեցումները նշված են  փակագծերում)                  </t>
  </si>
  <si>
    <t xml:space="preserve"> Վարակիչ հիվանդությունների կանխարգելման ծրագիր </t>
  </si>
  <si>
    <t xml:space="preserve"> Աղիքային և այլ ինֆեկցիոն հիվանդությունների բժշկական օգնության ծառայություններ </t>
  </si>
  <si>
    <t xml:space="preserve">Աղիքային և այլ ինֆեկցիոն հիվանդությունների վաղ հայտնաբերմանն ուղղված ախտորոշիչ հետազոտություններ, հիվանդների բուժում 
 </t>
  </si>
  <si>
    <t xml:space="preserve"> Աղիքային և այլ ինֆեկցիոն հիվանդությունների բժշկական օգնության գծով ծառայություններից օգտվելու դեպքերի թիվ, հատ </t>
  </si>
  <si>
    <t xml:space="preserve"> Դատաբժշկական և ախտաբանաանատոմիական ծառայություններ </t>
  </si>
  <si>
    <t>Հանրապետության ուժային մարմինների որոշումների հիման վրա դատաբժշկա-կան և գենետիկ փորձաքննությունների ապահովում` մահերի պատճառների վերհանման նպատակով դիակների փորձաքննություն</t>
  </si>
  <si>
    <t>Մասնագիտացված կազմակերպություն</t>
  </si>
  <si>
    <t xml:space="preserve"> Դատաբժշկական և գենետիկ ծառայությունների գծով փորձաքննությունների թիվը (հատ)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</si>
  <si>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</si>
  <si>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տնտեսավարող սուբյեկտների անվանումները</t>
  </si>
  <si>
    <t>ծրագիրը</t>
  </si>
  <si>
    <t>միջոցառումը</t>
  </si>
  <si>
    <t>52,995.0</t>
  </si>
  <si>
    <t>Դատաբժշկական փորձաքննություններ</t>
  </si>
  <si>
    <t xml:space="preserve">ՀՀ առողջապահության նախարարություն </t>
  </si>
  <si>
    <t>«Դատաբժշկական գիտագործնական կենտրոն» ՊՈԱԿ</t>
  </si>
  <si>
    <t xml:space="preserve">Ցուցանիշների փոփոխությունները (ավելացումները նշված են դրական նշանով)    </t>
  </si>
  <si>
    <t>ՀԱՅԱՍՏԱՆԻ ՀԱՆՐԱՊԵՏՈՒԹՅԱՆ ԿԱՌԱՎԱՐՈՒԹՅԱՆ 2019 ԹՎԱԿԱՆԻ ԴԵԿՏԵՄԲԵՐԻ 26-Ի N 1919-Ն ՈՐՈՇՄԱՆ 
N 5 ՀԱՎԵԼՎԱԾԻ N 7 ԱՂՅՈՒՍԱԿՈՒՄ ԿԱՏԱՐՎՈՂ ՓՈՓՈԽՈՒԹՅՈՒՆՆԵՐԸ</t>
  </si>
  <si>
    <t xml:space="preserve"> Խումբ N 02</t>
  </si>
  <si>
    <t xml:space="preserve"> Դաս N 02</t>
  </si>
  <si>
    <t xml:space="preserve"> 1202  11001</t>
  </si>
  <si>
    <t xml:space="preserve">  Հեմոդիալիզի և պերիտոնիալ դիալիզի անցկացման ծառայություններ</t>
  </si>
  <si>
    <t>հիվանդանոցային պայմաններում դիալիզի ծառայություններ</t>
  </si>
  <si>
    <t xml:space="preserve"> 85111230-1</t>
  </si>
  <si>
    <t xml:space="preserve"> Դաս N 04</t>
  </si>
  <si>
    <t>Պարաբժշկական ծառայություններ</t>
  </si>
  <si>
    <t xml:space="preserve"> 1201  11001</t>
  </si>
  <si>
    <t xml:space="preserve"> 85141210-1</t>
  </si>
  <si>
    <t xml:space="preserve">  շտապ օգնության ծառայություններ</t>
  </si>
  <si>
    <t>Ընդհանուր բնույթի հիվանդանոցային ծառայություններ</t>
  </si>
  <si>
    <t>Մասնագիտացված հիվանդանոցային ծառայություններ</t>
  </si>
  <si>
    <t xml:space="preserve">  Աղիքային և այլ ինֆեկցիոն հիվանդությունների բժշկական օգնության ծառայություններ</t>
  </si>
  <si>
    <t xml:space="preserve"> 1208  11003</t>
  </si>
  <si>
    <t xml:space="preserve"> 85111120-1</t>
  </si>
  <si>
    <t xml:space="preserve">  հիվանդանոցների կողմից մատուցվող բժշկական ծառայություններ</t>
  </si>
  <si>
    <t xml:space="preserve"> 85111170-1</t>
  </si>
  <si>
    <t xml:space="preserve">  հոգեբուժական հիվանդանոցների կողմից մատուցվող ծառայություններ</t>
  </si>
  <si>
    <t xml:space="preserve"> 1202  11003</t>
  </si>
  <si>
    <t xml:space="preserve">  Հոգեկան և նարկոլոգիական հիվանդների բժշկական օգնության ծառայություններ</t>
  </si>
  <si>
    <t>Ուռուցքաբանական և արյունաբանական հիվանդությունների բժշկական օգնության ծառայություններ</t>
  </si>
  <si>
    <t xml:space="preserve"> 1202  11004</t>
  </si>
  <si>
    <t xml:space="preserve"> 85121310-1</t>
  </si>
  <si>
    <t xml:space="preserve">  ուրոլոգիական ծառայություններ</t>
  </si>
  <si>
    <t xml:space="preserve"> Դաս N 03</t>
  </si>
  <si>
    <t>Մոր և մանկան բժշկական ծառայություններ</t>
  </si>
  <si>
    <t xml:space="preserve"> 1200  11003</t>
  </si>
  <si>
    <t xml:space="preserve"> 1200  11006</t>
  </si>
  <si>
    <t xml:space="preserve"> 85121100-1</t>
  </si>
  <si>
    <t xml:space="preserve">  բժշկական ծառայություններ</t>
  </si>
  <si>
    <t>Հավելված  №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</si>
</sst>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(* #,##0.0_);_(* \(#,##0.0\);_(* &quot;-&quot;??_);_(@_)"/>
    <numFmt numFmtId="169" formatCode="_-* #,##0.00_-;\-* #,##0.00_-;_-* &quot;-&quot;??_-;_-@_-"/>
    <numFmt numFmtId="170" formatCode="##,##0.0;\(##,##0.0\);\-"/>
    <numFmt numFmtId="171" formatCode="_(* #,##0_);_(* \(#,##0\);_(* &quot;-&quot;??_);_(@_)"/>
    <numFmt numFmtId="172" formatCode="_-* #,##0.0\ _A_M_D_-;\-* #,##0.0\ _A_M_D_-;_-* &quot;-&quot;?\ _A_M_D_-;_-@_-"/>
  </numFmts>
  <fonts count="7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b/>
      <u/>
      <sz val="10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8"/>
      <name val="GHEA Grapalat"/>
      <family val="3"/>
    </font>
    <font>
      <sz val="11"/>
      <color rgb="FF000000"/>
      <name val="GHEA Grapalat"/>
      <family val="3"/>
    </font>
    <font>
      <b/>
      <sz val="11"/>
      <color rgb="FF000000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78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6" fillId="0" borderId="0"/>
    <xf numFmtId="0" fontId="24" fillId="0" borderId="0"/>
    <xf numFmtId="0" fontId="6" fillId="0" borderId="0"/>
    <xf numFmtId="0" fontId="29" fillId="0" borderId="0"/>
    <xf numFmtId="9" fontId="6" fillId="0" borderId="0" applyFont="0" applyFill="0" applyBorder="0" applyAlignment="0" applyProtection="0"/>
    <xf numFmtId="0" fontId="8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8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21" borderId="2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3" fillId="23" borderId="7" applyNumberFormat="0" applyFont="0" applyAlignment="0" applyProtection="0"/>
    <xf numFmtId="0" fontId="21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7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9" fontId="49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6" fillId="0" borderId="0"/>
    <xf numFmtId="0" fontId="7" fillId="0" borderId="0"/>
    <xf numFmtId="0" fontId="49" fillId="0" borderId="0"/>
    <xf numFmtId="0" fontId="7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2" fillId="0" borderId="0"/>
    <xf numFmtId="164" fontId="49" fillId="0" borderId="0" applyFont="0" applyFill="0" applyBorder="0" applyAlignment="0" applyProtection="0"/>
    <xf numFmtId="170" fontId="53" fillId="0" borderId="0" applyFill="0" applyBorder="0" applyProtection="0">
      <alignment horizontal="right" vertical="top"/>
    </xf>
    <xf numFmtId="164" fontId="3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56" fillId="0" borderId="0"/>
    <xf numFmtId="164" fontId="56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7" fillId="0" borderId="0"/>
    <xf numFmtId="0" fontId="57" fillId="25" borderId="0" applyNumberFormat="0" applyBorder="0" applyAlignment="0" applyProtection="0"/>
    <xf numFmtId="0" fontId="56" fillId="0" borderId="0"/>
    <xf numFmtId="0" fontId="3" fillId="0" borderId="0"/>
    <xf numFmtId="0" fontId="55" fillId="2" borderId="0" applyNumberFormat="0" applyBorder="0" applyAlignment="0" applyProtection="0"/>
    <xf numFmtId="0" fontId="55" fillId="3" borderId="0" applyNumberFormat="0" applyBorder="0" applyAlignment="0" applyProtection="0"/>
    <xf numFmtId="0" fontId="55" fillId="4" borderId="0" applyNumberFormat="0" applyBorder="0" applyAlignment="0" applyProtection="0"/>
    <xf numFmtId="0" fontId="55" fillId="5" borderId="0" applyNumberFormat="0" applyBorder="0" applyAlignment="0" applyProtection="0"/>
    <xf numFmtId="0" fontId="55" fillId="6" borderId="0" applyNumberFormat="0" applyBorder="0" applyAlignment="0" applyProtection="0"/>
    <xf numFmtId="0" fontId="55" fillId="7" borderId="0" applyNumberFormat="0" applyBorder="0" applyAlignment="0" applyProtection="0"/>
    <xf numFmtId="0" fontId="55" fillId="8" borderId="0" applyNumberFormat="0" applyBorder="0" applyAlignment="0" applyProtection="0"/>
    <xf numFmtId="0" fontId="55" fillId="9" borderId="0" applyNumberFormat="0" applyBorder="0" applyAlignment="0" applyProtection="0"/>
    <xf numFmtId="0" fontId="55" fillId="10" borderId="0" applyNumberFormat="0" applyBorder="0" applyAlignment="0" applyProtection="0"/>
    <xf numFmtId="0" fontId="55" fillId="5" borderId="0" applyNumberFormat="0" applyBorder="0" applyAlignment="0" applyProtection="0"/>
    <xf numFmtId="0" fontId="55" fillId="8" borderId="0" applyNumberFormat="0" applyBorder="0" applyAlignment="0" applyProtection="0"/>
    <xf numFmtId="0" fontId="55" fillId="11" borderId="0" applyNumberFormat="0" applyBorder="0" applyAlignment="0" applyProtection="0"/>
    <xf numFmtId="0" fontId="58" fillId="12" borderId="0" applyNumberFormat="0" applyBorder="0" applyAlignment="0" applyProtection="0"/>
    <xf numFmtId="0" fontId="58" fillId="9" borderId="0" applyNumberFormat="0" applyBorder="0" applyAlignment="0" applyProtection="0"/>
    <xf numFmtId="0" fontId="58" fillId="10" borderId="0" applyNumberFormat="0" applyBorder="0" applyAlignment="0" applyProtection="0"/>
    <xf numFmtId="0" fontId="58" fillId="13" borderId="0" applyNumberFormat="0" applyBorder="0" applyAlignment="0" applyProtection="0"/>
    <xf numFmtId="0" fontId="58" fillId="14" borderId="0" applyNumberFormat="0" applyBorder="0" applyAlignment="0" applyProtection="0"/>
    <xf numFmtId="0" fontId="58" fillId="15" borderId="0" applyNumberFormat="0" applyBorder="0" applyAlignment="0" applyProtection="0"/>
    <xf numFmtId="0" fontId="58" fillId="16" borderId="0" applyNumberFormat="0" applyBorder="0" applyAlignment="0" applyProtection="0"/>
    <xf numFmtId="0" fontId="58" fillId="17" borderId="0" applyNumberFormat="0" applyBorder="0" applyAlignment="0" applyProtection="0"/>
    <xf numFmtId="0" fontId="58" fillId="18" borderId="0" applyNumberFormat="0" applyBorder="0" applyAlignment="0" applyProtection="0"/>
    <xf numFmtId="0" fontId="58" fillId="13" borderId="0" applyNumberFormat="0" applyBorder="0" applyAlignment="0" applyProtection="0"/>
    <xf numFmtId="0" fontId="58" fillId="14" borderId="0" applyNumberFormat="0" applyBorder="0" applyAlignment="0" applyProtection="0"/>
    <xf numFmtId="0" fontId="58" fillId="19" borderId="0" applyNumberFormat="0" applyBorder="0" applyAlignment="0" applyProtection="0"/>
    <xf numFmtId="0" fontId="59" fillId="3" borderId="0" applyNumberFormat="0" applyBorder="0" applyAlignment="0" applyProtection="0"/>
    <xf numFmtId="0" fontId="60" fillId="20" borderId="1" applyNumberFormat="0" applyAlignment="0" applyProtection="0"/>
    <xf numFmtId="0" fontId="61" fillId="21" borderId="2" applyNumberFormat="0" applyAlignment="0" applyProtection="0"/>
    <xf numFmtId="164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4" borderId="0" applyNumberFormat="0" applyBorder="0" applyAlignment="0" applyProtection="0"/>
    <xf numFmtId="0" fontId="64" fillId="0" borderId="3" applyNumberFormat="0" applyFill="0" applyAlignment="0" applyProtection="0"/>
    <xf numFmtId="0" fontId="65" fillId="0" borderId="4" applyNumberFormat="0" applyFill="0" applyAlignment="0" applyProtection="0"/>
    <xf numFmtId="0" fontId="66" fillId="0" borderId="5" applyNumberFormat="0" applyFill="0" applyAlignment="0" applyProtection="0"/>
    <xf numFmtId="0" fontId="66" fillId="0" borderId="0" applyNumberFormat="0" applyFill="0" applyBorder="0" applyAlignment="0" applyProtection="0"/>
    <xf numFmtId="0" fontId="67" fillId="7" borderId="1" applyNumberFormat="0" applyAlignment="0" applyProtection="0"/>
    <xf numFmtId="0" fontId="68" fillId="0" borderId="6" applyNumberFormat="0" applyFill="0" applyAlignment="0" applyProtection="0"/>
    <xf numFmtId="0" fontId="69" fillId="22" borderId="0" applyNumberFormat="0" applyBorder="0" applyAlignment="0" applyProtection="0"/>
    <xf numFmtId="1" fontId="73" fillId="0" borderId="0"/>
    <xf numFmtId="1" fontId="73" fillId="0" borderId="0"/>
    <xf numFmtId="1" fontId="73" fillId="0" borderId="0"/>
    <xf numFmtId="0" fontId="1" fillId="0" borderId="0"/>
    <xf numFmtId="0" fontId="3" fillId="0" borderId="0"/>
    <xf numFmtId="0" fontId="3" fillId="0" borderId="0"/>
    <xf numFmtId="0" fontId="6" fillId="23" borderId="7" applyNumberFormat="0" applyFont="0" applyAlignment="0" applyProtection="0"/>
    <xf numFmtId="0" fontId="70" fillId="20" borderId="8" applyNumberFormat="0" applyAlignment="0" applyProtection="0"/>
    <xf numFmtId="0" fontId="8" fillId="0" borderId="0"/>
    <xf numFmtId="0" fontId="8" fillId="0" borderId="0"/>
    <xf numFmtId="0" fontId="71" fillId="0" borderId="9" applyNumberFormat="0" applyFill="0" applyAlignment="0" applyProtection="0"/>
    <xf numFmtId="0" fontId="72" fillId="0" borderId="0" applyNumberFormat="0" applyFill="0" applyBorder="0" applyAlignment="0" applyProtection="0"/>
    <xf numFmtId="0" fontId="7" fillId="0" borderId="0"/>
    <xf numFmtId="1" fontId="73" fillId="0" borderId="0"/>
    <xf numFmtId="0" fontId="8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173">
    <xf numFmtId="0" fontId="0" fillId="0" borderId="0" xfId="0"/>
    <xf numFmtId="0" fontId="2" fillId="0" borderId="0" xfId="0" applyFont="1" applyFill="1" applyAlignment="1">
      <alignment horizontal="centerContinuous"/>
    </xf>
    <xf numFmtId="0" fontId="2" fillId="0" borderId="0" xfId="0" applyFont="1" applyFill="1"/>
    <xf numFmtId="0" fontId="30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>
      <alignment wrapText="1"/>
    </xf>
    <xf numFmtId="0" fontId="26" fillId="0" borderId="0" xfId="0" applyFont="1" applyFill="1"/>
    <xf numFmtId="0" fontId="26" fillId="0" borderId="0" xfId="0" applyFont="1" applyFill="1" applyBorder="1" applyAlignment="1">
      <alignment horizontal="centerContinuous"/>
    </xf>
    <xf numFmtId="0" fontId="2" fillId="0" borderId="1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24" borderId="0" xfId="0" applyFont="1" applyFill="1"/>
    <xf numFmtId="0" fontId="2" fillId="24" borderId="0" xfId="0" applyFont="1" applyFill="1" applyBorder="1" applyAlignment="1">
      <alignment horizontal="centerContinuous"/>
    </xf>
    <xf numFmtId="0" fontId="25" fillId="24" borderId="0" xfId="0" applyFont="1" applyFill="1" applyBorder="1" applyAlignment="1">
      <alignment horizontal="centerContinuous"/>
    </xf>
    <xf numFmtId="0" fontId="2" fillId="24" borderId="0" xfId="0" applyFont="1" applyFill="1" applyAlignment="1">
      <alignment horizontal="centerContinuous"/>
    </xf>
    <xf numFmtId="0" fontId="25" fillId="24" borderId="0" xfId="0" applyFont="1" applyFill="1" applyBorder="1" applyAlignment="1"/>
    <xf numFmtId="0" fontId="2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2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7" fontId="28" fillId="24" borderId="10" xfId="0" applyNumberFormat="1" applyFont="1" applyFill="1" applyBorder="1" applyAlignment="1">
      <alignment horizontal="center" vertical="top" wrapText="1"/>
    </xf>
    <xf numFmtId="0" fontId="2" fillId="24" borderId="16" xfId="0" applyFont="1" applyFill="1" applyBorder="1" applyAlignment="1">
      <alignment horizontal="center"/>
    </xf>
    <xf numFmtId="0" fontId="2" fillId="0" borderId="0" xfId="0" applyFont="1"/>
    <xf numFmtId="0" fontId="50" fillId="0" borderId="0" xfId="0" applyFont="1" applyAlignment="1">
      <alignment horizontal="left" vertical="top" wrapText="1"/>
    </xf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30" fillId="0" borderId="0" xfId="0" applyFont="1"/>
    <xf numFmtId="0" fontId="30" fillId="0" borderId="0" xfId="0" applyFont="1" applyFill="1" applyBorder="1" applyAlignment="1"/>
    <xf numFmtId="0" fontId="2" fillId="0" borderId="10" xfId="0" applyFont="1" applyFill="1" applyBorder="1" applyAlignment="1">
      <alignment horizontal="right" vertical="top" wrapText="1"/>
    </xf>
    <xf numFmtId="166" fontId="2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2" fillId="0" borderId="10" xfId="99" applyFont="1" applyBorder="1"/>
    <xf numFmtId="167" fontId="2" fillId="24" borderId="10" xfId="99" applyNumberFormat="1" applyFont="1" applyFill="1" applyBorder="1" applyAlignment="1">
      <alignment horizontal="center" vertical="center" wrapText="1"/>
    </xf>
    <xf numFmtId="167" fontId="28" fillId="24" borderId="10" xfId="99" applyNumberFormat="1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right"/>
    </xf>
    <xf numFmtId="0" fontId="25" fillId="24" borderId="0" xfId="0" applyFont="1" applyFill="1" applyBorder="1" applyAlignment="1">
      <alignment horizontal="right"/>
    </xf>
    <xf numFmtId="0" fontId="2" fillId="0" borderId="10" xfId="0" applyFont="1" applyFill="1" applyBorder="1" applyAlignment="1">
      <alignment horizontal="center" wrapText="1"/>
    </xf>
    <xf numFmtId="167" fontId="2" fillId="0" borderId="10" xfId="99" applyNumberFormat="1" applyFont="1" applyBorder="1" applyAlignment="1">
      <alignment horizontal="center" wrapText="1"/>
    </xf>
    <xf numFmtId="0" fontId="50" fillId="0" borderId="10" xfId="0" applyFont="1" applyFill="1" applyBorder="1" applyAlignment="1">
      <alignment horizontal="left" vertical="top" wrapText="1"/>
    </xf>
    <xf numFmtId="0" fontId="2" fillId="0" borderId="10" xfId="0" applyFont="1" applyBorder="1" applyAlignment="1">
      <alignment vertical="center"/>
    </xf>
    <xf numFmtId="0" fontId="2" fillId="0" borderId="10" xfId="0" applyFont="1" applyFill="1" applyBorder="1" applyAlignment="1">
      <alignment horizontal="left" vertical="top" wrapText="1"/>
    </xf>
    <xf numFmtId="0" fontId="25" fillId="24" borderId="0" xfId="0" applyFont="1" applyFill="1" applyAlignment="1">
      <alignment horizontal="right"/>
    </xf>
    <xf numFmtId="0" fontId="25" fillId="0" borderId="0" xfId="0" applyFont="1" applyFill="1" applyBorder="1" applyAlignment="1">
      <alignment horizontal="right"/>
    </xf>
    <xf numFmtId="0" fontId="25" fillId="0" borderId="10" xfId="99" applyFont="1" applyBorder="1" applyAlignment="1">
      <alignment horizontal="left" vertical="center" wrapText="1"/>
    </xf>
    <xf numFmtId="0" fontId="54" fillId="0" borderId="10" xfId="99" applyFont="1" applyBorder="1" applyAlignment="1">
      <alignment horizontal="left" vertical="center" wrapText="1"/>
    </xf>
    <xf numFmtId="0" fontId="25" fillId="0" borderId="10" xfId="99" applyFont="1" applyBorder="1" applyAlignment="1">
      <alignment horizontal="left" vertical="center"/>
    </xf>
    <xf numFmtId="0" fontId="28" fillId="0" borderId="10" xfId="99" applyFont="1" applyBorder="1" applyAlignment="1">
      <alignment horizontal="left" vertical="center"/>
    </xf>
    <xf numFmtId="168" fontId="2" fillId="0" borderId="10" xfId="0" applyNumberFormat="1" applyFont="1" applyFill="1" applyBorder="1" applyAlignment="1">
      <alignment horizontal="left" vertical="top" wrapText="1"/>
    </xf>
    <xf numFmtId="0" fontId="28" fillId="0" borderId="0" xfId="0" applyFont="1" applyBorder="1" applyAlignment="1">
      <alignment horizontal="left" vertical="top" wrapText="1"/>
    </xf>
    <xf numFmtId="0" fontId="2" fillId="24" borderId="17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2" fillId="24" borderId="17" xfId="0" applyFont="1" applyFill="1" applyBorder="1" applyAlignment="1">
      <alignment horizontal="right" vertical="top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8" fillId="0" borderId="0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2" fillId="0" borderId="10" xfId="0" applyFont="1" applyBorder="1" applyAlignment="1">
      <alignment horizontal="center" vertical="center" wrapText="1"/>
    </xf>
    <xf numFmtId="170" fontId="74" fillId="0" borderId="10" xfId="107" applyNumberFormat="1" applyFont="1" applyBorder="1" applyAlignment="1">
      <alignment horizontal="center" vertical="center"/>
    </xf>
    <xf numFmtId="170" fontId="2" fillId="0" borderId="10" xfId="107" applyNumberFormat="1" applyFont="1" applyBorder="1" applyAlignment="1">
      <alignment horizontal="center" vertical="center"/>
    </xf>
    <xf numFmtId="170" fontId="28" fillId="0" borderId="10" xfId="107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7" fontId="28" fillId="0" borderId="12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right"/>
    </xf>
    <xf numFmtId="0" fontId="28" fillId="0" borderId="1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5" fillId="24" borderId="0" xfId="0" applyFont="1" applyFill="1" applyBorder="1" applyAlignment="1">
      <alignment horizontal="right"/>
    </xf>
    <xf numFmtId="0" fontId="28" fillId="0" borderId="10" xfId="0" applyFont="1" applyBorder="1" applyAlignment="1">
      <alignment horizontal="left" vertical="top" wrapText="1"/>
    </xf>
    <xf numFmtId="0" fontId="28" fillId="0" borderId="0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right"/>
    </xf>
    <xf numFmtId="0" fontId="2" fillId="24" borderId="10" xfId="0" applyFont="1" applyFill="1" applyBorder="1"/>
    <xf numFmtId="0" fontId="0" fillId="0" borderId="16" xfId="0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166" fontId="26" fillId="0" borderId="0" xfId="0" applyNumberFormat="1" applyFont="1" applyFill="1"/>
    <xf numFmtId="167" fontId="28" fillId="0" borderId="10" xfId="99" applyNumberFormat="1" applyFont="1" applyBorder="1" applyAlignment="1">
      <alignment horizontal="center" wrapText="1"/>
    </xf>
    <xf numFmtId="0" fontId="2" fillId="0" borderId="10" xfId="99" applyFont="1" applyBorder="1" applyAlignment="1">
      <alignment wrapText="1"/>
    </xf>
    <xf numFmtId="0" fontId="50" fillId="0" borderId="10" xfId="0" applyFont="1" applyBorder="1" applyAlignment="1">
      <alignment horizontal="center" vertical="center" wrapText="1"/>
    </xf>
    <xf numFmtId="0" fontId="50" fillId="0" borderId="11" xfId="0" applyFont="1" applyBorder="1" applyAlignment="1">
      <alignment vertical="top" wrapText="1"/>
    </xf>
    <xf numFmtId="0" fontId="50" fillId="0" borderId="12" xfId="0" applyFont="1" applyBorder="1" applyAlignment="1">
      <alignment vertical="top" wrapText="1"/>
    </xf>
    <xf numFmtId="0" fontId="50" fillId="0" borderId="16" xfId="0" applyFont="1" applyBorder="1" applyAlignment="1">
      <alignment horizontal="center" vertical="center" wrapText="1"/>
    </xf>
    <xf numFmtId="171" fontId="2" fillId="0" borderId="10" xfId="0" applyNumberFormat="1" applyFont="1" applyFill="1" applyBorder="1" applyAlignment="1">
      <alignment horizontal="left" vertical="top" wrapText="1"/>
    </xf>
    <xf numFmtId="168" fontId="2" fillId="0" borderId="0" xfId="0" applyNumberFormat="1" applyFont="1" applyFill="1" applyBorder="1" applyAlignment="1">
      <alignment horizontal="left" vertical="top" wrapText="1"/>
    </xf>
    <xf numFmtId="166" fontId="2" fillId="0" borderId="10" xfId="0" applyNumberFormat="1" applyFont="1" applyFill="1" applyBorder="1" applyAlignment="1">
      <alignment horizontal="right" vertical="center"/>
    </xf>
    <xf numFmtId="171" fontId="2" fillId="0" borderId="10" xfId="0" applyNumberFormat="1" applyFont="1" applyFill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172" fontId="2" fillId="0" borderId="0" xfId="0" applyNumberFormat="1" applyFont="1"/>
    <xf numFmtId="0" fontId="26" fillId="0" borderId="0" xfId="0" applyFont="1" applyFill="1" applyBorder="1"/>
    <xf numFmtId="0" fontId="2" fillId="24" borderId="0" xfId="0" applyFont="1" applyFill="1" applyBorder="1"/>
    <xf numFmtId="0" fontId="2" fillId="24" borderId="0" xfId="0" applyFont="1" applyFill="1" applyBorder="1" applyAlignment="1">
      <alignment horizontal="center" vertical="top" wrapText="1"/>
    </xf>
    <xf numFmtId="0" fontId="75" fillId="0" borderId="10" xfId="0" applyFont="1" applyBorder="1" applyAlignment="1">
      <alignment horizontal="center" vertical="center" wrapText="1"/>
    </xf>
    <xf numFmtId="0" fontId="76" fillId="0" borderId="10" xfId="0" applyFont="1" applyBorder="1" applyAlignment="1">
      <alignment horizontal="center" vertical="center" wrapText="1"/>
    </xf>
    <xf numFmtId="0" fontId="76" fillId="0" borderId="10" xfId="0" applyFont="1" applyBorder="1" applyAlignment="1">
      <alignment vertical="center" wrapText="1"/>
    </xf>
    <xf numFmtId="166" fontId="2" fillId="0" borderId="0" xfId="0" applyNumberFormat="1" applyFont="1"/>
    <xf numFmtId="166" fontId="2" fillId="0" borderId="0" xfId="0" applyNumberFormat="1" applyFont="1" applyAlignment="1">
      <alignment horizontal="center" vertical="center"/>
    </xf>
    <xf numFmtId="0" fontId="25" fillId="0" borderId="0" xfId="0" applyFont="1" applyFill="1" applyAlignment="1">
      <alignment horizontal="right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167" fontId="28" fillId="0" borderId="16" xfId="0" applyNumberFormat="1" applyFont="1" applyFill="1" applyBorder="1" applyAlignment="1">
      <alignment horizontal="center" vertical="center" wrapText="1"/>
    </xf>
    <xf numFmtId="167" fontId="28" fillId="0" borderId="11" xfId="0" applyNumberFormat="1" applyFont="1" applyFill="1" applyBorder="1" applyAlignment="1">
      <alignment horizontal="center" vertical="center" wrapText="1"/>
    </xf>
    <xf numFmtId="167" fontId="28" fillId="0" borderId="12" xfId="0" applyNumberFormat="1" applyFont="1" applyFill="1" applyBorder="1" applyAlignment="1">
      <alignment horizontal="center" vertical="center" wrapText="1"/>
    </xf>
    <xf numFmtId="167" fontId="28" fillId="24" borderId="16" xfId="0" applyNumberFormat="1" applyFont="1" applyFill="1" applyBorder="1" applyAlignment="1">
      <alignment horizontal="center" vertical="center" wrapText="1"/>
    </xf>
    <xf numFmtId="167" fontId="28" fillId="24" borderId="11" xfId="0" applyNumberFormat="1" applyFont="1" applyFill="1" applyBorder="1" applyAlignment="1">
      <alignment horizontal="center" vertical="center" wrapText="1"/>
    </xf>
    <xf numFmtId="167" fontId="28" fillId="24" borderId="12" xfId="0" applyNumberFormat="1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right"/>
    </xf>
    <xf numFmtId="0" fontId="27" fillId="24" borderId="0" xfId="0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49" fontId="2" fillId="0" borderId="16" xfId="99" applyNumberFormat="1" applyFont="1" applyBorder="1" applyAlignment="1">
      <alignment horizontal="center" vertical="top"/>
    </xf>
    <xf numFmtId="49" fontId="2" fillId="0" borderId="11" xfId="99" applyNumberFormat="1" applyFont="1" applyBorder="1" applyAlignment="1">
      <alignment horizontal="center" vertical="top"/>
    </xf>
    <xf numFmtId="49" fontId="2" fillId="0" borderId="12" xfId="99" applyNumberFormat="1" applyFont="1" applyBorder="1" applyAlignment="1">
      <alignment horizontal="center" vertical="top"/>
    </xf>
    <xf numFmtId="0" fontId="2" fillId="0" borderId="16" xfId="99" applyFont="1" applyBorder="1" applyAlignment="1">
      <alignment horizontal="center"/>
    </xf>
    <xf numFmtId="0" fontId="2" fillId="0" borderId="12" xfId="99" applyFont="1" applyBorder="1" applyAlignment="1">
      <alignment horizontal="center"/>
    </xf>
    <xf numFmtId="0" fontId="2" fillId="0" borderId="16" xfId="99" applyFont="1" applyBorder="1" applyAlignment="1">
      <alignment horizontal="center" vertical="top"/>
    </xf>
    <xf numFmtId="0" fontId="2" fillId="0" borderId="11" xfId="99" applyFont="1" applyBorder="1" applyAlignment="1">
      <alignment horizontal="center" vertical="top"/>
    </xf>
    <xf numFmtId="0" fontId="2" fillId="0" borderId="12" xfId="99" applyFont="1" applyBorder="1" applyAlignment="1">
      <alignment horizontal="center" vertical="top"/>
    </xf>
    <xf numFmtId="0" fontId="26" fillId="0" borderId="16" xfId="0" applyFont="1" applyFill="1" applyBorder="1" applyAlignment="1">
      <alignment horizontal="center"/>
    </xf>
    <xf numFmtId="0" fontId="26" fillId="0" borderId="12" xfId="0" applyFont="1" applyFill="1" applyBorder="1" applyAlignment="1">
      <alignment horizontal="center"/>
    </xf>
    <xf numFmtId="0" fontId="2" fillId="0" borderId="10" xfId="99" applyFont="1" applyBorder="1" applyAlignment="1">
      <alignment horizontal="center" vertical="top"/>
    </xf>
    <xf numFmtId="49" fontId="2" fillId="0" borderId="10" xfId="99" applyNumberFormat="1" applyFont="1" applyBorder="1" applyAlignment="1">
      <alignment horizontal="center" vertical="top"/>
    </xf>
    <xf numFmtId="0" fontId="2" fillId="0" borderId="11" xfId="99" applyFont="1" applyBorder="1" applyAlignment="1">
      <alignment horizontal="center"/>
    </xf>
    <xf numFmtId="0" fontId="0" fillId="0" borderId="10" xfId="0" applyBorder="1" applyAlignment="1">
      <alignment horizontal="center" vertical="top" wrapText="1"/>
    </xf>
    <xf numFmtId="0" fontId="27" fillId="0" borderId="0" xfId="0" applyFont="1" applyFill="1" applyBorder="1" applyAlignment="1">
      <alignment horizontal="center" vertical="center" wrapText="1"/>
    </xf>
    <xf numFmtId="0" fontId="2" fillId="0" borderId="10" xfId="99" applyFont="1" applyBorder="1" applyAlignment="1">
      <alignment horizontal="center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75" fillId="0" borderId="10" xfId="0" applyFont="1" applyBorder="1" applyAlignment="1">
      <alignment horizontal="center" vertical="center" wrapText="1"/>
    </xf>
    <xf numFmtId="0" fontId="76" fillId="0" borderId="10" xfId="0" applyFont="1" applyBorder="1" applyAlignment="1">
      <alignment horizontal="center" vertical="center" wrapText="1"/>
    </xf>
    <xf numFmtId="0" fontId="25" fillId="24" borderId="0" xfId="0" applyFont="1" applyFill="1" applyBorder="1" applyAlignment="1">
      <alignment horizontal="right"/>
    </xf>
    <xf numFmtId="0" fontId="2" fillId="0" borderId="10" xfId="0" applyFont="1" applyFill="1" applyBorder="1" applyAlignment="1">
      <alignment horizontal="center" vertical="top" wrapText="1"/>
    </xf>
    <xf numFmtId="0" fontId="2" fillId="0" borderId="13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6" xfId="0" applyFont="1" applyBorder="1" applyAlignment="1">
      <alignment horizontal="center" vertical="top" wrapText="1"/>
    </xf>
    <xf numFmtId="0" fontId="50" fillId="0" borderId="11" xfId="0" applyFont="1" applyBorder="1" applyAlignment="1">
      <alignment horizontal="center" vertical="top" wrapText="1"/>
    </xf>
    <xf numFmtId="0" fontId="50" fillId="0" borderId="12" xfId="0" applyFont="1" applyBorder="1" applyAlignment="1">
      <alignment horizontal="center" vertical="top" wrapText="1"/>
    </xf>
    <xf numFmtId="0" fontId="28" fillId="0" borderId="14" xfId="0" applyFont="1" applyBorder="1" applyAlignment="1">
      <alignment horizontal="left" vertical="top" wrapText="1"/>
    </xf>
    <xf numFmtId="0" fontId="25" fillId="0" borderId="0" xfId="0" applyFont="1" applyAlignment="1">
      <alignment horizontal="right"/>
    </xf>
    <xf numFmtId="0" fontId="27" fillId="0" borderId="0" xfId="0" applyFont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center" wrapText="1"/>
    </xf>
    <xf numFmtId="0" fontId="51" fillId="0" borderId="17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right"/>
    </xf>
  </cellXfs>
  <cellStyles count="178">
    <cellStyle name="_artabyuje" xfId="1"/>
    <cellStyle name="_artabyuje 2" xfId="57"/>
    <cellStyle name="20% - Accent1 2" xfId="58"/>
    <cellStyle name="20% - Accent1 2 2" xfId="119"/>
    <cellStyle name="20% - Accent2 2" xfId="59"/>
    <cellStyle name="20% - Accent2 2 2" xfId="120"/>
    <cellStyle name="20% - Accent3 2" xfId="60"/>
    <cellStyle name="20% - Accent3 2 2" xfId="121"/>
    <cellStyle name="20% - Accent4 2" xfId="61"/>
    <cellStyle name="20% - Accent4 2 2" xfId="122"/>
    <cellStyle name="20% - Accent5 2" xfId="62"/>
    <cellStyle name="20% - Accent5 2 2" xfId="123"/>
    <cellStyle name="20% - Accent6 2" xfId="63"/>
    <cellStyle name="20% - Accent6 2 2" xfId="124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1 2 2" xfId="125"/>
    <cellStyle name="40% - Accent2 2" xfId="65"/>
    <cellStyle name="40% - Accent2 2 2" xfId="126"/>
    <cellStyle name="40% - Accent3 2" xfId="66"/>
    <cellStyle name="40% - Accent3 2 2" xfId="127"/>
    <cellStyle name="40% - Accent4 2" xfId="67"/>
    <cellStyle name="40% - Accent4 2 2" xfId="128"/>
    <cellStyle name="40% - Accent5 2" xfId="68"/>
    <cellStyle name="40% - Accent5 2 2" xfId="129"/>
    <cellStyle name="40% - Accent6 2" xfId="69"/>
    <cellStyle name="40% - Accent6 2 2" xfId="130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1 2 2" xfId="131"/>
    <cellStyle name="60% - Accent2 2" xfId="71"/>
    <cellStyle name="60% - Accent2 2 2" xfId="132"/>
    <cellStyle name="60% - Accent3 2" xfId="72"/>
    <cellStyle name="60% - Accent3 2 2" xfId="133"/>
    <cellStyle name="60% - Accent4 2" xfId="73"/>
    <cellStyle name="60% - Accent4 2 2" xfId="134"/>
    <cellStyle name="60% - Accent5 2" xfId="74"/>
    <cellStyle name="60% - Accent5 2 2" xfId="135"/>
    <cellStyle name="60% - Accent6 2" xfId="75"/>
    <cellStyle name="60% - Accent6 2 2" xfId="136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1 2 2" xfId="137"/>
    <cellStyle name="Accent2 2" xfId="77"/>
    <cellStyle name="Accent2 2 2" xfId="138"/>
    <cellStyle name="Accent3 2" xfId="78"/>
    <cellStyle name="Accent3 2 2" xfId="139"/>
    <cellStyle name="Accent4 2" xfId="79"/>
    <cellStyle name="Accent4 2 2" xfId="140"/>
    <cellStyle name="Accent5 2" xfId="80"/>
    <cellStyle name="Accent5 2 2" xfId="141"/>
    <cellStyle name="Accent6 2" xfId="81"/>
    <cellStyle name="Accent6 2 2" xfId="142"/>
    <cellStyle name="Bad 2" xfId="82"/>
    <cellStyle name="Bad 2 2" xfId="143"/>
    <cellStyle name="Calculation 2" xfId="83"/>
    <cellStyle name="Calculation 2 2" xfId="144"/>
    <cellStyle name="Check Cell 2" xfId="84"/>
    <cellStyle name="Check Cell 2 2" xfId="145"/>
    <cellStyle name="Comma 2" xfId="20"/>
    <cellStyle name="Comma 2 2" xfId="21"/>
    <cellStyle name="Comma 2 2 2" xfId="146"/>
    <cellStyle name="Comma 2 2 3" xfId="113"/>
    <cellStyle name="Comma 2 3" xfId="108"/>
    <cellStyle name="Comma 3" xfId="22"/>
    <cellStyle name="Comma 3 2" xfId="147"/>
    <cellStyle name="Comma 3 2 2" xfId="176"/>
    <cellStyle name="Comma 3 3" xfId="112"/>
    <cellStyle name="Comma 4" xfId="23"/>
    <cellStyle name="Comma 4 2" xfId="114"/>
    <cellStyle name="Comma 5" xfId="24"/>
    <cellStyle name="Comma 5 2" xfId="110"/>
    <cellStyle name="Comma 6" xfId="85"/>
    <cellStyle name="Comma 6 2" xfId="175"/>
    <cellStyle name="Comma 7" xfId="86"/>
    <cellStyle name="Comma 8" xfId="106"/>
    <cellStyle name="Explanatory Text 2" xfId="87"/>
    <cellStyle name="Explanatory Text 2 2" xfId="148"/>
    <cellStyle name="Good 2" xfId="88"/>
    <cellStyle name="Good 2 2" xfId="149"/>
    <cellStyle name="Heading 1 2" xfId="89"/>
    <cellStyle name="Heading 1 2 2" xfId="150"/>
    <cellStyle name="Heading 2 2" xfId="90"/>
    <cellStyle name="Heading 2 2 2" xfId="151"/>
    <cellStyle name="Heading 3 2" xfId="91"/>
    <cellStyle name="Heading 3 2 2" xfId="152"/>
    <cellStyle name="Heading 4 2" xfId="92"/>
    <cellStyle name="Heading 4 2 2" xfId="153"/>
    <cellStyle name="Input 2" xfId="93"/>
    <cellStyle name="Input 2 2" xfId="154"/>
    <cellStyle name="Linked Cell 2" xfId="94"/>
    <cellStyle name="Linked Cell 2 2" xfId="155"/>
    <cellStyle name="Neutral 2" xfId="95"/>
    <cellStyle name="Neutral 2 2" xfId="116"/>
    <cellStyle name="Neutral 3" xfId="156"/>
    <cellStyle name="Normal" xfId="0" builtinId="0"/>
    <cellStyle name="Normal 10" xfId="173"/>
    <cellStyle name="Normal 11" xfId="174"/>
    <cellStyle name="Normal 2" xfId="25"/>
    <cellStyle name="Normal 2 2" xfId="97"/>
    <cellStyle name="Normal 2 2 2" xfId="157"/>
    <cellStyle name="Normal 2 3" xfId="96"/>
    <cellStyle name="Normal 2 3 2" xfId="158"/>
    <cellStyle name="Normal 3" xfId="26"/>
    <cellStyle name="Normal 3 2" xfId="115"/>
    <cellStyle name="Normal 3 2 2" xfId="159"/>
    <cellStyle name="Normal 3 3" xfId="111"/>
    <cellStyle name="Normal 3_HavelvacN2axjusakN3" xfId="117"/>
    <cellStyle name="Normal 4" xfId="27"/>
    <cellStyle name="Normal 4 2" xfId="28"/>
    <cellStyle name="Normal 4 3" xfId="98"/>
    <cellStyle name="Normal 5" xfId="29"/>
    <cellStyle name="Normal 5 2" xfId="99"/>
    <cellStyle name="Normal 5 2 2" xfId="177"/>
    <cellStyle name="Normal 5 2 3" xfId="160"/>
    <cellStyle name="Normal 5 3" xfId="118"/>
    <cellStyle name="Normal 6" xfId="30"/>
    <cellStyle name="Normal 6 2" xfId="161"/>
    <cellStyle name="Normal 7" xfId="31"/>
    <cellStyle name="Normal 7 2" xfId="162"/>
    <cellStyle name="Normal 8" xfId="105"/>
    <cellStyle name="Normal 8 2" xfId="109"/>
    <cellStyle name="Normal 9" xfId="172"/>
    <cellStyle name="Note 2" xfId="100"/>
    <cellStyle name="Note 2 2" xfId="163"/>
    <cellStyle name="Output 2" xfId="101"/>
    <cellStyle name="Output 2 2" xfId="164"/>
    <cellStyle name="Percent 2" xfId="32"/>
    <cellStyle name="SN_241" xfId="107"/>
    <cellStyle name="Style 1" xfId="33"/>
    <cellStyle name="Style 1 2" xfId="165"/>
    <cellStyle name="Style 1 2 2" xfId="171"/>
    <cellStyle name="Style 1_verchnakan_ax21-25_2018" xfId="166"/>
    <cellStyle name="Title 2" xfId="102"/>
    <cellStyle name="Total 2" xfId="103"/>
    <cellStyle name="Total 2 2" xfId="167"/>
    <cellStyle name="Warning Text 2" xfId="104"/>
    <cellStyle name="Warning Text 2 2" xfId="168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Обычный 2" xfId="169"/>
    <cellStyle name="Обычный 2 2" xfId="17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I125"/>
  <sheetViews>
    <sheetView topLeftCell="A133" zoomScaleNormal="100" workbookViewId="0">
      <selection activeCell="D38" sqref="D38"/>
    </sheetView>
  </sheetViews>
  <sheetFormatPr defaultColWidth="9.109375" defaultRowHeight="15" x14ac:dyDescent="0.35"/>
  <cols>
    <col min="1" max="1" width="5.44140625" style="13" customWidth="1"/>
    <col min="2" max="2" width="8.88671875" style="13" bestFit="1" customWidth="1"/>
    <col min="3" max="3" width="12.88671875" style="13" bestFit="1" customWidth="1"/>
    <col min="4" max="4" width="126" style="13" customWidth="1"/>
    <col min="5" max="5" width="24.33203125" style="13" customWidth="1"/>
    <col min="6" max="16384" width="9.109375" style="13"/>
  </cols>
  <sheetData>
    <row r="2" spans="2:191" x14ac:dyDescent="0.35">
      <c r="E2" s="37" t="s">
        <v>28</v>
      </c>
    </row>
    <row r="3" spans="2:191" x14ac:dyDescent="0.35">
      <c r="D3" s="120" t="s">
        <v>29</v>
      </c>
      <c r="E3" s="120"/>
    </row>
    <row r="4" spans="2:191" x14ac:dyDescent="0.35">
      <c r="C4" s="14"/>
      <c r="D4" s="15"/>
      <c r="E4" s="38" t="s">
        <v>14</v>
      </c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</row>
    <row r="5" spans="2:191" x14ac:dyDescent="0.35">
      <c r="C5" s="14"/>
      <c r="D5" s="14"/>
      <c r="E5" s="17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</row>
    <row r="6" spans="2:191" ht="64.5" customHeight="1" x14ac:dyDescent="0.35">
      <c r="B6" s="121" t="s">
        <v>36</v>
      </c>
      <c r="C6" s="121"/>
      <c r="D6" s="121"/>
      <c r="E6" s="121"/>
    </row>
    <row r="7" spans="2:191" ht="17.25" customHeight="1" x14ac:dyDescent="0.35">
      <c r="E7" s="54" t="s">
        <v>38</v>
      </c>
    </row>
    <row r="8" spans="2:191" ht="103.2" customHeight="1" x14ac:dyDescent="0.35">
      <c r="B8" s="122" t="s">
        <v>1</v>
      </c>
      <c r="C8" s="123"/>
      <c r="D8" s="124" t="s">
        <v>22</v>
      </c>
      <c r="E8" s="18" t="s">
        <v>96</v>
      </c>
    </row>
    <row r="9" spans="2:191" x14ac:dyDescent="0.35">
      <c r="B9" s="19" t="s">
        <v>19</v>
      </c>
      <c r="C9" s="19" t="s">
        <v>20</v>
      </c>
      <c r="D9" s="125"/>
      <c r="E9" s="18" t="s">
        <v>0</v>
      </c>
    </row>
    <row r="10" spans="2:191" x14ac:dyDescent="0.35">
      <c r="B10" s="20"/>
      <c r="C10" s="20"/>
      <c r="D10" s="21" t="s">
        <v>21</v>
      </c>
      <c r="E10" s="22">
        <f>+E11</f>
        <v>0</v>
      </c>
    </row>
    <row r="11" spans="2:191" x14ac:dyDescent="0.35">
      <c r="B11" s="20"/>
      <c r="C11" s="23"/>
      <c r="D11" s="21" t="s">
        <v>24</v>
      </c>
      <c r="E11" s="22">
        <f>E13+E38+E51+E88+E101+E114</f>
        <v>0</v>
      </c>
    </row>
    <row r="12" spans="2:191" x14ac:dyDescent="0.35">
      <c r="B12" s="107" t="s">
        <v>97</v>
      </c>
      <c r="C12" s="110"/>
      <c r="D12" s="11" t="s">
        <v>98</v>
      </c>
      <c r="E12" s="82"/>
    </row>
    <row r="13" spans="2:191" x14ac:dyDescent="0.35">
      <c r="B13" s="108"/>
      <c r="C13" s="111"/>
      <c r="D13" s="10" t="s">
        <v>104</v>
      </c>
      <c r="E13" s="117">
        <f>E20+E26+E32</f>
        <v>-505000</v>
      </c>
    </row>
    <row r="14" spans="2:191" x14ac:dyDescent="0.35">
      <c r="B14" s="108"/>
      <c r="C14" s="111"/>
      <c r="D14" s="11" t="s">
        <v>100</v>
      </c>
      <c r="E14" s="118"/>
    </row>
    <row r="15" spans="2:191" ht="30" x14ac:dyDescent="0.35">
      <c r="B15" s="108"/>
      <c r="C15" s="111"/>
      <c r="D15" s="12" t="s">
        <v>103</v>
      </c>
      <c r="E15" s="118"/>
    </row>
    <row r="16" spans="2:191" x14ac:dyDescent="0.35">
      <c r="B16" s="108"/>
      <c r="C16" s="111"/>
      <c r="D16" s="11" t="s">
        <v>101</v>
      </c>
      <c r="E16" s="118"/>
    </row>
    <row r="17" spans="2:5" x14ac:dyDescent="0.35">
      <c r="B17" s="109"/>
      <c r="C17" s="112"/>
      <c r="D17" s="12" t="s">
        <v>102</v>
      </c>
      <c r="E17" s="119"/>
    </row>
    <row r="18" spans="2:5" x14ac:dyDescent="0.35">
      <c r="B18" s="113" t="s">
        <v>23</v>
      </c>
      <c r="C18" s="113"/>
      <c r="D18" s="113"/>
      <c r="E18" s="22"/>
    </row>
    <row r="19" spans="2:5" x14ac:dyDescent="0.35">
      <c r="B19" s="72"/>
      <c r="C19" s="69">
        <v>11001</v>
      </c>
      <c r="D19" s="11" t="s">
        <v>45</v>
      </c>
      <c r="E19" s="22"/>
    </row>
    <row r="20" spans="2:5" x14ac:dyDescent="0.35">
      <c r="B20" s="72"/>
      <c r="C20" s="69"/>
      <c r="D20" s="10" t="s">
        <v>108</v>
      </c>
      <c r="E20" s="114">
        <v>-150000</v>
      </c>
    </row>
    <row r="21" spans="2:5" x14ac:dyDescent="0.35">
      <c r="B21" s="72"/>
      <c r="C21" s="69"/>
      <c r="D21" s="11" t="s">
        <v>47</v>
      </c>
      <c r="E21" s="115"/>
    </row>
    <row r="22" spans="2:5" ht="30" x14ac:dyDescent="0.35">
      <c r="B22" s="72"/>
      <c r="C22" s="69"/>
      <c r="D22" s="12" t="s">
        <v>109</v>
      </c>
      <c r="E22" s="115"/>
    </row>
    <row r="23" spans="2:5" x14ac:dyDescent="0.35">
      <c r="B23" s="72"/>
      <c r="C23" s="69"/>
      <c r="D23" s="11" t="s">
        <v>42</v>
      </c>
      <c r="E23" s="115"/>
    </row>
    <row r="24" spans="2:5" x14ac:dyDescent="0.35">
      <c r="B24" s="72"/>
      <c r="C24" s="69"/>
      <c r="D24" s="12" t="s">
        <v>43</v>
      </c>
      <c r="E24" s="116"/>
    </row>
    <row r="25" spans="2:5" x14ac:dyDescent="0.35">
      <c r="B25" s="23"/>
      <c r="C25" s="69" t="s">
        <v>105</v>
      </c>
      <c r="D25" s="11" t="s">
        <v>45</v>
      </c>
      <c r="E25" s="22"/>
    </row>
    <row r="26" spans="2:5" x14ac:dyDescent="0.35">
      <c r="B26" s="23"/>
      <c r="C26" s="69"/>
      <c r="D26" s="10" t="s">
        <v>106</v>
      </c>
      <c r="E26" s="114">
        <v>-255000</v>
      </c>
    </row>
    <row r="27" spans="2:5" x14ac:dyDescent="0.35">
      <c r="B27" s="23"/>
      <c r="C27" s="69"/>
      <c r="D27" s="11" t="s">
        <v>47</v>
      </c>
      <c r="E27" s="115"/>
    </row>
    <row r="28" spans="2:5" ht="18" customHeight="1" x14ac:dyDescent="0.35">
      <c r="B28" s="23"/>
      <c r="C28" s="69"/>
      <c r="D28" s="12" t="s">
        <v>107</v>
      </c>
      <c r="E28" s="115"/>
    </row>
    <row r="29" spans="2:5" x14ac:dyDescent="0.35">
      <c r="B29" s="23"/>
      <c r="C29" s="69"/>
      <c r="D29" s="11" t="s">
        <v>42</v>
      </c>
      <c r="E29" s="115"/>
    </row>
    <row r="30" spans="2:5" x14ac:dyDescent="0.35">
      <c r="B30" s="23"/>
      <c r="C30" s="69"/>
      <c r="D30" s="12" t="s">
        <v>43</v>
      </c>
      <c r="E30" s="116"/>
    </row>
    <row r="31" spans="2:5" x14ac:dyDescent="0.35">
      <c r="B31" s="23"/>
      <c r="C31" s="69" t="s">
        <v>110</v>
      </c>
      <c r="D31" s="11" t="s">
        <v>45</v>
      </c>
      <c r="E31" s="22"/>
    </row>
    <row r="32" spans="2:5" x14ac:dyDescent="0.35">
      <c r="B32" s="23"/>
      <c r="C32" s="69"/>
      <c r="D32" s="10" t="s">
        <v>111</v>
      </c>
      <c r="E32" s="114">
        <v>-100000</v>
      </c>
    </row>
    <row r="33" spans="2:5" x14ac:dyDescent="0.35">
      <c r="B33" s="23"/>
      <c r="C33" s="69"/>
      <c r="D33" s="11" t="s">
        <v>47</v>
      </c>
      <c r="E33" s="115"/>
    </row>
    <row r="34" spans="2:5" ht="30" x14ac:dyDescent="0.35">
      <c r="B34" s="23"/>
      <c r="C34" s="69"/>
      <c r="D34" s="12" t="s">
        <v>112</v>
      </c>
      <c r="E34" s="115"/>
    </row>
    <row r="35" spans="2:5" x14ac:dyDescent="0.35">
      <c r="B35" s="23"/>
      <c r="C35" s="69"/>
      <c r="D35" s="11" t="s">
        <v>42</v>
      </c>
      <c r="E35" s="115"/>
    </row>
    <row r="36" spans="2:5" x14ac:dyDescent="0.35">
      <c r="B36" s="23"/>
      <c r="C36" s="69"/>
      <c r="D36" s="12" t="s">
        <v>43</v>
      </c>
      <c r="E36" s="116"/>
    </row>
    <row r="37" spans="2:5" x14ac:dyDescent="0.35">
      <c r="B37" s="107" t="s">
        <v>113</v>
      </c>
      <c r="C37" s="110"/>
      <c r="D37" s="11" t="s">
        <v>98</v>
      </c>
      <c r="E37" s="22"/>
    </row>
    <row r="38" spans="2:5" x14ac:dyDescent="0.35">
      <c r="B38" s="108"/>
      <c r="C38" s="111"/>
      <c r="D38" s="10" t="s">
        <v>114</v>
      </c>
      <c r="E38" s="117">
        <f>E45</f>
        <v>100000</v>
      </c>
    </row>
    <row r="39" spans="2:5" x14ac:dyDescent="0.35">
      <c r="B39" s="108"/>
      <c r="C39" s="111"/>
      <c r="D39" s="11" t="s">
        <v>100</v>
      </c>
      <c r="E39" s="118"/>
    </row>
    <row r="40" spans="2:5" x14ac:dyDescent="0.35">
      <c r="B40" s="108"/>
      <c r="C40" s="111"/>
      <c r="D40" s="12" t="s">
        <v>118</v>
      </c>
      <c r="E40" s="118"/>
    </row>
    <row r="41" spans="2:5" x14ac:dyDescent="0.35">
      <c r="B41" s="108"/>
      <c r="C41" s="111"/>
      <c r="D41" s="11" t="s">
        <v>101</v>
      </c>
      <c r="E41" s="118"/>
    </row>
    <row r="42" spans="2:5" ht="30" x14ac:dyDescent="0.35">
      <c r="B42" s="109"/>
      <c r="C42" s="112"/>
      <c r="D42" s="12" t="s">
        <v>119</v>
      </c>
      <c r="E42" s="119"/>
    </row>
    <row r="43" spans="2:5" x14ac:dyDescent="0.35">
      <c r="B43" s="113" t="s">
        <v>23</v>
      </c>
      <c r="C43" s="113"/>
      <c r="D43" s="113"/>
      <c r="E43" s="22"/>
    </row>
    <row r="44" spans="2:5" x14ac:dyDescent="0.35">
      <c r="B44" s="23"/>
      <c r="C44" s="69" t="s">
        <v>115</v>
      </c>
      <c r="D44" s="11" t="s">
        <v>45</v>
      </c>
      <c r="E44" s="22"/>
    </row>
    <row r="45" spans="2:5" x14ac:dyDescent="0.35">
      <c r="B45" s="23"/>
      <c r="C45" s="23"/>
      <c r="D45" s="10" t="s">
        <v>116</v>
      </c>
      <c r="E45" s="114">
        <v>100000</v>
      </c>
    </row>
    <row r="46" spans="2:5" x14ac:dyDescent="0.35">
      <c r="B46" s="23"/>
      <c r="C46" s="23"/>
      <c r="D46" s="11" t="s">
        <v>47</v>
      </c>
      <c r="E46" s="115"/>
    </row>
    <row r="47" spans="2:5" x14ac:dyDescent="0.35">
      <c r="B47" s="23"/>
      <c r="C47" s="23"/>
      <c r="D47" s="12" t="s">
        <v>117</v>
      </c>
      <c r="E47" s="115"/>
    </row>
    <row r="48" spans="2:5" x14ac:dyDescent="0.35">
      <c r="B48" s="23"/>
      <c r="C48" s="23"/>
      <c r="D48" s="11" t="s">
        <v>42</v>
      </c>
      <c r="E48" s="115"/>
    </row>
    <row r="49" spans="2:5" x14ac:dyDescent="0.35">
      <c r="B49" s="23"/>
      <c r="C49" s="23"/>
      <c r="D49" s="12" t="s">
        <v>43</v>
      </c>
      <c r="E49" s="116"/>
    </row>
    <row r="50" spans="2:5" x14ac:dyDescent="0.35">
      <c r="B50" s="107" t="s">
        <v>39</v>
      </c>
      <c r="C50" s="110"/>
      <c r="D50" s="11" t="s">
        <v>49</v>
      </c>
      <c r="E50" s="22"/>
    </row>
    <row r="51" spans="2:5" x14ac:dyDescent="0.35">
      <c r="B51" s="108"/>
      <c r="C51" s="111"/>
      <c r="D51" s="10" t="s">
        <v>40</v>
      </c>
      <c r="E51" s="114">
        <f>E58+E64+E70+E76+E82</f>
        <v>874000</v>
      </c>
    </row>
    <row r="52" spans="2:5" x14ac:dyDescent="0.35">
      <c r="B52" s="108"/>
      <c r="C52" s="111"/>
      <c r="D52" s="11" t="s">
        <v>50</v>
      </c>
      <c r="E52" s="111"/>
    </row>
    <row r="53" spans="2:5" ht="30" x14ac:dyDescent="0.35">
      <c r="B53" s="108"/>
      <c r="C53" s="111"/>
      <c r="D53" s="12" t="s">
        <v>52</v>
      </c>
      <c r="E53" s="111"/>
    </row>
    <row r="54" spans="2:5" x14ac:dyDescent="0.35">
      <c r="B54" s="108"/>
      <c r="C54" s="111"/>
      <c r="D54" s="11" t="s">
        <v>51</v>
      </c>
      <c r="E54" s="111"/>
    </row>
    <row r="55" spans="2:5" x14ac:dyDescent="0.35">
      <c r="B55" s="109"/>
      <c r="C55" s="112"/>
      <c r="D55" s="12" t="s">
        <v>41</v>
      </c>
      <c r="E55" s="112"/>
    </row>
    <row r="56" spans="2:5" x14ac:dyDescent="0.35">
      <c r="B56" s="113" t="s">
        <v>23</v>
      </c>
      <c r="C56" s="113"/>
      <c r="D56" s="113"/>
      <c r="E56" s="56"/>
    </row>
    <row r="57" spans="2:5" x14ac:dyDescent="0.35">
      <c r="B57" s="69"/>
      <c r="C57" s="69">
        <v>11001</v>
      </c>
      <c r="D57" s="11" t="s">
        <v>45</v>
      </c>
      <c r="E57" s="70"/>
    </row>
    <row r="58" spans="2:5" x14ac:dyDescent="0.35">
      <c r="B58" s="69"/>
      <c r="C58" s="69"/>
      <c r="D58" s="10" t="s">
        <v>120</v>
      </c>
      <c r="E58" s="114">
        <v>-160000</v>
      </c>
    </row>
    <row r="59" spans="2:5" x14ac:dyDescent="0.35">
      <c r="B59" s="69"/>
      <c r="C59" s="69"/>
      <c r="D59" s="11" t="s">
        <v>47</v>
      </c>
      <c r="E59" s="115"/>
    </row>
    <row r="60" spans="2:5" x14ac:dyDescent="0.35">
      <c r="B60" s="69"/>
      <c r="C60" s="69"/>
      <c r="D60" s="12" t="s">
        <v>121</v>
      </c>
      <c r="E60" s="115"/>
    </row>
    <row r="61" spans="2:5" x14ac:dyDescent="0.35">
      <c r="B61" s="69"/>
      <c r="C61" s="69"/>
      <c r="D61" s="11" t="s">
        <v>42</v>
      </c>
      <c r="E61" s="115"/>
    </row>
    <row r="62" spans="2:5" x14ac:dyDescent="0.35">
      <c r="B62" s="69"/>
      <c r="C62" s="69"/>
      <c r="D62" s="12" t="s">
        <v>43</v>
      </c>
      <c r="E62" s="116"/>
    </row>
    <row r="63" spans="2:5" x14ac:dyDescent="0.35">
      <c r="B63" s="62"/>
      <c r="C63" s="55" t="s">
        <v>44</v>
      </c>
      <c r="D63" s="11" t="s">
        <v>54</v>
      </c>
      <c r="E63" s="22"/>
    </row>
    <row r="64" spans="2:5" x14ac:dyDescent="0.35">
      <c r="B64" s="62"/>
      <c r="C64" s="62"/>
      <c r="D64" s="10" t="s">
        <v>46</v>
      </c>
      <c r="E64" s="114">
        <v>70000</v>
      </c>
    </row>
    <row r="65" spans="2:5" x14ac:dyDescent="0.35">
      <c r="B65" s="62"/>
      <c r="C65" s="62"/>
      <c r="D65" s="11" t="s">
        <v>53</v>
      </c>
      <c r="E65" s="115">
        <v>200000</v>
      </c>
    </row>
    <row r="66" spans="2:5" ht="30" x14ac:dyDescent="0.35">
      <c r="B66" s="62"/>
      <c r="C66" s="62"/>
      <c r="D66" s="12" t="s">
        <v>48</v>
      </c>
      <c r="E66" s="115"/>
    </row>
    <row r="67" spans="2:5" x14ac:dyDescent="0.35">
      <c r="B67" s="62"/>
      <c r="C67" s="62"/>
      <c r="D67" s="11" t="s">
        <v>42</v>
      </c>
      <c r="E67" s="115"/>
    </row>
    <row r="68" spans="2:5" x14ac:dyDescent="0.35">
      <c r="B68" s="62"/>
      <c r="C68" s="62"/>
      <c r="D68" s="12" t="s">
        <v>35</v>
      </c>
      <c r="E68" s="116"/>
    </row>
    <row r="69" spans="2:5" x14ac:dyDescent="0.35">
      <c r="B69" s="83"/>
      <c r="C69" s="69" t="s">
        <v>105</v>
      </c>
      <c r="D69" s="11" t="s">
        <v>45</v>
      </c>
      <c r="E69" s="68"/>
    </row>
    <row r="70" spans="2:5" x14ac:dyDescent="0.35">
      <c r="B70" s="83"/>
      <c r="C70" s="84"/>
      <c r="D70" s="10" t="s">
        <v>122</v>
      </c>
      <c r="E70" s="114">
        <v>80000</v>
      </c>
    </row>
    <row r="71" spans="2:5" x14ac:dyDescent="0.35">
      <c r="B71" s="83"/>
      <c r="C71" s="84"/>
      <c r="D71" s="11" t="s">
        <v>47</v>
      </c>
      <c r="E71" s="115"/>
    </row>
    <row r="72" spans="2:5" x14ac:dyDescent="0.35">
      <c r="B72" s="83"/>
      <c r="C72" s="84"/>
      <c r="D72" s="12" t="s">
        <v>123</v>
      </c>
      <c r="E72" s="115"/>
    </row>
    <row r="73" spans="2:5" x14ac:dyDescent="0.35">
      <c r="B73" s="83"/>
      <c r="C73" s="84"/>
      <c r="D73" s="11" t="s">
        <v>42</v>
      </c>
      <c r="E73" s="115"/>
    </row>
    <row r="74" spans="2:5" x14ac:dyDescent="0.35">
      <c r="B74" s="83"/>
      <c r="C74" s="84"/>
      <c r="D74" s="12" t="s">
        <v>43</v>
      </c>
      <c r="E74" s="116"/>
    </row>
    <row r="75" spans="2:5" x14ac:dyDescent="0.35">
      <c r="B75" s="83"/>
      <c r="C75" s="69" t="s">
        <v>124</v>
      </c>
      <c r="D75" s="11" t="s">
        <v>45</v>
      </c>
      <c r="E75" s="68"/>
    </row>
    <row r="76" spans="2:5" x14ac:dyDescent="0.35">
      <c r="B76" s="83"/>
      <c r="C76" s="84"/>
      <c r="D76" s="10" t="s">
        <v>125</v>
      </c>
      <c r="E76" s="114">
        <v>944000</v>
      </c>
    </row>
    <row r="77" spans="2:5" x14ac:dyDescent="0.35">
      <c r="B77" s="83"/>
      <c r="C77" s="84"/>
      <c r="D77" s="11" t="s">
        <v>47</v>
      </c>
      <c r="E77" s="115"/>
    </row>
    <row r="78" spans="2:5" x14ac:dyDescent="0.35">
      <c r="B78" s="83"/>
      <c r="C78" s="84"/>
      <c r="D78" s="12" t="s">
        <v>126</v>
      </c>
      <c r="E78" s="115"/>
    </row>
    <row r="79" spans="2:5" x14ac:dyDescent="0.35">
      <c r="B79" s="83"/>
      <c r="C79" s="84"/>
      <c r="D79" s="11" t="s">
        <v>42</v>
      </c>
      <c r="E79" s="115"/>
    </row>
    <row r="80" spans="2:5" x14ac:dyDescent="0.35">
      <c r="B80" s="83"/>
      <c r="C80" s="84"/>
      <c r="D80" s="12" t="s">
        <v>43</v>
      </c>
      <c r="E80" s="116"/>
    </row>
    <row r="81" spans="2:5" x14ac:dyDescent="0.35">
      <c r="B81" s="83"/>
      <c r="C81" s="69" t="s">
        <v>127</v>
      </c>
      <c r="D81" s="11" t="s">
        <v>45</v>
      </c>
      <c r="E81" s="68"/>
    </row>
    <row r="82" spans="2:5" x14ac:dyDescent="0.35">
      <c r="B82" s="83"/>
      <c r="C82" s="62"/>
      <c r="D82" s="10" t="s">
        <v>128</v>
      </c>
      <c r="E82" s="114">
        <v>-60000</v>
      </c>
    </row>
    <row r="83" spans="2:5" x14ac:dyDescent="0.35">
      <c r="B83" s="83"/>
      <c r="C83" s="62"/>
      <c r="D83" s="11" t="s">
        <v>47</v>
      </c>
      <c r="E83" s="115"/>
    </row>
    <row r="84" spans="2:5" ht="30" x14ac:dyDescent="0.35">
      <c r="B84" s="83"/>
      <c r="C84" s="62"/>
      <c r="D84" s="12" t="s">
        <v>129</v>
      </c>
      <c r="E84" s="115"/>
    </row>
    <row r="85" spans="2:5" x14ac:dyDescent="0.35">
      <c r="B85" s="83"/>
      <c r="C85" s="62"/>
      <c r="D85" s="11" t="s">
        <v>42</v>
      </c>
      <c r="E85" s="115"/>
    </row>
    <row r="86" spans="2:5" x14ac:dyDescent="0.35">
      <c r="B86" s="83"/>
      <c r="C86" s="62"/>
      <c r="D86" s="12" t="s">
        <v>43</v>
      </c>
      <c r="E86" s="116"/>
    </row>
    <row r="87" spans="2:5" x14ac:dyDescent="0.35">
      <c r="B87" s="107">
        <v>1207</v>
      </c>
      <c r="C87" s="110"/>
      <c r="D87" s="11" t="s">
        <v>49</v>
      </c>
      <c r="E87" s="22"/>
    </row>
    <row r="88" spans="2:5" x14ac:dyDescent="0.35">
      <c r="B88" s="108"/>
      <c r="C88" s="111"/>
      <c r="D88" s="10" t="s">
        <v>57</v>
      </c>
      <c r="E88" s="114">
        <f>E95</f>
        <v>-400000</v>
      </c>
    </row>
    <row r="89" spans="2:5" x14ac:dyDescent="0.35">
      <c r="B89" s="108"/>
      <c r="C89" s="111"/>
      <c r="D89" s="11" t="s">
        <v>50</v>
      </c>
      <c r="E89" s="115"/>
    </row>
    <row r="90" spans="2:5" ht="30" x14ac:dyDescent="0.35">
      <c r="B90" s="108"/>
      <c r="C90" s="111"/>
      <c r="D90" s="12" t="s">
        <v>55</v>
      </c>
      <c r="E90" s="115"/>
    </row>
    <row r="91" spans="2:5" x14ac:dyDescent="0.35">
      <c r="B91" s="108"/>
      <c r="C91" s="111"/>
      <c r="D91" s="11" t="s">
        <v>51</v>
      </c>
      <c r="E91" s="115"/>
    </row>
    <row r="92" spans="2:5" ht="30" x14ac:dyDescent="0.35">
      <c r="B92" s="109"/>
      <c r="C92" s="112"/>
      <c r="D92" s="12" t="s">
        <v>56</v>
      </c>
      <c r="E92" s="116"/>
    </row>
    <row r="93" spans="2:5" x14ac:dyDescent="0.35">
      <c r="B93" s="113" t="s">
        <v>23</v>
      </c>
      <c r="C93" s="113"/>
      <c r="D93" s="113"/>
      <c r="E93" s="22"/>
    </row>
    <row r="94" spans="2:5" x14ac:dyDescent="0.35">
      <c r="B94" s="20"/>
      <c r="C94" s="69" t="s">
        <v>105</v>
      </c>
      <c r="D94" s="11" t="s">
        <v>45</v>
      </c>
      <c r="E94" s="22"/>
    </row>
    <row r="95" spans="2:5" x14ac:dyDescent="0.35">
      <c r="B95" s="20"/>
      <c r="C95" s="62"/>
      <c r="D95" s="10" t="s">
        <v>130</v>
      </c>
      <c r="E95" s="114">
        <v>-400000</v>
      </c>
    </row>
    <row r="96" spans="2:5" x14ac:dyDescent="0.35">
      <c r="B96" s="20"/>
      <c r="C96" s="62"/>
      <c r="D96" s="11" t="s">
        <v>47</v>
      </c>
      <c r="E96" s="115"/>
    </row>
    <row r="97" spans="2:5" ht="30" x14ac:dyDescent="0.35">
      <c r="B97" s="20"/>
      <c r="C97" s="62"/>
      <c r="D97" s="12" t="s">
        <v>137</v>
      </c>
      <c r="E97" s="115"/>
    </row>
    <row r="98" spans="2:5" x14ac:dyDescent="0.35">
      <c r="B98" s="20"/>
      <c r="C98" s="62"/>
      <c r="D98" s="11" t="s">
        <v>42</v>
      </c>
      <c r="E98" s="115"/>
    </row>
    <row r="99" spans="2:5" x14ac:dyDescent="0.35">
      <c r="B99" s="20"/>
      <c r="C99" s="62"/>
      <c r="D99" s="12" t="s">
        <v>43</v>
      </c>
      <c r="E99" s="116"/>
    </row>
    <row r="100" spans="2:5" x14ac:dyDescent="0.35">
      <c r="B100" s="107" t="s">
        <v>131</v>
      </c>
      <c r="C100" s="110"/>
      <c r="D100" s="11" t="s">
        <v>98</v>
      </c>
      <c r="E100" s="22"/>
    </row>
    <row r="101" spans="2:5" x14ac:dyDescent="0.35">
      <c r="B101" s="108"/>
      <c r="C101" s="111"/>
      <c r="D101" s="10" t="s">
        <v>132</v>
      </c>
      <c r="E101" s="114">
        <f>E108</f>
        <v>-160000</v>
      </c>
    </row>
    <row r="102" spans="2:5" x14ac:dyDescent="0.35">
      <c r="B102" s="108"/>
      <c r="C102" s="111"/>
      <c r="D102" s="11" t="s">
        <v>100</v>
      </c>
      <c r="E102" s="115"/>
    </row>
    <row r="103" spans="2:5" ht="30" x14ac:dyDescent="0.35">
      <c r="B103" s="108"/>
      <c r="C103" s="111"/>
      <c r="D103" s="12" t="s">
        <v>133</v>
      </c>
      <c r="E103" s="115"/>
    </row>
    <row r="104" spans="2:5" x14ac:dyDescent="0.35">
      <c r="B104" s="108"/>
      <c r="C104" s="111"/>
      <c r="D104" s="11" t="s">
        <v>101</v>
      </c>
      <c r="E104" s="115"/>
    </row>
    <row r="105" spans="2:5" x14ac:dyDescent="0.35">
      <c r="B105" s="109"/>
      <c r="C105" s="112"/>
      <c r="D105" s="12" t="s">
        <v>134</v>
      </c>
      <c r="E105" s="116"/>
    </row>
    <row r="106" spans="2:5" x14ac:dyDescent="0.35">
      <c r="B106" s="113" t="s">
        <v>23</v>
      </c>
      <c r="C106" s="113"/>
      <c r="D106" s="113"/>
      <c r="E106" s="22"/>
    </row>
    <row r="107" spans="2:5" x14ac:dyDescent="0.35">
      <c r="B107" s="20"/>
      <c r="C107" s="69" t="s">
        <v>105</v>
      </c>
      <c r="D107" s="11" t="s">
        <v>45</v>
      </c>
      <c r="E107" s="22"/>
    </row>
    <row r="108" spans="2:5" x14ac:dyDescent="0.35">
      <c r="B108" s="20"/>
      <c r="C108" s="62"/>
      <c r="D108" s="10" t="s">
        <v>135</v>
      </c>
      <c r="E108" s="114">
        <v>-160000</v>
      </c>
    </row>
    <row r="109" spans="2:5" x14ac:dyDescent="0.35">
      <c r="B109" s="20"/>
      <c r="C109" s="62"/>
      <c r="D109" s="11" t="s">
        <v>47</v>
      </c>
      <c r="E109" s="115"/>
    </row>
    <row r="110" spans="2:5" x14ac:dyDescent="0.35">
      <c r="B110" s="20"/>
      <c r="C110" s="62"/>
      <c r="D110" s="12" t="s">
        <v>136</v>
      </c>
      <c r="E110" s="115"/>
    </row>
    <row r="111" spans="2:5" x14ac:dyDescent="0.35">
      <c r="B111" s="20"/>
      <c r="C111" s="62"/>
      <c r="D111" s="11" t="s">
        <v>42</v>
      </c>
      <c r="E111" s="115"/>
    </row>
    <row r="112" spans="2:5" x14ac:dyDescent="0.35">
      <c r="B112" s="20"/>
      <c r="C112" s="62"/>
      <c r="D112" s="12" t="s">
        <v>43</v>
      </c>
      <c r="E112" s="116"/>
    </row>
    <row r="113" spans="2:5" x14ac:dyDescent="0.35">
      <c r="B113" s="107" t="s">
        <v>138</v>
      </c>
      <c r="C113" s="110"/>
      <c r="D113" s="11" t="s">
        <v>98</v>
      </c>
      <c r="E113" s="22"/>
    </row>
    <row r="114" spans="2:5" x14ac:dyDescent="0.35">
      <c r="B114" s="108"/>
      <c r="C114" s="111"/>
      <c r="D114" s="10" t="s">
        <v>141</v>
      </c>
      <c r="E114" s="114">
        <f>E121</f>
        <v>91000</v>
      </c>
    </row>
    <row r="115" spans="2:5" x14ac:dyDescent="0.35">
      <c r="B115" s="108"/>
      <c r="C115" s="111"/>
      <c r="D115" s="11" t="s">
        <v>100</v>
      </c>
      <c r="E115" s="115"/>
    </row>
    <row r="116" spans="2:5" x14ac:dyDescent="0.35">
      <c r="B116" s="108"/>
      <c r="C116" s="111"/>
      <c r="D116" s="12" t="s">
        <v>142</v>
      </c>
      <c r="E116" s="115"/>
    </row>
    <row r="117" spans="2:5" x14ac:dyDescent="0.35">
      <c r="B117" s="108"/>
      <c r="C117" s="111"/>
      <c r="D117" s="11" t="s">
        <v>101</v>
      </c>
      <c r="E117" s="115"/>
    </row>
    <row r="118" spans="2:5" x14ac:dyDescent="0.35">
      <c r="B118" s="109"/>
      <c r="C118" s="112"/>
      <c r="D118" s="12" t="s">
        <v>143</v>
      </c>
      <c r="E118" s="116"/>
    </row>
    <row r="119" spans="2:5" x14ac:dyDescent="0.35">
      <c r="B119" s="113" t="s">
        <v>23</v>
      </c>
      <c r="C119" s="113"/>
      <c r="D119" s="113"/>
      <c r="E119" s="22"/>
    </row>
    <row r="120" spans="2:5" x14ac:dyDescent="0.35">
      <c r="B120" s="84"/>
      <c r="C120" s="69" t="s">
        <v>115</v>
      </c>
      <c r="D120" s="11" t="s">
        <v>45</v>
      </c>
      <c r="E120" s="22"/>
    </row>
    <row r="121" spans="2:5" x14ac:dyDescent="0.35">
      <c r="B121" s="84"/>
      <c r="C121" s="62"/>
      <c r="D121" s="10" t="s">
        <v>140</v>
      </c>
      <c r="E121" s="114">
        <v>91000</v>
      </c>
    </row>
    <row r="122" spans="2:5" x14ac:dyDescent="0.35">
      <c r="B122" s="84"/>
      <c r="C122" s="62"/>
      <c r="D122" s="11" t="s">
        <v>47</v>
      </c>
      <c r="E122" s="115"/>
    </row>
    <row r="123" spans="2:5" ht="30" x14ac:dyDescent="0.35">
      <c r="B123" s="84"/>
      <c r="C123" s="62"/>
      <c r="D123" s="12" t="s">
        <v>144</v>
      </c>
      <c r="E123" s="115"/>
    </row>
    <row r="124" spans="2:5" x14ac:dyDescent="0.35">
      <c r="B124" s="84"/>
      <c r="C124" s="62"/>
      <c r="D124" s="11" t="s">
        <v>42</v>
      </c>
      <c r="E124" s="115"/>
    </row>
    <row r="125" spans="2:5" x14ac:dyDescent="0.35">
      <c r="B125" s="84"/>
      <c r="C125" s="62"/>
      <c r="D125" s="12" t="s">
        <v>43</v>
      </c>
      <c r="E125" s="116"/>
    </row>
  </sheetData>
  <mergeCells count="40">
    <mergeCell ref="B93:D93"/>
    <mergeCell ref="E95:E99"/>
    <mergeCell ref="E88:E92"/>
    <mergeCell ref="B56:D56"/>
    <mergeCell ref="B87:B92"/>
    <mergeCell ref="C87:C92"/>
    <mergeCell ref="B50:B55"/>
    <mergeCell ref="C50:C55"/>
    <mergeCell ref="E51:E55"/>
    <mergeCell ref="D3:E3"/>
    <mergeCell ref="B6:E6"/>
    <mergeCell ref="B8:C8"/>
    <mergeCell ref="D8:D9"/>
    <mergeCell ref="E64:E68"/>
    <mergeCell ref="E26:E30"/>
    <mergeCell ref="E20:E24"/>
    <mergeCell ref="B18:D18"/>
    <mergeCell ref="E13:E17"/>
    <mergeCell ref="B12:B17"/>
    <mergeCell ref="C12:C17"/>
    <mergeCell ref="E32:E36"/>
    <mergeCell ref="B43:D43"/>
    <mergeCell ref="B37:B42"/>
    <mergeCell ref="C37:C42"/>
    <mergeCell ref="E38:E42"/>
    <mergeCell ref="E45:E49"/>
    <mergeCell ref="E70:E74"/>
    <mergeCell ref="E76:E80"/>
    <mergeCell ref="E82:E86"/>
    <mergeCell ref="E58:E62"/>
    <mergeCell ref="B106:D106"/>
    <mergeCell ref="B100:B105"/>
    <mergeCell ref="C100:C105"/>
    <mergeCell ref="E101:E105"/>
    <mergeCell ref="E108:E112"/>
    <mergeCell ref="B113:B118"/>
    <mergeCell ref="C113:C118"/>
    <mergeCell ref="B119:D119"/>
    <mergeCell ref="E114:E118"/>
    <mergeCell ref="E121:E125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183"/>
  <sheetViews>
    <sheetView topLeftCell="A64" zoomScale="110" zoomScaleNormal="110" workbookViewId="0">
      <selection activeCell="G1" sqref="G1"/>
    </sheetView>
  </sheetViews>
  <sheetFormatPr defaultColWidth="9.109375" defaultRowHeight="17.399999999999999" x14ac:dyDescent="0.4"/>
  <cols>
    <col min="1" max="1" width="8.44140625" style="6" bestFit="1" customWidth="1"/>
    <col min="2" max="2" width="7.6640625" style="6" bestFit="1" customWidth="1"/>
    <col min="3" max="3" width="6" style="6" bestFit="1" customWidth="1"/>
    <col min="4" max="4" width="10.109375" style="6" bestFit="1" customWidth="1"/>
    <col min="5" max="5" width="12" style="6" bestFit="1" customWidth="1"/>
    <col min="6" max="6" width="75.109375" style="6" customWidth="1"/>
    <col min="7" max="7" width="23.5546875" style="6" customWidth="1"/>
    <col min="8" max="8" width="9.109375" style="6"/>
    <col min="9" max="9" width="14.33203125" style="6" bestFit="1" customWidth="1"/>
    <col min="10" max="16384" width="9.109375" style="6"/>
  </cols>
  <sheetData>
    <row r="1" spans="1:252" x14ac:dyDescent="0.4">
      <c r="F1" s="13"/>
      <c r="G1" s="44" t="s">
        <v>34</v>
      </c>
      <c r="H1" s="9"/>
      <c r="I1" s="9"/>
      <c r="J1" s="9"/>
      <c r="K1" s="9"/>
      <c r="L1" s="5"/>
      <c r="M1" s="9"/>
      <c r="N1" s="9"/>
      <c r="O1" s="9"/>
      <c r="P1" s="9"/>
      <c r="Q1" s="9"/>
      <c r="R1" s="9"/>
      <c r="S1" s="9"/>
      <c r="T1" s="5"/>
      <c r="U1" s="9"/>
      <c r="V1" s="9"/>
      <c r="W1" s="9"/>
      <c r="X1" s="9"/>
      <c r="Y1" s="9"/>
      <c r="Z1" s="9"/>
      <c r="AA1" s="9"/>
      <c r="AB1" s="5"/>
      <c r="AC1" s="9"/>
      <c r="AD1" s="9"/>
      <c r="AE1" s="9"/>
      <c r="AF1" s="9"/>
      <c r="AG1" s="9"/>
      <c r="AH1" s="9"/>
      <c r="AI1" s="9"/>
      <c r="AJ1" s="5"/>
      <c r="AK1" s="9"/>
      <c r="AL1" s="9"/>
      <c r="AM1" s="9"/>
      <c r="AN1" s="9"/>
      <c r="AO1" s="9"/>
      <c r="AP1" s="9"/>
      <c r="AQ1" s="9"/>
      <c r="AR1" s="5"/>
      <c r="AS1" s="9"/>
      <c r="AT1" s="9"/>
      <c r="AU1" s="9"/>
      <c r="AV1" s="9"/>
      <c r="AW1" s="9"/>
      <c r="AX1" s="9"/>
      <c r="AY1" s="9"/>
      <c r="AZ1" s="5"/>
      <c r="BA1" s="9"/>
      <c r="BB1" s="9"/>
      <c r="BC1" s="9"/>
      <c r="BD1" s="9"/>
      <c r="BE1" s="9"/>
      <c r="BF1" s="9"/>
      <c r="BG1" s="9"/>
      <c r="BH1" s="5"/>
      <c r="BI1" s="9"/>
      <c r="BJ1" s="9"/>
      <c r="BK1" s="9"/>
      <c r="BL1" s="9"/>
      <c r="BM1" s="9"/>
      <c r="BN1" s="9"/>
      <c r="BO1" s="9"/>
      <c r="BP1" s="5"/>
      <c r="BQ1" s="9"/>
      <c r="BR1" s="9"/>
      <c r="BS1" s="9"/>
      <c r="BT1" s="9"/>
      <c r="BU1" s="9"/>
      <c r="BV1" s="9"/>
      <c r="BW1" s="9"/>
      <c r="BX1" s="5"/>
      <c r="BY1" s="9"/>
      <c r="BZ1" s="9"/>
      <c r="CA1" s="9"/>
      <c r="CB1" s="9"/>
      <c r="CC1" s="9"/>
      <c r="CD1" s="9"/>
      <c r="CE1" s="9"/>
      <c r="CF1" s="5"/>
      <c r="CG1" s="9"/>
      <c r="CH1" s="9"/>
      <c r="CI1" s="9"/>
      <c r="CJ1" s="9"/>
      <c r="CK1" s="9"/>
      <c r="CL1" s="9"/>
      <c r="CM1" s="9"/>
      <c r="CN1" s="5"/>
      <c r="CO1" s="9"/>
      <c r="CP1" s="9"/>
      <c r="CQ1" s="9"/>
      <c r="CR1" s="9"/>
      <c r="CS1" s="9"/>
      <c r="CT1" s="9"/>
      <c r="CU1" s="9"/>
      <c r="CV1" s="5"/>
      <c r="CW1" s="9"/>
      <c r="CX1" s="9"/>
      <c r="CY1" s="9"/>
      <c r="CZ1" s="9"/>
      <c r="DA1" s="9"/>
      <c r="DB1" s="9"/>
      <c r="DC1" s="9"/>
      <c r="DD1" s="5"/>
      <c r="DE1" s="9"/>
      <c r="DF1" s="9"/>
      <c r="DG1" s="9"/>
      <c r="DH1" s="9"/>
      <c r="DI1" s="9"/>
      <c r="DJ1" s="9"/>
      <c r="DK1" s="9"/>
      <c r="DL1" s="5"/>
      <c r="DM1" s="9"/>
      <c r="DN1" s="9"/>
      <c r="DO1" s="9"/>
      <c r="DP1" s="9"/>
      <c r="DQ1" s="9"/>
      <c r="DR1" s="9"/>
      <c r="DS1" s="9"/>
      <c r="DT1" s="5"/>
      <c r="DU1" s="9"/>
      <c r="DV1" s="9"/>
      <c r="DW1" s="9"/>
      <c r="DX1" s="9"/>
      <c r="DY1" s="9"/>
      <c r="DZ1" s="9"/>
      <c r="EA1" s="9"/>
      <c r="EB1" s="5"/>
      <c r="EC1" s="9"/>
      <c r="ED1" s="9"/>
      <c r="EE1" s="9"/>
      <c r="EF1" s="9"/>
      <c r="EG1" s="9"/>
      <c r="EH1" s="9"/>
      <c r="EI1" s="9"/>
      <c r="EJ1" s="5"/>
      <c r="EK1" s="9"/>
      <c r="EL1" s="9"/>
      <c r="EM1" s="9"/>
      <c r="EN1" s="9"/>
      <c r="EO1" s="9"/>
      <c r="EP1" s="9"/>
      <c r="EQ1" s="9"/>
      <c r="ER1" s="5"/>
      <c r="ES1" s="9"/>
      <c r="ET1" s="9"/>
      <c r="EU1" s="9"/>
      <c r="EV1" s="9"/>
      <c r="EW1" s="9"/>
      <c r="EX1" s="9"/>
      <c r="EY1" s="9"/>
      <c r="EZ1" s="5"/>
      <c r="FA1" s="9"/>
      <c r="FB1" s="9"/>
      <c r="FC1" s="9"/>
      <c r="FD1" s="9"/>
      <c r="FE1" s="9"/>
      <c r="FF1" s="9"/>
      <c r="FG1" s="9"/>
      <c r="FH1" s="5"/>
      <c r="FI1" s="9"/>
      <c r="FJ1" s="9"/>
      <c r="FK1" s="9"/>
      <c r="FL1" s="9"/>
      <c r="FM1" s="9"/>
      <c r="FN1" s="9"/>
      <c r="FO1" s="9"/>
      <c r="FP1" s="5"/>
      <c r="FQ1" s="9"/>
      <c r="FR1" s="9"/>
      <c r="FS1" s="9"/>
      <c r="FT1" s="9"/>
      <c r="FU1" s="9"/>
      <c r="FV1" s="9"/>
      <c r="FW1" s="9"/>
      <c r="FX1" s="5"/>
      <c r="FY1" s="9"/>
      <c r="FZ1" s="9"/>
      <c r="GA1" s="9"/>
      <c r="GB1" s="9"/>
      <c r="GC1" s="9"/>
      <c r="GD1" s="9"/>
      <c r="GE1" s="9"/>
      <c r="GF1" s="5"/>
      <c r="GG1" s="9"/>
      <c r="GH1" s="9"/>
      <c r="GI1" s="9"/>
      <c r="GJ1" s="9"/>
      <c r="GK1" s="9"/>
      <c r="GL1" s="9"/>
      <c r="GM1" s="9"/>
      <c r="GN1" s="5"/>
      <c r="GO1" s="9"/>
      <c r="GP1" s="9"/>
      <c r="GQ1" s="9"/>
      <c r="GR1" s="9"/>
      <c r="GS1" s="9"/>
      <c r="GT1" s="9"/>
      <c r="GU1" s="9"/>
      <c r="GV1" s="5"/>
      <c r="GW1" s="9"/>
      <c r="GX1" s="9"/>
      <c r="GY1" s="9"/>
      <c r="GZ1" s="9"/>
      <c r="HA1" s="9"/>
      <c r="HB1" s="9"/>
      <c r="HC1" s="9"/>
      <c r="HD1" s="5"/>
      <c r="HE1" s="9"/>
      <c r="HF1" s="9"/>
      <c r="HG1" s="9"/>
      <c r="HH1" s="9"/>
      <c r="HI1" s="9"/>
      <c r="HJ1" s="9"/>
      <c r="HK1" s="9"/>
      <c r="HL1" s="5"/>
      <c r="HM1" s="9"/>
      <c r="HN1" s="9"/>
      <c r="HO1" s="9"/>
      <c r="HP1" s="9"/>
      <c r="HQ1" s="9"/>
      <c r="HR1" s="9"/>
      <c r="HS1" s="9"/>
      <c r="HT1" s="5"/>
      <c r="HU1" s="9"/>
      <c r="HV1" s="9"/>
      <c r="HW1" s="9"/>
      <c r="HX1" s="9"/>
      <c r="HY1" s="9"/>
      <c r="HZ1" s="9"/>
      <c r="IA1" s="9"/>
      <c r="IB1" s="5"/>
      <c r="IC1" s="9"/>
      <c r="ID1" s="9"/>
      <c r="IE1" s="9"/>
      <c r="IF1" s="9"/>
      <c r="IG1" s="9"/>
      <c r="IH1" s="9"/>
      <c r="II1" s="9"/>
      <c r="IJ1" s="5"/>
      <c r="IK1" s="9"/>
      <c r="IL1" s="9"/>
      <c r="IM1" s="9"/>
      <c r="IN1" s="9"/>
      <c r="IO1" s="9"/>
      <c r="IP1" s="9"/>
      <c r="IQ1" s="9"/>
      <c r="IR1" s="5"/>
    </row>
    <row r="2" spans="1:252" x14ac:dyDescent="0.4">
      <c r="F2" s="120" t="s">
        <v>29</v>
      </c>
      <c r="G2" s="120"/>
      <c r="H2" s="9"/>
      <c r="I2" s="9"/>
      <c r="J2" s="9"/>
      <c r="K2" s="9"/>
      <c r="L2" s="5"/>
      <c r="M2" s="9"/>
      <c r="N2" s="9"/>
      <c r="O2" s="9"/>
      <c r="P2" s="9"/>
      <c r="Q2" s="9"/>
      <c r="R2" s="9"/>
      <c r="S2" s="9"/>
      <c r="T2" s="5"/>
      <c r="U2" s="9"/>
      <c r="V2" s="9"/>
      <c r="W2" s="9"/>
      <c r="X2" s="9"/>
      <c r="Y2" s="9"/>
      <c r="Z2" s="9"/>
      <c r="AA2" s="9"/>
      <c r="AB2" s="5"/>
      <c r="AC2" s="9"/>
      <c r="AD2" s="9"/>
      <c r="AE2" s="9"/>
      <c r="AF2" s="9"/>
      <c r="AG2" s="9"/>
      <c r="AH2" s="9"/>
      <c r="AI2" s="9"/>
      <c r="AJ2" s="5"/>
      <c r="AK2" s="9"/>
      <c r="AL2" s="9"/>
      <c r="AM2" s="9"/>
      <c r="AN2" s="9"/>
      <c r="AO2" s="9"/>
      <c r="AP2" s="9"/>
      <c r="AQ2" s="9"/>
      <c r="AR2" s="5"/>
      <c r="AS2" s="9"/>
      <c r="AT2" s="9"/>
      <c r="AU2" s="9"/>
      <c r="AV2" s="9"/>
      <c r="AW2" s="9"/>
      <c r="AX2" s="9"/>
      <c r="AY2" s="9"/>
      <c r="AZ2" s="5"/>
      <c r="BA2" s="9"/>
      <c r="BB2" s="9"/>
      <c r="BC2" s="9"/>
      <c r="BD2" s="9"/>
      <c r="BE2" s="9"/>
      <c r="BF2" s="9"/>
      <c r="BG2" s="9"/>
      <c r="BH2" s="5"/>
      <c r="BI2" s="9"/>
      <c r="BJ2" s="9"/>
      <c r="BK2" s="9"/>
      <c r="BL2" s="9"/>
      <c r="BM2" s="9"/>
      <c r="BN2" s="9"/>
      <c r="BO2" s="9"/>
      <c r="BP2" s="5"/>
      <c r="BQ2" s="9"/>
      <c r="BR2" s="9"/>
      <c r="BS2" s="9"/>
      <c r="BT2" s="9"/>
      <c r="BU2" s="9"/>
      <c r="BV2" s="9"/>
      <c r="BW2" s="9"/>
      <c r="BX2" s="5"/>
      <c r="BY2" s="9"/>
      <c r="BZ2" s="9"/>
      <c r="CA2" s="9"/>
      <c r="CB2" s="9"/>
      <c r="CC2" s="9"/>
      <c r="CD2" s="9"/>
      <c r="CE2" s="9"/>
      <c r="CF2" s="5"/>
      <c r="CG2" s="9"/>
      <c r="CH2" s="9"/>
      <c r="CI2" s="9"/>
      <c r="CJ2" s="9"/>
      <c r="CK2" s="9"/>
      <c r="CL2" s="9"/>
      <c r="CM2" s="9"/>
      <c r="CN2" s="5"/>
      <c r="CO2" s="9"/>
      <c r="CP2" s="9"/>
      <c r="CQ2" s="9"/>
      <c r="CR2" s="9"/>
      <c r="CS2" s="9"/>
      <c r="CT2" s="9"/>
      <c r="CU2" s="9"/>
      <c r="CV2" s="5"/>
      <c r="CW2" s="9"/>
      <c r="CX2" s="9"/>
      <c r="CY2" s="9"/>
      <c r="CZ2" s="9"/>
      <c r="DA2" s="9"/>
      <c r="DB2" s="9"/>
      <c r="DC2" s="9"/>
      <c r="DD2" s="5"/>
      <c r="DE2" s="9"/>
      <c r="DF2" s="9"/>
      <c r="DG2" s="9"/>
      <c r="DH2" s="9"/>
      <c r="DI2" s="9"/>
      <c r="DJ2" s="9"/>
      <c r="DK2" s="9"/>
      <c r="DL2" s="5"/>
      <c r="DM2" s="9"/>
      <c r="DN2" s="9"/>
      <c r="DO2" s="9"/>
      <c r="DP2" s="9"/>
      <c r="DQ2" s="9"/>
      <c r="DR2" s="9"/>
      <c r="DS2" s="9"/>
      <c r="DT2" s="5"/>
      <c r="DU2" s="9"/>
      <c r="DV2" s="9"/>
      <c r="DW2" s="9"/>
      <c r="DX2" s="9"/>
      <c r="DY2" s="9"/>
      <c r="DZ2" s="9"/>
      <c r="EA2" s="9"/>
      <c r="EB2" s="5"/>
      <c r="EC2" s="9"/>
      <c r="ED2" s="9"/>
      <c r="EE2" s="9"/>
      <c r="EF2" s="9"/>
      <c r="EG2" s="9"/>
      <c r="EH2" s="9"/>
      <c r="EI2" s="9"/>
      <c r="EJ2" s="5"/>
      <c r="EK2" s="9"/>
      <c r="EL2" s="9"/>
      <c r="EM2" s="9"/>
      <c r="EN2" s="9"/>
      <c r="EO2" s="9"/>
      <c r="EP2" s="9"/>
      <c r="EQ2" s="9"/>
      <c r="ER2" s="5"/>
      <c r="ES2" s="9"/>
      <c r="ET2" s="9"/>
      <c r="EU2" s="9"/>
      <c r="EV2" s="9"/>
      <c r="EW2" s="9"/>
      <c r="EX2" s="9"/>
      <c r="EY2" s="9"/>
      <c r="EZ2" s="5"/>
      <c r="FA2" s="9"/>
      <c r="FB2" s="9"/>
      <c r="FC2" s="9"/>
      <c r="FD2" s="9"/>
      <c r="FE2" s="9"/>
      <c r="FF2" s="9"/>
      <c r="FG2" s="9"/>
      <c r="FH2" s="5"/>
      <c r="FI2" s="9"/>
      <c r="FJ2" s="9"/>
      <c r="FK2" s="9"/>
      <c r="FL2" s="9"/>
      <c r="FM2" s="9"/>
      <c r="FN2" s="9"/>
      <c r="FO2" s="9"/>
      <c r="FP2" s="5"/>
      <c r="FQ2" s="9"/>
      <c r="FR2" s="9"/>
      <c r="FS2" s="9"/>
      <c r="FT2" s="9"/>
      <c r="FU2" s="9"/>
      <c r="FV2" s="9"/>
      <c r="FW2" s="9"/>
      <c r="FX2" s="5"/>
      <c r="FY2" s="9"/>
      <c r="FZ2" s="9"/>
      <c r="GA2" s="9"/>
      <c r="GB2" s="9"/>
      <c r="GC2" s="9"/>
      <c r="GD2" s="9"/>
      <c r="GE2" s="9"/>
      <c r="GF2" s="5"/>
      <c r="GG2" s="9"/>
      <c r="GH2" s="9"/>
      <c r="GI2" s="9"/>
      <c r="GJ2" s="9"/>
      <c r="GK2" s="9"/>
      <c r="GL2" s="9"/>
      <c r="GM2" s="9"/>
      <c r="GN2" s="5"/>
      <c r="GO2" s="9"/>
      <c r="GP2" s="9"/>
      <c r="GQ2" s="9"/>
      <c r="GR2" s="9"/>
      <c r="GS2" s="9"/>
      <c r="GT2" s="9"/>
      <c r="GU2" s="9"/>
      <c r="GV2" s="5"/>
      <c r="GW2" s="9"/>
      <c r="GX2" s="9"/>
      <c r="GY2" s="9"/>
      <c r="GZ2" s="9"/>
      <c r="HA2" s="9"/>
      <c r="HB2" s="9"/>
      <c r="HC2" s="9"/>
      <c r="HD2" s="5"/>
      <c r="HE2" s="9"/>
      <c r="HF2" s="9"/>
      <c r="HG2" s="9"/>
      <c r="HH2" s="9"/>
      <c r="HI2" s="9"/>
      <c r="HJ2" s="9"/>
      <c r="HK2" s="9"/>
      <c r="HL2" s="5"/>
      <c r="HM2" s="9"/>
      <c r="HN2" s="9"/>
      <c r="HO2" s="9"/>
      <c r="HP2" s="9"/>
      <c r="HQ2" s="9"/>
      <c r="HR2" s="9"/>
      <c r="HS2" s="9"/>
      <c r="HT2" s="5"/>
      <c r="HU2" s="9"/>
      <c r="HV2" s="9"/>
      <c r="HW2" s="9"/>
      <c r="HX2" s="9"/>
      <c r="HY2" s="9"/>
      <c r="HZ2" s="9"/>
      <c r="IA2" s="9"/>
      <c r="IB2" s="5"/>
      <c r="IC2" s="9"/>
      <c r="ID2" s="9"/>
      <c r="IE2" s="9"/>
      <c r="IF2" s="9"/>
      <c r="IG2" s="9"/>
      <c r="IH2" s="9"/>
      <c r="II2" s="9"/>
      <c r="IJ2" s="5"/>
      <c r="IK2" s="9"/>
      <c r="IL2" s="9"/>
      <c r="IM2" s="9"/>
      <c r="IN2" s="9"/>
      <c r="IO2" s="9"/>
      <c r="IP2" s="9"/>
      <c r="IQ2" s="9"/>
      <c r="IR2" s="5"/>
    </row>
    <row r="3" spans="1:252" x14ac:dyDescent="0.4">
      <c r="E3" s="7"/>
      <c r="F3" s="15"/>
      <c r="G3" s="38" t="s">
        <v>14</v>
      </c>
      <c r="H3" s="9"/>
      <c r="I3" s="9"/>
      <c r="J3" s="9"/>
      <c r="K3" s="9"/>
      <c r="L3" s="5"/>
      <c r="M3" s="9"/>
      <c r="N3" s="9"/>
      <c r="O3" s="9"/>
      <c r="P3" s="9"/>
      <c r="Q3" s="9"/>
      <c r="R3" s="9"/>
      <c r="S3" s="9"/>
      <c r="T3" s="5"/>
      <c r="U3" s="9"/>
      <c r="V3" s="9"/>
      <c r="W3" s="9"/>
      <c r="X3" s="9"/>
      <c r="Y3" s="9"/>
      <c r="Z3" s="9"/>
      <c r="AA3" s="9"/>
      <c r="AB3" s="5"/>
      <c r="AC3" s="9"/>
      <c r="AD3" s="9"/>
      <c r="AE3" s="9"/>
      <c r="AF3" s="9"/>
      <c r="AG3" s="9"/>
      <c r="AH3" s="9"/>
      <c r="AI3" s="9"/>
      <c r="AJ3" s="5"/>
      <c r="AK3" s="9"/>
      <c r="AL3" s="9"/>
      <c r="AM3" s="9"/>
      <c r="AN3" s="9"/>
      <c r="AO3" s="9"/>
      <c r="AP3" s="9"/>
      <c r="AQ3" s="9"/>
      <c r="AR3" s="5"/>
      <c r="AS3" s="9"/>
      <c r="AT3" s="9"/>
      <c r="AU3" s="9"/>
      <c r="AV3" s="9"/>
      <c r="AW3" s="9"/>
      <c r="AX3" s="9"/>
      <c r="AY3" s="9"/>
      <c r="AZ3" s="5"/>
      <c r="BA3" s="9"/>
      <c r="BB3" s="9"/>
      <c r="BC3" s="9"/>
      <c r="BD3" s="9"/>
      <c r="BE3" s="9"/>
      <c r="BF3" s="9"/>
      <c r="BG3" s="9"/>
      <c r="BH3" s="5"/>
      <c r="BI3" s="9"/>
      <c r="BJ3" s="9"/>
      <c r="BK3" s="9"/>
      <c r="BL3" s="9"/>
      <c r="BM3" s="9"/>
      <c r="BN3" s="9"/>
      <c r="BO3" s="9"/>
      <c r="BP3" s="5"/>
      <c r="BQ3" s="9"/>
      <c r="BR3" s="9"/>
      <c r="BS3" s="9"/>
      <c r="BT3" s="9"/>
      <c r="BU3" s="9"/>
      <c r="BV3" s="9"/>
      <c r="BW3" s="9"/>
      <c r="BX3" s="5"/>
      <c r="BY3" s="9"/>
      <c r="BZ3" s="9"/>
      <c r="CA3" s="9"/>
      <c r="CB3" s="9"/>
      <c r="CC3" s="9"/>
      <c r="CD3" s="9"/>
      <c r="CE3" s="9"/>
      <c r="CF3" s="5"/>
      <c r="CG3" s="9"/>
      <c r="CH3" s="9"/>
      <c r="CI3" s="9"/>
      <c r="CJ3" s="9"/>
      <c r="CK3" s="9"/>
      <c r="CL3" s="9"/>
      <c r="CM3" s="9"/>
      <c r="CN3" s="5"/>
      <c r="CO3" s="9"/>
      <c r="CP3" s="9"/>
      <c r="CQ3" s="9"/>
      <c r="CR3" s="9"/>
      <c r="CS3" s="9"/>
      <c r="CT3" s="9"/>
      <c r="CU3" s="9"/>
      <c r="CV3" s="5"/>
      <c r="CW3" s="9"/>
      <c r="CX3" s="9"/>
      <c r="CY3" s="9"/>
      <c r="CZ3" s="9"/>
      <c r="DA3" s="9"/>
      <c r="DB3" s="9"/>
      <c r="DC3" s="9"/>
      <c r="DD3" s="5"/>
      <c r="DE3" s="9"/>
      <c r="DF3" s="9"/>
      <c r="DG3" s="9"/>
      <c r="DH3" s="9"/>
      <c r="DI3" s="9"/>
      <c r="DJ3" s="9"/>
      <c r="DK3" s="9"/>
      <c r="DL3" s="5"/>
      <c r="DM3" s="9"/>
      <c r="DN3" s="9"/>
      <c r="DO3" s="9"/>
      <c r="DP3" s="9"/>
      <c r="DQ3" s="9"/>
      <c r="DR3" s="9"/>
      <c r="DS3" s="9"/>
      <c r="DT3" s="5"/>
      <c r="DU3" s="9"/>
      <c r="DV3" s="9"/>
      <c r="DW3" s="9"/>
      <c r="DX3" s="9"/>
      <c r="DY3" s="9"/>
      <c r="DZ3" s="9"/>
      <c r="EA3" s="9"/>
      <c r="EB3" s="5"/>
      <c r="EC3" s="9"/>
      <c r="ED3" s="9"/>
      <c r="EE3" s="9"/>
      <c r="EF3" s="9"/>
      <c r="EG3" s="9"/>
      <c r="EH3" s="9"/>
      <c r="EI3" s="9"/>
      <c r="EJ3" s="5"/>
      <c r="EK3" s="9"/>
      <c r="EL3" s="9"/>
      <c r="EM3" s="9"/>
      <c r="EN3" s="9"/>
      <c r="EO3" s="9"/>
      <c r="EP3" s="9"/>
      <c r="EQ3" s="9"/>
      <c r="ER3" s="5"/>
      <c r="ES3" s="9"/>
      <c r="ET3" s="9"/>
      <c r="EU3" s="9"/>
      <c r="EV3" s="9"/>
      <c r="EW3" s="9"/>
      <c r="EX3" s="9"/>
      <c r="EY3" s="9"/>
      <c r="EZ3" s="5"/>
      <c r="FA3" s="9"/>
      <c r="FB3" s="9"/>
      <c r="FC3" s="9"/>
      <c r="FD3" s="9"/>
      <c r="FE3" s="9"/>
      <c r="FF3" s="9"/>
      <c r="FG3" s="9"/>
      <c r="FH3" s="5"/>
      <c r="FI3" s="9"/>
      <c r="FJ3" s="9"/>
      <c r="FK3" s="9"/>
      <c r="FL3" s="9"/>
      <c r="FM3" s="9"/>
      <c r="FN3" s="9"/>
      <c r="FO3" s="9"/>
      <c r="FP3" s="5"/>
      <c r="FQ3" s="9"/>
      <c r="FR3" s="9"/>
      <c r="FS3" s="9"/>
      <c r="FT3" s="9"/>
      <c r="FU3" s="9"/>
      <c r="FV3" s="9"/>
      <c r="FW3" s="9"/>
      <c r="FX3" s="5"/>
      <c r="FY3" s="9"/>
      <c r="FZ3" s="9"/>
      <c r="GA3" s="9"/>
      <c r="GB3" s="9"/>
      <c r="GC3" s="9"/>
      <c r="GD3" s="9"/>
      <c r="GE3" s="9"/>
      <c r="GF3" s="5"/>
      <c r="GG3" s="9"/>
      <c r="GH3" s="9"/>
      <c r="GI3" s="9"/>
      <c r="GJ3" s="9"/>
      <c r="GK3" s="9"/>
      <c r="GL3" s="9"/>
      <c r="GM3" s="9"/>
      <c r="GN3" s="5"/>
      <c r="GO3" s="9"/>
      <c r="GP3" s="9"/>
      <c r="GQ3" s="9"/>
      <c r="GR3" s="9"/>
      <c r="GS3" s="9"/>
      <c r="GT3" s="9"/>
      <c r="GU3" s="9"/>
      <c r="GV3" s="5"/>
      <c r="GW3" s="9"/>
      <c r="GX3" s="9"/>
      <c r="GY3" s="9"/>
      <c r="GZ3" s="9"/>
      <c r="HA3" s="9"/>
      <c r="HB3" s="9"/>
      <c r="HC3" s="9"/>
      <c r="HD3" s="5"/>
      <c r="HE3" s="9"/>
      <c r="HF3" s="9"/>
      <c r="HG3" s="9"/>
      <c r="HH3" s="9"/>
      <c r="HI3" s="9"/>
      <c r="HJ3" s="9"/>
      <c r="HK3" s="9"/>
      <c r="HL3" s="5"/>
      <c r="HM3" s="9"/>
      <c r="HN3" s="9"/>
      <c r="HO3" s="9"/>
      <c r="HP3" s="9"/>
      <c r="HQ3" s="9"/>
      <c r="HR3" s="9"/>
      <c r="HS3" s="9"/>
      <c r="HT3" s="5"/>
      <c r="HU3" s="9"/>
      <c r="HV3" s="9"/>
      <c r="HW3" s="9"/>
      <c r="HX3" s="9"/>
      <c r="HY3" s="9"/>
      <c r="HZ3" s="9"/>
      <c r="IA3" s="9"/>
      <c r="IB3" s="5"/>
      <c r="IC3" s="9"/>
      <c r="ID3" s="9"/>
      <c r="IE3" s="9"/>
      <c r="IF3" s="9"/>
      <c r="IG3" s="9"/>
      <c r="IH3" s="9"/>
      <c r="II3" s="9"/>
      <c r="IJ3" s="5"/>
      <c r="IK3" s="9"/>
      <c r="IL3" s="9"/>
      <c r="IM3" s="9"/>
      <c r="IN3" s="9"/>
      <c r="IO3" s="9"/>
      <c r="IP3" s="9"/>
      <c r="IQ3" s="9"/>
      <c r="IR3" s="5"/>
    </row>
    <row r="4" spans="1:252" x14ac:dyDescent="0.4">
      <c r="E4" s="7"/>
      <c r="F4" s="7"/>
      <c r="G4" s="9"/>
      <c r="H4" s="9"/>
      <c r="I4" s="9"/>
      <c r="J4" s="9"/>
      <c r="K4" s="9"/>
      <c r="L4" s="5"/>
      <c r="M4" s="9"/>
      <c r="N4" s="9"/>
      <c r="O4" s="9"/>
      <c r="P4" s="9"/>
      <c r="Q4" s="9"/>
      <c r="R4" s="9"/>
      <c r="S4" s="9"/>
      <c r="T4" s="5"/>
      <c r="U4" s="9"/>
      <c r="V4" s="9"/>
      <c r="W4" s="9"/>
      <c r="X4" s="9"/>
      <c r="Y4" s="9"/>
      <c r="Z4" s="9"/>
      <c r="AA4" s="9"/>
      <c r="AB4" s="5"/>
      <c r="AC4" s="9"/>
      <c r="AD4" s="9"/>
      <c r="AE4" s="9"/>
      <c r="AF4" s="9"/>
      <c r="AG4" s="9"/>
      <c r="AH4" s="9"/>
      <c r="AI4" s="9"/>
      <c r="AJ4" s="5"/>
      <c r="AK4" s="9"/>
      <c r="AL4" s="9"/>
      <c r="AM4" s="9"/>
      <c r="AN4" s="9"/>
      <c r="AO4" s="9"/>
      <c r="AP4" s="9"/>
      <c r="AQ4" s="9"/>
      <c r="AR4" s="5"/>
      <c r="AS4" s="9"/>
      <c r="AT4" s="9"/>
      <c r="AU4" s="9"/>
      <c r="AV4" s="9"/>
      <c r="AW4" s="9"/>
      <c r="AX4" s="9"/>
      <c r="AY4" s="9"/>
      <c r="AZ4" s="5"/>
      <c r="BA4" s="9"/>
      <c r="BB4" s="9"/>
      <c r="BC4" s="9"/>
      <c r="BD4" s="9"/>
      <c r="BE4" s="9"/>
      <c r="BF4" s="9"/>
      <c r="BG4" s="9"/>
      <c r="BH4" s="5"/>
      <c r="BI4" s="9"/>
      <c r="BJ4" s="9"/>
      <c r="BK4" s="9"/>
      <c r="BL4" s="9"/>
      <c r="BM4" s="9"/>
      <c r="BN4" s="9"/>
      <c r="BO4" s="9"/>
      <c r="BP4" s="5"/>
      <c r="BQ4" s="9"/>
      <c r="BR4" s="9"/>
      <c r="BS4" s="9"/>
      <c r="BT4" s="9"/>
      <c r="BU4" s="9"/>
      <c r="BV4" s="9"/>
      <c r="BW4" s="9"/>
      <c r="BX4" s="5"/>
      <c r="BY4" s="9"/>
      <c r="BZ4" s="9"/>
      <c r="CA4" s="9"/>
      <c r="CB4" s="9"/>
      <c r="CC4" s="9"/>
      <c r="CD4" s="9"/>
      <c r="CE4" s="9"/>
      <c r="CF4" s="5"/>
      <c r="CG4" s="9"/>
      <c r="CH4" s="9"/>
      <c r="CI4" s="9"/>
      <c r="CJ4" s="9"/>
      <c r="CK4" s="9"/>
      <c r="CL4" s="9"/>
      <c r="CM4" s="9"/>
      <c r="CN4" s="5"/>
      <c r="CO4" s="9"/>
      <c r="CP4" s="9"/>
      <c r="CQ4" s="9"/>
      <c r="CR4" s="9"/>
      <c r="CS4" s="9"/>
      <c r="CT4" s="9"/>
      <c r="CU4" s="9"/>
      <c r="CV4" s="5"/>
      <c r="CW4" s="9"/>
      <c r="CX4" s="9"/>
      <c r="CY4" s="9"/>
      <c r="CZ4" s="9"/>
      <c r="DA4" s="9"/>
      <c r="DB4" s="9"/>
      <c r="DC4" s="9"/>
      <c r="DD4" s="5"/>
      <c r="DE4" s="9"/>
      <c r="DF4" s="9"/>
      <c r="DG4" s="9"/>
      <c r="DH4" s="9"/>
      <c r="DI4" s="9"/>
      <c r="DJ4" s="9"/>
      <c r="DK4" s="9"/>
      <c r="DL4" s="5"/>
      <c r="DM4" s="9"/>
      <c r="DN4" s="9"/>
      <c r="DO4" s="9"/>
      <c r="DP4" s="9"/>
      <c r="DQ4" s="9"/>
      <c r="DR4" s="9"/>
      <c r="DS4" s="9"/>
      <c r="DT4" s="5"/>
      <c r="DU4" s="9"/>
      <c r="DV4" s="9"/>
      <c r="DW4" s="9"/>
      <c r="DX4" s="9"/>
      <c r="DY4" s="9"/>
      <c r="DZ4" s="9"/>
      <c r="EA4" s="9"/>
      <c r="EB4" s="5"/>
      <c r="EC4" s="9"/>
      <c r="ED4" s="9"/>
      <c r="EE4" s="9"/>
      <c r="EF4" s="9"/>
      <c r="EG4" s="9"/>
      <c r="EH4" s="9"/>
      <c r="EI4" s="9"/>
      <c r="EJ4" s="5"/>
      <c r="EK4" s="9"/>
      <c r="EL4" s="9"/>
      <c r="EM4" s="9"/>
      <c r="EN4" s="9"/>
      <c r="EO4" s="9"/>
      <c r="EP4" s="9"/>
      <c r="EQ4" s="9"/>
      <c r="ER4" s="5"/>
      <c r="ES4" s="9"/>
      <c r="ET4" s="9"/>
      <c r="EU4" s="9"/>
      <c r="EV4" s="9"/>
      <c r="EW4" s="9"/>
      <c r="EX4" s="9"/>
      <c r="EY4" s="9"/>
      <c r="EZ4" s="5"/>
      <c r="FA4" s="9"/>
      <c r="FB4" s="9"/>
      <c r="FC4" s="9"/>
      <c r="FD4" s="9"/>
      <c r="FE4" s="9"/>
      <c r="FF4" s="9"/>
      <c r="FG4" s="9"/>
      <c r="FH4" s="5"/>
      <c r="FI4" s="9"/>
      <c r="FJ4" s="9"/>
      <c r="FK4" s="9"/>
      <c r="FL4" s="9"/>
      <c r="FM4" s="9"/>
      <c r="FN4" s="9"/>
      <c r="FO4" s="9"/>
      <c r="FP4" s="5"/>
      <c r="FQ4" s="9"/>
      <c r="FR4" s="9"/>
      <c r="FS4" s="9"/>
      <c r="FT4" s="9"/>
      <c r="FU4" s="9"/>
      <c r="FV4" s="9"/>
      <c r="FW4" s="9"/>
      <c r="FX4" s="5"/>
      <c r="FY4" s="9"/>
      <c r="FZ4" s="9"/>
      <c r="GA4" s="9"/>
      <c r="GB4" s="9"/>
      <c r="GC4" s="9"/>
      <c r="GD4" s="9"/>
      <c r="GE4" s="9"/>
      <c r="GF4" s="5"/>
      <c r="GG4" s="9"/>
      <c r="GH4" s="9"/>
      <c r="GI4" s="9"/>
      <c r="GJ4" s="9"/>
      <c r="GK4" s="9"/>
      <c r="GL4" s="9"/>
      <c r="GM4" s="9"/>
      <c r="GN4" s="5"/>
      <c r="GO4" s="9"/>
      <c r="GP4" s="9"/>
      <c r="GQ4" s="9"/>
      <c r="GR4" s="9"/>
      <c r="GS4" s="9"/>
      <c r="GT4" s="9"/>
      <c r="GU4" s="9"/>
      <c r="GV4" s="5"/>
      <c r="GW4" s="9"/>
      <c r="GX4" s="9"/>
      <c r="GY4" s="9"/>
      <c r="GZ4" s="9"/>
      <c r="HA4" s="9"/>
      <c r="HB4" s="9"/>
      <c r="HC4" s="9"/>
      <c r="HD4" s="5"/>
      <c r="HE4" s="9"/>
      <c r="HF4" s="9"/>
      <c r="HG4" s="9"/>
      <c r="HH4" s="9"/>
      <c r="HI4" s="9"/>
      <c r="HJ4" s="9"/>
      <c r="HK4" s="9"/>
      <c r="HL4" s="5"/>
      <c r="HM4" s="9"/>
      <c r="HN4" s="9"/>
      <c r="HO4" s="9"/>
      <c r="HP4" s="9"/>
      <c r="HQ4" s="9"/>
      <c r="HR4" s="9"/>
      <c r="HS4" s="9"/>
      <c r="HT4" s="5"/>
      <c r="HU4" s="9"/>
      <c r="HV4" s="9"/>
      <c r="HW4" s="9"/>
      <c r="HX4" s="9"/>
      <c r="HY4" s="9"/>
      <c r="HZ4" s="9"/>
      <c r="IA4" s="9"/>
      <c r="IB4" s="5"/>
      <c r="IC4" s="9"/>
      <c r="ID4" s="9"/>
      <c r="IE4" s="9"/>
      <c r="IF4" s="9"/>
      <c r="IG4" s="9"/>
      <c r="IH4" s="9"/>
      <c r="II4" s="9"/>
      <c r="IJ4" s="5"/>
      <c r="IK4" s="9"/>
      <c r="IL4" s="9"/>
      <c r="IM4" s="9"/>
      <c r="IN4" s="9"/>
      <c r="IO4" s="9"/>
      <c r="IP4" s="9"/>
      <c r="IQ4" s="9"/>
      <c r="IR4" s="5"/>
    </row>
    <row r="5" spans="1:252" ht="42.75" customHeight="1" x14ac:dyDescent="0.4">
      <c r="A5" s="140" t="s">
        <v>37</v>
      </c>
      <c r="B5" s="140"/>
      <c r="C5" s="140"/>
      <c r="D5" s="140"/>
      <c r="E5" s="140"/>
      <c r="F5" s="140"/>
      <c r="G5" s="140"/>
      <c r="H5" s="9"/>
      <c r="I5" s="9"/>
      <c r="J5" s="9"/>
      <c r="K5" s="9"/>
      <c r="L5" s="5"/>
      <c r="M5" s="9"/>
      <c r="N5" s="9"/>
      <c r="O5" s="9"/>
      <c r="P5" s="9"/>
      <c r="Q5" s="9"/>
      <c r="R5" s="9"/>
      <c r="S5" s="9"/>
      <c r="T5" s="5"/>
      <c r="U5" s="9"/>
      <c r="V5" s="9"/>
      <c r="W5" s="9"/>
      <c r="X5" s="9"/>
      <c r="Y5" s="9"/>
      <c r="Z5" s="9"/>
      <c r="AA5" s="9"/>
      <c r="AB5" s="5"/>
      <c r="AC5" s="9"/>
      <c r="AD5" s="9"/>
      <c r="AE5" s="9"/>
      <c r="AF5" s="9"/>
      <c r="AG5" s="9"/>
      <c r="AH5" s="9"/>
      <c r="AI5" s="9"/>
      <c r="AJ5" s="5"/>
      <c r="AK5" s="9"/>
      <c r="AL5" s="9"/>
      <c r="AM5" s="9"/>
      <c r="AN5" s="9"/>
      <c r="AO5" s="9"/>
      <c r="AP5" s="9"/>
      <c r="AQ5" s="9"/>
      <c r="AR5" s="5"/>
      <c r="AS5" s="9"/>
      <c r="AT5" s="9"/>
      <c r="AU5" s="9"/>
      <c r="AV5" s="9"/>
      <c r="AW5" s="9"/>
      <c r="AX5" s="9"/>
      <c r="AY5" s="9"/>
      <c r="AZ5" s="5"/>
      <c r="BA5" s="9"/>
      <c r="BB5" s="9"/>
      <c r="BC5" s="9"/>
      <c r="BD5" s="9"/>
      <c r="BE5" s="9"/>
      <c r="BF5" s="9"/>
      <c r="BG5" s="9"/>
      <c r="BH5" s="5"/>
      <c r="BI5" s="9"/>
      <c r="BJ5" s="9"/>
      <c r="BK5" s="9"/>
      <c r="BL5" s="9"/>
      <c r="BM5" s="9"/>
      <c r="BN5" s="9"/>
      <c r="BO5" s="9"/>
      <c r="BP5" s="5"/>
      <c r="BQ5" s="9"/>
      <c r="BR5" s="9"/>
      <c r="BS5" s="9"/>
      <c r="BT5" s="9"/>
      <c r="BU5" s="9"/>
      <c r="BV5" s="9"/>
      <c r="BW5" s="9"/>
      <c r="BX5" s="5"/>
      <c r="BY5" s="9"/>
      <c r="BZ5" s="9"/>
      <c r="CA5" s="9"/>
      <c r="CB5" s="9"/>
      <c r="CC5" s="9"/>
      <c r="CD5" s="9"/>
      <c r="CE5" s="9"/>
      <c r="CF5" s="5"/>
      <c r="CG5" s="9"/>
      <c r="CH5" s="9"/>
      <c r="CI5" s="9"/>
      <c r="CJ5" s="9"/>
      <c r="CK5" s="9"/>
      <c r="CL5" s="9"/>
      <c r="CM5" s="9"/>
      <c r="CN5" s="5"/>
      <c r="CO5" s="9"/>
      <c r="CP5" s="9"/>
      <c r="CQ5" s="9"/>
      <c r="CR5" s="9"/>
      <c r="CS5" s="9"/>
      <c r="CT5" s="9"/>
      <c r="CU5" s="9"/>
      <c r="CV5" s="5"/>
      <c r="CW5" s="9"/>
      <c r="CX5" s="9"/>
      <c r="CY5" s="9"/>
      <c r="CZ5" s="9"/>
      <c r="DA5" s="9"/>
      <c r="DB5" s="9"/>
      <c r="DC5" s="9"/>
      <c r="DD5" s="5"/>
      <c r="DE5" s="9"/>
      <c r="DF5" s="9"/>
      <c r="DG5" s="9"/>
      <c r="DH5" s="9"/>
      <c r="DI5" s="9"/>
      <c r="DJ5" s="9"/>
      <c r="DK5" s="9"/>
      <c r="DL5" s="5"/>
      <c r="DM5" s="9"/>
      <c r="DN5" s="9"/>
      <c r="DO5" s="9"/>
      <c r="DP5" s="9"/>
      <c r="DQ5" s="9"/>
      <c r="DR5" s="9"/>
      <c r="DS5" s="9"/>
      <c r="DT5" s="5"/>
      <c r="DU5" s="9"/>
      <c r="DV5" s="9"/>
      <c r="DW5" s="9"/>
      <c r="DX5" s="9"/>
      <c r="DY5" s="9"/>
      <c r="DZ5" s="9"/>
      <c r="EA5" s="9"/>
      <c r="EB5" s="5"/>
      <c r="EC5" s="9"/>
      <c r="ED5" s="9"/>
      <c r="EE5" s="9"/>
      <c r="EF5" s="9"/>
      <c r="EG5" s="9"/>
      <c r="EH5" s="9"/>
      <c r="EI5" s="9"/>
      <c r="EJ5" s="5"/>
      <c r="EK5" s="9"/>
      <c r="EL5" s="9"/>
      <c r="EM5" s="9"/>
      <c r="EN5" s="9"/>
      <c r="EO5" s="9"/>
      <c r="EP5" s="9"/>
      <c r="EQ5" s="9"/>
      <c r="ER5" s="5"/>
      <c r="ES5" s="9"/>
      <c r="ET5" s="9"/>
      <c r="EU5" s="9"/>
      <c r="EV5" s="9"/>
      <c r="EW5" s="9"/>
      <c r="EX5" s="9"/>
      <c r="EY5" s="9"/>
      <c r="EZ5" s="5"/>
      <c r="FA5" s="9"/>
      <c r="FB5" s="9"/>
      <c r="FC5" s="9"/>
      <c r="FD5" s="9"/>
      <c r="FE5" s="9"/>
      <c r="FF5" s="9"/>
      <c r="FG5" s="9"/>
      <c r="FH5" s="5"/>
      <c r="FI5" s="9"/>
      <c r="FJ5" s="9"/>
      <c r="FK5" s="9"/>
      <c r="FL5" s="9"/>
      <c r="FM5" s="9"/>
      <c r="FN5" s="9"/>
      <c r="FO5" s="9"/>
      <c r="FP5" s="5"/>
      <c r="FQ5" s="9"/>
      <c r="FR5" s="9"/>
      <c r="FS5" s="9"/>
      <c r="FT5" s="9"/>
      <c r="FU5" s="9"/>
      <c r="FV5" s="9"/>
      <c r="FW5" s="9"/>
      <c r="FX5" s="5"/>
      <c r="FY5" s="9"/>
      <c r="FZ5" s="9"/>
      <c r="GA5" s="9"/>
      <c r="GB5" s="9"/>
      <c r="GC5" s="9"/>
      <c r="GD5" s="9"/>
      <c r="GE5" s="9"/>
      <c r="GF5" s="5"/>
      <c r="GG5" s="9"/>
      <c r="GH5" s="9"/>
      <c r="GI5" s="9"/>
      <c r="GJ5" s="9"/>
      <c r="GK5" s="9"/>
      <c r="GL5" s="9"/>
      <c r="GM5" s="9"/>
      <c r="GN5" s="5"/>
      <c r="GO5" s="9"/>
      <c r="GP5" s="9"/>
      <c r="GQ5" s="9"/>
      <c r="GR5" s="9"/>
      <c r="GS5" s="9"/>
      <c r="GT5" s="9"/>
      <c r="GU5" s="9"/>
      <c r="GV5" s="5"/>
      <c r="GW5" s="9"/>
      <c r="GX5" s="9"/>
      <c r="GY5" s="9"/>
      <c r="GZ5" s="9"/>
      <c r="HA5" s="9"/>
      <c r="HB5" s="9"/>
      <c r="HC5" s="9"/>
      <c r="HD5" s="5"/>
      <c r="HE5" s="9"/>
      <c r="HF5" s="9"/>
      <c r="HG5" s="9"/>
      <c r="HH5" s="9"/>
      <c r="HI5" s="9"/>
      <c r="HJ5" s="9"/>
      <c r="HK5" s="9"/>
      <c r="HL5" s="5"/>
      <c r="HM5" s="9"/>
      <c r="HN5" s="9"/>
      <c r="HO5" s="9"/>
      <c r="HP5" s="9"/>
      <c r="HQ5" s="9"/>
      <c r="HR5" s="9"/>
      <c r="HS5" s="9"/>
      <c r="HT5" s="5"/>
      <c r="HU5" s="9"/>
      <c r="HV5" s="9"/>
      <c r="HW5" s="9"/>
      <c r="HX5" s="9"/>
      <c r="HY5" s="9"/>
      <c r="HZ5" s="9"/>
      <c r="IA5" s="9"/>
      <c r="IB5" s="5"/>
      <c r="IC5" s="9"/>
      <c r="ID5" s="9"/>
      <c r="IE5" s="9"/>
      <c r="IF5" s="9"/>
      <c r="IG5" s="9"/>
      <c r="IH5" s="9"/>
      <c r="II5" s="9"/>
      <c r="IJ5" s="5"/>
      <c r="IK5" s="9"/>
      <c r="IL5" s="9"/>
      <c r="IM5" s="9"/>
      <c r="IN5" s="9"/>
      <c r="IO5" s="9"/>
      <c r="IP5" s="9"/>
      <c r="IQ5" s="9"/>
      <c r="IR5" s="5"/>
    </row>
    <row r="6" spans="1:252" x14ac:dyDescent="0.4">
      <c r="A6" s="9"/>
      <c r="B6" s="9"/>
      <c r="C6" s="9"/>
      <c r="D6" s="9"/>
      <c r="E6" s="9"/>
      <c r="F6" s="9"/>
      <c r="G6" s="52" t="s">
        <v>38</v>
      </c>
      <c r="H6" s="9"/>
      <c r="I6" s="9"/>
      <c r="J6" s="9"/>
      <c r="K6" s="9"/>
      <c r="L6" s="5"/>
      <c r="M6" s="9"/>
      <c r="N6" s="9"/>
      <c r="O6" s="9"/>
      <c r="P6" s="9"/>
      <c r="Q6" s="9"/>
      <c r="R6" s="9"/>
      <c r="S6" s="9"/>
      <c r="T6" s="5"/>
      <c r="U6" s="9"/>
      <c r="V6" s="9"/>
      <c r="W6" s="9"/>
      <c r="X6" s="9"/>
      <c r="Y6" s="9"/>
      <c r="Z6" s="9"/>
      <c r="AA6" s="9"/>
      <c r="AB6" s="5"/>
      <c r="AC6" s="9"/>
      <c r="AD6" s="9"/>
      <c r="AE6" s="9"/>
      <c r="AF6" s="9"/>
      <c r="AG6" s="9"/>
      <c r="AH6" s="9"/>
      <c r="AI6" s="9"/>
      <c r="AJ6" s="5"/>
      <c r="AK6" s="9"/>
      <c r="AL6" s="9"/>
      <c r="AM6" s="9"/>
      <c r="AN6" s="9"/>
      <c r="AO6" s="9"/>
      <c r="AP6" s="9"/>
      <c r="AQ6" s="9"/>
      <c r="AR6" s="5"/>
      <c r="AS6" s="9"/>
      <c r="AT6" s="9"/>
      <c r="AU6" s="9"/>
      <c r="AV6" s="9"/>
      <c r="AW6" s="9"/>
      <c r="AX6" s="9"/>
      <c r="AY6" s="9"/>
      <c r="AZ6" s="5"/>
      <c r="BA6" s="9"/>
      <c r="BB6" s="9"/>
      <c r="BC6" s="9"/>
      <c r="BD6" s="9"/>
      <c r="BE6" s="9"/>
      <c r="BF6" s="9"/>
      <c r="BG6" s="9"/>
      <c r="BH6" s="5"/>
      <c r="BI6" s="9"/>
      <c r="BJ6" s="9"/>
      <c r="BK6" s="9"/>
      <c r="BL6" s="9"/>
      <c r="BM6" s="9"/>
      <c r="BN6" s="9"/>
      <c r="BO6" s="9"/>
      <c r="BP6" s="5"/>
      <c r="BQ6" s="9"/>
      <c r="BR6" s="9"/>
      <c r="BS6" s="9"/>
      <c r="BT6" s="9"/>
      <c r="BU6" s="9"/>
      <c r="BV6" s="9"/>
      <c r="BW6" s="9"/>
      <c r="BX6" s="5"/>
      <c r="BY6" s="9"/>
      <c r="BZ6" s="9"/>
      <c r="CA6" s="9"/>
      <c r="CB6" s="9"/>
      <c r="CC6" s="9"/>
      <c r="CD6" s="9"/>
      <c r="CE6" s="9"/>
      <c r="CF6" s="5"/>
      <c r="CG6" s="9"/>
      <c r="CH6" s="9"/>
      <c r="CI6" s="9"/>
      <c r="CJ6" s="9"/>
      <c r="CK6" s="9"/>
      <c r="CL6" s="9"/>
      <c r="CM6" s="9"/>
      <c r="CN6" s="5"/>
      <c r="CO6" s="9"/>
      <c r="CP6" s="9"/>
      <c r="CQ6" s="9"/>
      <c r="CR6" s="9"/>
      <c r="CS6" s="9"/>
      <c r="CT6" s="9"/>
      <c r="CU6" s="9"/>
      <c r="CV6" s="5"/>
      <c r="CW6" s="9"/>
      <c r="CX6" s="9"/>
      <c r="CY6" s="9"/>
      <c r="CZ6" s="9"/>
      <c r="DA6" s="9"/>
      <c r="DB6" s="9"/>
      <c r="DC6" s="9"/>
      <c r="DD6" s="5"/>
      <c r="DE6" s="9"/>
      <c r="DF6" s="9"/>
      <c r="DG6" s="9"/>
      <c r="DH6" s="9"/>
      <c r="DI6" s="9"/>
      <c r="DJ6" s="9"/>
      <c r="DK6" s="9"/>
      <c r="DL6" s="5"/>
      <c r="DM6" s="9"/>
      <c r="DN6" s="9"/>
      <c r="DO6" s="9"/>
      <c r="DP6" s="9"/>
      <c r="DQ6" s="9"/>
      <c r="DR6" s="9"/>
      <c r="DS6" s="9"/>
      <c r="DT6" s="5"/>
      <c r="DU6" s="9"/>
      <c r="DV6" s="9"/>
      <c r="DW6" s="9"/>
      <c r="DX6" s="9"/>
      <c r="DY6" s="9"/>
      <c r="DZ6" s="9"/>
      <c r="EA6" s="9"/>
      <c r="EB6" s="5"/>
      <c r="EC6" s="9"/>
      <c r="ED6" s="9"/>
      <c r="EE6" s="9"/>
      <c r="EF6" s="9"/>
      <c r="EG6" s="9"/>
      <c r="EH6" s="9"/>
      <c r="EI6" s="9"/>
      <c r="EJ6" s="5"/>
      <c r="EK6" s="9"/>
      <c r="EL6" s="9"/>
      <c r="EM6" s="9"/>
      <c r="EN6" s="9"/>
      <c r="EO6" s="9"/>
      <c r="EP6" s="9"/>
      <c r="EQ6" s="9"/>
      <c r="ER6" s="5"/>
      <c r="ES6" s="9"/>
      <c r="ET6" s="9"/>
      <c r="EU6" s="9"/>
      <c r="EV6" s="9"/>
      <c r="EW6" s="9"/>
      <c r="EX6" s="9"/>
      <c r="EY6" s="9"/>
      <c r="EZ6" s="5"/>
      <c r="FA6" s="9"/>
      <c r="FB6" s="9"/>
      <c r="FC6" s="9"/>
      <c r="FD6" s="9"/>
      <c r="FE6" s="9"/>
      <c r="FF6" s="9"/>
      <c r="FG6" s="9"/>
      <c r="FH6" s="5"/>
      <c r="FI6" s="9"/>
      <c r="FJ6" s="9"/>
      <c r="FK6" s="9"/>
      <c r="FL6" s="9"/>
      <c r="FM6" s="9"/>
      <c r="FN6" s="9"/>
      <c r="FO6" s="9"/>
      <c r="FP6" s="5"/>
      <c r="FQ6" s="9"/>
      <c r="FR6" s="9"/>
      <c r="FS6" s="9"/>
      <c r="FT6" s="9"/>
      <c r="FU6" s="9"/>
      <c r="FV6" s="9"/>
      <c r="FW6" s="9"/>
      <c r="FX6" s="5"/>
      <c r="FY6" s="9"/>
      <c r="FZ6" s="9"/>
      <c r="GA6" s="9"/>
      <c r="GB6" s="9"/>
      <c r="GC6" s="9"/>
      <c r="GD6" s="9"/>
      <c r="GE6" s="9"/>
      <c r="GF6" s="5"/>
      <c r="GG6" s="9"/>
      <c r="GH6" s="9"/>
      <c r="GI6" s="9"/>
      <c r="GJ6" s="9"/>
      <c r="GK6" s="9"/>
      <c r="GL6" s="9"/>
      <c r="GM6" s="9"/>
      <c r="GN6" s="5"/>
      <c r="GO6" s="9"/>
      <c r="GP6" s="9"/>
      <c r="GQ6" s="9"/>
      <c r="GR6" s="9"/>
      <c r="GS6" s="9"/>
      <c r="GT6" s="9"/>
      <c r="GU6" s="9"/>
      <c r="GV6" s="5"/>
      <c r="GW6" s="9"/>
      <c r="GX6" s="9"/>
      <c r="GY6" s="9"/>
      <c r="GZ6" s="9"/>
      <c r="HA6" s="9"/>
      <c r="HB6" s="9"/>
      <c r="HC6" s="9"/>
      <c r="HD6" s="5"/>
      <c r="HE6" s="9"/>
      <c r="HF6" s="9"/>
      <c r="HG6" s="9"/>
      <c r="HH6" s="9"/>
      <c r="HI6" s="9"/>
      <c r="HJ6" s="9"/>
      <c r="HK6" s="9"/>
      <c r="HL6" s="5"/>
      <c r="HM6" s="9"/>
      <c r="HN6" s="9"/>
      <c r="HO6" s="9"/>
      <c r="HP6" s="9"/>
      <c r="HQ6" s="9"/>
      <c r="HR6" s="9"/>
      <c r="HS6" s="9"/>
      <c r="HT6" s="5"/>
      <c r="HU6" s="9"/>
      <c r="HV6" s="9"/>
      <c r="HW6" s="9"/>
      <c r="HX6" s="9"/>
      <c r="HY6" s="9"/>
      <c r="HZ6" s="9"/>
      <c r="IA6" s="9"/>
      <c r="IB6" s="5"/>
      <c r="IC6" s="9"/>
      <c r="ID6" s="9"/>
      <c r="IE6" s="9"/>
      <c r="IF6" s="9"/>
      <c r="IG6" s="9"/>
      <c r="IH6" s="9"/>
      <c r="II6" s="9"/>
      <c r="IJ6" s="5"/>
      <c r="IK6" s="9"/>
      <c r="IL6" s="9"/>
      <c r="IM6" s="9"/>
      <c r="IN6" s="9"/>
      <c r="IO6" s="9"/>
      <c r="IP6" s="9"/>
      <c r="IQ6" s="9"/>
      <c r="IR6" s="5"/>
    </row>
    <row r="7" spans="1:252" ht="105" customHeight="1" x14ac:dyDescent="0.4">
      <c r="A7" s="145" t="s">
        <v>15</v>
      </c>
      <c r="B7" s="146"/>
      <c r="C7" s="147"/>
      <c r="D7" s="145" t="s">
        <v>1</v>
      </c>
      <c r="E7" s="146"/>
      <c r="F7" s="148" t="s">
        <v>3</v>
      </c>
      <c r="G7" s="18" t="s">
        <v>96</v>
      </c>
      <c r="I7" s="85"/>
    </row>
    <row r="8" spans="1:252" x14ac:dyDescent="0.4">
      <c r="A8" s="8" t="s">
        <v>16</v>
      </c>
      <c r="B8" s="8" t="s">
        <v>17</v>
      </c>
      <c r="C8" s="8" t="s">
        <v>18</v>
      </c>
      <c r="D8" s="8" t="s">
        <v>19</v>
      </c>
      <c r="E8" s="8" t="s">
        <v>20</v>
      </c>
      <c r="F8" s="149"/>
      <c r="G8" s="39" t="s">
        <v>0</v>
      </c>
    </row>
    <row r="9" spans="1:252" x14ac:dyDescent="0.4">
      <c r="A9" s="142" t="s">
        <v>21</v>
      </c>
      <c r="B9" s="143"/>
      <c r="C9" s="143"/>
      <c r="D9" s="143"/>
      <c r="E9" s="143"/>
      <c r="F9" s="144"/>
      <c r="G9" s="36">
        <f>G10</f>
        <v>0</v>
      </c>
    </row>
    <row r="10" spans="1:252" x14ac:dyDescent="0.4">
      <c r="A10" s="137" t="s">
        <v>31</v>
      </c>
      <c r="B10" s="141"/>
      <c r="C10" s="129"/>
      <c r="D10" s="129"/>
      <c r="E10" s="129"/>
      <c r="F10" s="33" t="s">
        <v>32</v>
      </c>
      <c r="G10" s="36">
        <f>G12+G44+91000</f>
        <v>0</v>
      </c>
    </row>
    <row r="11" spans="1:252" x14ac:dyDescent="0.4">
      <c r="A11" s="137"/>
      <c r="B11" s="141"/>
      <c r="C11" s="138"/>
      <c r="D11" s="138"/>
      <c r="E11" s="138"/>
      <c r="F11" s="34" t="s">
        <v>2</v>
      </c>
      <c r="G11" s="35"/>
    </row>
    <row r="12" spans="1:252" x14ac:dyDescent="0.4">
      <c r="A12" s="137"/>
      <c r="B12" s="126" t="s">
        <v>145</v>
      </c>
      <c r="C12" s="138"/>
      <c r="D12" s="138"/>
      <c r="E12" s="138"/>
      <c r="F12" s="33" t="s">
        <v>146</v>
      </c>
      <c r="G12" s="36">
        <f>G14+G29</f>
        <v>-60000</v>
      </c>
    </row>
    <row r="13" spans="1:252" x14ac:dyDescent="0.4">
      <c r="A13" s="137"/>
      <c r="B13" s="127"/>
      <c r="C13" s="130"/>
      <c r="D13" s="138"/>
      <c r="E13" s="138"/>
      <c r="F13" s="34" t="s">
        <v>59</v>
      </c>
      <c r="G13" s="35"/>
    </row>
    <row r="14" spans="1:252" x14ac:dyDescent="0.4">
      <c r="A14" s="137"/>
      <c r="B14" s="127"/>
      <c r="C14" s="137" t="s">
        <v>145</v>
      </c>
      <c r="D14" s="138"/>
      <c r="E14" s="138"/>
      <c r="F14" s="33" t="s">
        <v>147</v>
      </c>
      <c r="G14" s="36">
        <f>G20</f>
        <v>-160000</v>
      </c>
    </row>
    <row r="15" spans="1:252" x14ac:dyDescent="0.4">
      <c r="A15" s="137"/>
      <c r="B15" s="127"/>
      <c r="C15" s="137"/>
      <c r="D15" s="130"/>
      <c r="E15" s="130"/>
      <c r="F15" s="34" t="s">
        <v>59</v>
      </c>
      <c r="G15" s="40"/>
    </row>
    <row r="16" spans="1:252" x14ac:dyDescent="0.4">
      <c r="A16" s="137"/>
      <c r="B16" s="127"/>
      <c r="C16" s="137"/>
      <c r="D16" s="129"/>
      <c r="E16" s="129"/>
      <c r="F16" s="33" t="s">
        <v>24</v>
      </c>
      <c r="G16" s="40"/>
    </row>
    <row r="17" spans="1:7" x14ac:dyDescent="0.4">
      <c r="A17" s="137"/>
      <c r="B17" s="127"/>
      <c r="C17" s="137"/>
      <c r="D17" s="130"/>
      <c r="E17" s="130"/>
      <c r="F17" s="34" t="s">
        <v>2</v>
      </c>
      <c r="G17" s="40"/>
    </row>
    <row r="18" spans="1:7" x14ac:dyDescent="0.4">
      <c r="A18" s="137"/>
      <c r="B18" s="127"/>
      <c r="C18" s="137"/>
      <c r="D18" s="136">
        <v>1202</v>
      </c>
      <c r="E18" s="139"/>
      <c r="F18" s="47" t="s">
        <v>40</v>
      </c>
      <c r="G18" s="36">
        <f>G20</f>
        <v>-160000</v>
      </c>
    </row>
    <row r="19" spans="1:7" x14ac:dyDescent="0.4">
      <c r="A19" s="137"/>
      <c r="B19" s="127"/>
      <c r="C19" s="137"/>
      <c r="D19" s="136"/>
      <c r="E19" s="139"/>
      <c r="F19" s="34" t="s">
        <v>59</v>
      </c>
      <c r="G19" s="35"/>
    </row>
    <row r="20" spans="1:7" x14ac:dyDescent="0.4">
      <c r="A20" s="137"/>
      <c r="B20" s="127"/>
      <c r="C20" s="137"/>
      <c r="D20" s="136"/>
      <c r="E20" s="131">
        <v>11001</v>
      </c>
      <c r="F20" s="47" t="s">
        <v>120</v>
      </c>
      <c r="G20" s="36">
        <f>G22</f>
        <v>-160000</v>
      </c>
    </row>
    <row r="21" spans="1:7" x14ac:dyDescent="0.4">
      <c r="A21" s="137"/>
      <c r="B21" s="127"/>
      <c r="C21" s="137"/>
      <c r="D21" s="136"/>
      <c r="E21" s="132"/>
      <c r="F21" s="48" t="s">
        <v>61</v>
      </c>
      <c r="G21" s="35"/>
    </row>
    <row r="22" spans="1:7" x14ac:dyDescent="0.4">
      <c r="A22" s="137"/>
      <c r="B22" s="127"/>
      <c r="C22" s="137"/>
      <c r="D22" s="136"/>
      <c r="E22" s="132"/>
      <c r="F22" s="48" t="s">
        <v>60</v>
      </c>
      <c r="G22" s="35">
        <f>G24</f>
        <v>-160000</v>
      </c>
    </row>
    <row r="23" spans="1:7" x14ac:dyDescent="0.4">
      <c r="A23" s="137"/>
      <c r="B23" s="127"/>
      <c r="C23" s="137"/>
      <c r="D23" s="136"/>
      <c r="E23" s="132"/>
      <c r="F23" s="46" t="s">
        <v>62</v>
      </c>
      <c r="G23" s="35"/>
    </row>
    <row r="24" spans="1:7" x14ac:dyDescent="0.4">
      <c r="A24" s="137"/>
      <c r="B24" s="127"/>
      <c r="C24" s="137"/>
      <c r="D24" s="136"/>
      <c r="E24" s="132"/>
      <c r="F24" s="49" t="s">
        <v>63</v>
      </c>
      <c r="G24" s="36">
        <f t="shared" ref="G24:G26" si="0">G25</f>
        <v>-160000</v>
      </c>
    </row>
    <row r="25" spans="1:7" x14ac:dyDescent="0.4">
      <c r="A25" s="137"/>
      <c r="B25" s="127"/>
      <c r="C25" s="137"/>
      <c r="D25" s="136"/>
      <c r="E25" s="132"/>
      <c r="F25" s="49" t="s">
        <v>64</v>
      </c>
      <c r="G25" s="36">
        <f t="shared" si="0"/>
        <v>-160000</v>
      </c>
    </row>
    <row r="26" spans="1:7" x14ac:dyDescent="0.4">
      <c r="A26" s="137"/>
      <c r="B26" s="127"/>
      <c r="C26" s="137"/>
      <c r="D26" s="136"/>
      <c r="E26" s="132"/>
      <c r="F26" s="49" t="s">
        <v>65</v>
      </c>
      <c r="G26" s="36">
        <f t="shared" si="0"/>
        <v>-160000</v>
      </c>
    </row>
    <row r="27" spans="1:7" x14ac:dyDescent="0.4">
      <c r="A27" s="137"/>
      <c r="B27" s="127"/>
      <c r="C27" s="137"/>
      <c r="D27" s="136"/>
      <c r="E27" s="132"/>
      <c r="F27" s="34" t="s">
        <v>69</v>
      </c>
      <c r="G27" s="35">
        <f>G28</f>
        <v>-160000</v>
      </c>
    </row>
    <row r="28" spans="1:7" x14ac:dyDescent="0.4">
      <c r="A28" s="137"/>
      <c r="B28" s="127"/>
      <c r="C28" s="137"/>
      <c r="D28" s="136"/>
      <c r="E28" s="133"/>
      <c r="F28" s="34" t="s">
        <v>70</v>
      </c>
      <c r="G28" s="40">
        <f>'1'!E58</f>
        <v>-160000</v>
      </c>
    </row>
    <row r="29" spans="1:7" x14ac:dyDescent="0.4">
      <c r="A29" s="137"/>
      <c r="B29" s="127"/>
      <c r="C29" s="126" t="s">
        <v>149</v>
      </c>
      <c r="D29" s="134"/>
      <c r="E29" s="131"/>
      <c r="F29" s="33" t="s">
        <v>148</v>
      </c>
      <c r="G29" s="36">
        <f>G35</f>
        <v>100000</v>
      </c>
    </row>
    <row r="30" spans="1:7" x14ac:dyDescent="0.4">
      <c r="A30" s="137"/>
      <c r="B30" s="127"/>
      <c r="C30" s="127"/>
      <c r="D30" s="135"/>
      <c r="E30" s="133"/>
      <c r="F30" s="34" t="s">
        <v>59</v>
      </c>
      <c r="G30" s="35"/>
    </row>
    <row r="31" spans="1:7" x14ac:dyDescent="0.4">
      <c r="A31" s="137"/>
      <c r="B31" s="127"/>
      <c r="C31" s="127"/>
      <c r="D31" s="129"/>
      <c r="E31" s="129"/>
      <c r="F31" s="33" t="s">
        <v>24</v>
      </c>
      <c r="G31" s="35"/>
    </row>
    <row r="32" spans="1:7" x14ac:dyDescent="0.4">
      <c r="A32" s="137"/>
      <c r="B32" s="127"/>
      <c r="C32" s="127"/>
      <c r="D32" s="130"/>
      <c r="E32" s="130"/>
      <c r="F32" s="34" t="s">
        <v>2</v>
      </c>
      <c r="G32" s="35"/>
    </row>
    <row r="33" spans="1:7" x14ac:dyDescent="0.4">
      <c r="A33" s="137"/>
      <c r="B33" s="127"/>
      <c r="C33" s="127"/>
      <c r="D33" s="136">
        <v>1201</v>
      </c>
      <c r="E33" s="131"/>
      <c r="F33" s="47" t="s">
        <v>114</v>
      </c>
      <c r="G33" s="36">
        <f>G35</f>
        <v>100000</v>
      </c>
    </row>
    <row r="34" spans="1:7" x14ac:dyDescent="0.4">
      <c r="A34" s="137"/>
      <c r="B34" s="127"/>
      <c r="C34" s="127"/>
      <c r="D34" s="136"/>
      <c r="E34" s="133"/>
      <c r="F34" s="34" t="s">
        <v>59</v>
      </c>
      <c r="G34" s="35"/>
    </row>
    <row r="35" spans="1:7" x14ac:dyDescent="0.4">
      <c r="A35" s="137"/>
      <c r="B35" s="127"/>
      <c r="C35" s="127"/>
      <c r="D35" s="136"/>
      <c r="E35" s="131">
        <v>11001</v>
      </c>
      <c r="F35" s="47" t="s">
        <v>116</v>
      </c>
      <c r="G35" s="36">
        <f>G37</f>
        <v>100000</v>
      </c>
    </row>
    <row r="36" spans="1:7" x14ac:dyDescent="0.4">
      <c r="A36" s="137"/>
      <c r="B36" s="127"/>
      <c r="C36" s="127"/>
      <c r="D36" s="136"/>
      <c r="E36" s="132"/>
      <c r="F36" s="48" t="s">
        <v>61</v>
      </c>
      <c r="G36" s="35"/>
    </row>
    <row r="37" spans="1:7" x14ac:dyDescent="0.4">
      <c r="A37" s="137"/>
      <c r="B37" s="127"/>
      <c r="C37" s="127"/>
      <c r="D37" s="136"/>
      <c r="E37" s="132"/>
      <c r="F37" s="48" t="s">
        <v>60</v>
      </c>
      <c r="G37" s="35">
        <f>G39</f>
        <v>100000</v>
      </c>
    </row>
    <row r="38" spans="1:7" x14ac:dyDescent="0.4">
      <c r="A38" s="137"/>
      <c r="B38" s="127"/>
      <c r="C38" s="127"/>
      <c r="D38" s="136"/>
      <c r="E38" s="132"/>
      <c r="F38" s="46" t="s">
        <v>62</v>
      </c>
      <c r="G38" s="35"/>
    </row>
    <row r="39" spans="1:7" x14ac:dyDescent="0.4">
      <c r="A39" s="137"/>
      <c r="B39" s="127"/>
      <c r="C39" s="127"/>
      <c r="D39" s="136"/>
      <c r="E39" s="132"/>
      <c r="F39" s="49" t="s">
        <v>63</v>
      </c>
      <c r="G39" s="36">
        <f t="shared" ref="G39:G41" si="1">G40</f>
        <v>100000</v>
      </c>
    </row>
    <row r="40" spans="1:7" x14ac:dyDescent="0.4">
      <c r="A40" s="137"/>
      <c r="B40" s="127"/>
      <c r="C40" s="127"/>
      <c r="D40" s="136"/>
      <c r="E40" s="132"/>
      <c r="F40" s="49" t="s">
        <v>64</v>
      </c>
      <c r="G40" s="36">
        <f t="shared" si="1"/>
        <v>100000</v>
      </c>
    </row>
    <row r="41" spans="1:7" x14ac:dyDescent="0.4">
      <c r="A41" s="137"/>
      <c r="B41" s="127"/>
      <c r="C41" s="127"/>
      <c r="D41" s="136"/>
      <c r="E41" s="132"/>
      <c r="F41" s="49" t="s">
        <v>150</v>
      </c>
      <c r="G41" s="36">
        <f t="shared" si="1"/>
        <v>100000</v>
      </c>
    </row>
    <row r="42" spans="1:7" x14ac:dyDescent="0.4">
      <c r="A42" s="137"/>
      <c r="B42" s="127"/>
      <c r="C42" s="127"/>
      <c r="D42" s="136"/>
      <c r="E42" s="132"/>
      <c r="F42" s="34" t="s">
        <v>69</v>
      </c>
      <c r="G42" s="35">
        <f>G43</f>
        <v>100000</v>
      </c>
    </row>
    <row r="43" spans="1:7" x14ac:dyDescent="0.4">
      <c r="A43" s="137"/>
      <c r="B43" s="128"/>
      <c r="C43" s="128"/>
      <c r="D43" s="136"/>
      <c r="E43" s="133"/>
      <c r="F43" s="34" t="s">
        <v>70</v>
      </c>
      <c r="G43" s="40">
        <f>'1'!E45</f>
        <v>100000</v>
      </c>
    </row>
    <row r="44" spans="1:7" x14ac:dyDescent="0.4">
      <c r="A44" s="137"/>
      <c r="B44" s="126" t="s">
        <v>68</v>
      </c>
      <c r="C44" s="126"/>
      <c r="D44" s="131"/>
      <c r="E44" s="131"/>
      <c r="F44" s="33" t="s">
        <v>66</v>
      </c>
      <c r="G44" s="36">
        <f>G46+G87+G126</f>
        <v>-31000</v>
      </c>
    </row>
    <row r="45" spans="1:7" x14ac:dyDescent="0.4">
      <c r="A45" s="137"/>
      <c r="B45" s="127"/>
      <c r="C45" s="128"/>
      <c r="D45" s="132"/>
      <c r="E45" s="132"/>
      <c r="F45" s="34" t="s">
        <v>59</v>
      </c>
      <c r="G45" s="35"/>
    </row>
    <row r="46" spans="1:7" x14ac:dyDescent="0.4">
      <c r="A46" s="137"/>
      <c r="B46" s="127"/>
      <c r="C46" s="126" t="s">
        <v>30</v>
      </c>
      <c r="D46" s="132"/>
      <c r="E46" s="132"/>
      <c r="F46" s="33" t="s">
        <v>67</v>
      </c>
      <c r="G46" s="36">
        <f>G52+G65+G78</f>
        <v>-390000</v>
      </c>
    </row>
    <row r="47" spans="1:7" x14ac:dyDescent="0.4">
      <c r="A47" s="137"/>
      <c r="B47" s="127"/>
      <c r="C47" s="127"/>
      <c r="D47" s="133"/>
      <c r="E47" s="133"/>
      <c r="F47" s="34" t="s">
        <v>59</v>
      </c>
      <c r="G47" s="35"/>
    </row>
    <row r="48" spans="1:7" x14ac:dyDescent="0.4">
      <c r="A48" s="137"/>
      <c r="B48" s="127"/>
      <c r="C48" s="127"/>
      <c r="D48" s="129"/>
      <c r="E48" s="129"/>
      <c r="F48" s="33" t="s">
        <v>24</v>
      </c>
      <c r="G48" s="35"/>
    </row>
    <row r="49" spans="1:7" x14ac:dyDescent="0.4">
      <c r="A49" s="137"/>
      <c r="B49" s="127"/>
      <c r="C49" s="127"/>
      <c r="D49" s="130"/>
      <c r="E49" s="130"/>
      <c r="F49" s="34" t="s">
        <v>2</v>
      </c>
      <c r="G49" s="35"/>
    </row>
    <row r="50" spans="1:7" x14ac:dyDescent="0.4">
      <c r="A50" s="137"/>
      <c r="B50" s="127"/>
      <c r="C50" s="127"/>
      <c r="D50" s="131" t="s">
        <v>39</v>
      </c>
      <c r="E50" s="134"/>
      <c r="F50" s="47" t="s">
        <v>40</v>
      </c>
      <c r="G50" s="36">
        <f>G52</f>
        <v>70000</v>
      </c>
    </row>
    <row r="51" spans="1:7" x14ac:dyDescent="0.4">
      <c r="A51" s="137"/>
      <c r="B51" s="127"/>
      <c r="C51" s="127"/>
      <c r="D51" s="132"/>
      <c r="E51" s="135"/>
      <c r="F51" s="34" t="s">
        <v>59</v>
      </c>
      <c r="G51" s="35"/>
    </row>
    <row r="52" spans="1:7" x14ac:dyDescent="0.4">
      <c r="A52" s="137"/>
      <c r="B52" s="127"/>
      <c r="C52" s="127"/>
      <c r="D52" s="132"/>
      <c r="E52" s="131" t="s">
        <v>44</v>
      </c>
      <c r="F52" s="47" t="s">
        <v>46</v>
      </c>
      <c r="G52" s="36">
        <f>G54</f>
        <v>70000</v>
      </c>
    </row>
    <row r="53" spans="1:7" x14ac:dyDescent="0.4">
      <c r="A53" s="137"/>
      <c r="B53" s="127"/>
      <c r="C53" s="127"/>
      <c r="D53" s="132"/>
      <c r="E53" s="132"/>
      <c r="F53" s="48" t="s">
        <v>61</v>
      </c>
      <c r="G53" s="35"/>
    </row>
    <row r="54" spans="1:7" x14ac:dyDescent="0.4">
      <c r="A54" s="137"/>
      <c r="B54" s="127"/>
      <c r="C54" s="127"/>
      <c r="D54" s="132"/>
      <c r="E54" s="132"/>
      <c r="F54" s="48" t="s">
        <v>60</v>
      </c>
      <c r="G54" s="35">
        <f>G56</f>
        <v>70000</v>
      </c>
    </row>
    <row r="55" spans="1:7" x14ac:dyDescent="0.4">
      <c r="A55" s="137"/>
      <c r="B55" s="127"/>
      <c r="C55" s="127"/>
      <c r="D55" s="132"/>
      <c r="E55" s="132"/>
      <c r="F55" s="46" t="s">
        <v>62</v>
      </c>
      <c r="G55" s="35"/>
    </row>
    <row r="56" spans="1:7" x14ac:dyDescent="0.4">
      <c r="A56" s="137"/>
      <c r="B56" s="127"/>
      <c r="C56" s="127"/>
      <c r="D56" s="132"/>
      <c r="E56" s="132"/>
      <c r="F56" s="49" t="s">
        <v>63</v>
      </c>
      <c r="G56" s="36">
        <f t="shared" ref="G56:G58" si="2">G57</f>
        <v>70000</v>
      </c>
    </row>
    <row r="57" spans="1:7" x14ac:dyDescent="0.4">
      <c r="A57" s="137"/>
      <c r="B57" s="127"/>
      <c r="C57" s="127"/>
      <c r="D57" s="132"/>
      <c r="E57" s="132"/>
      <c r="F57" s="49" t="s">
        <v>64</v>
      </c>
      <c r="G57" s="36">
        <f t="shared" si="2"/>
        <v>70000</v>
      </c>
    </row>
    <row r="58" spans="1:7" x14ac:dyDescent="0.4">
      <c r="A58" s="137"/>
      <c r="B58" s="127"/>
      <c r="C58" s="127"/>
      <c r="D58" s="132"/>
      <c r="E58" s="132"/>
      <c r="F58" s="49" t="s">
        <v>65</v>
      </c>
      <c r="G58" s="36">
        <f t="shared" si="2"/>
        <v>70000</v>
      </c>
    </row>
    <row r="59" spans="1:7" x14ac:dyDescent="0.4">
      <c r="A59" s="137"/>
      <c r="B59" s="127"/>
      <c r="C59" s="127"/>
      <c r="D59" s="132"/>
      <c r="E59" s="132"/>
      <c r="F59" s="34" t="s">
        <v>69</v>
      </c>
      <c r="G59" s="35">
        <f>G60</f>
        <v>70000</v>
      </c>
    </row>
    <row r="60" spans="1:7" x14ac:dyDescent="0.4">
      <c r="A60" s="137"/>
      <c r="B60" s="127"/>
      <c r="C60" s="127"/>
      <c r="D60" s="133"/>
      <c r="E60" s="133"/>
      <c r="F60" s="34" t="s">
        <v>70</v>
      </c>
      <c r="G60" s="40">
        <f>'1'!E64</f>
        <v>70000</v>
      </c>
    </row>
    <row r="61" spans="1:7" x14ac:dyDescent="0.4">
      <c r="A61" s="137"/>
      <c r="B61" s="127"/>
      <c r="C61" s="127"/>
      <c r="D61" s="129"/>
      <c r="E61" s="129"/>
      <c r="F61" s="33" t="s">
        <v>24</v>
      </c>
      <c r="G61" s="35"/>
    </row>
    <row r="62" spans="1:7" x14ac:dyDescent="0.4">
      <c r="A62" s="137"/>
      <c r="B62" s="127"/>
      <c r="C62" s="127"/>
      <c r="D62" s="130"/>
      <c r="E62" s="130"/>
      <c r="F62" s="34" t="s">
        <v>2</v>
      </c>
      <c r="G62" s="35"/>
    </row>
    <row r="63" spans="1:7" x14ac:dyDescent="0.4">
      <c r="A63" s="137"/>
      <c r="B63" s="127"/>
      <c r="C63" s="127"/>
      <c r="D63" s="131" t="s">
        <v>39</v>
      </c>
      <c r="E63" s="134"/>
      <c r="F63" s="47" t="s">
        <v>40</v>
      </c>
      <c r="G63" s="36">
        <f>G65</f>
        <v>-60000</v>
      </c>
    </row>
    <row r="64" spans="1:7" x14ac:dyDescent="0.4">
      <c r="A64" s="137"/>
      <c r="B64" s="127"/>
      <c r="C64" s="127"/>
      <c r="D64" s="132"/>
      <c r="E64" s="135"/>
      <c r="F64" s="34" t="s">
        <v>59</v>
      </c>
      <c r="G64" s="35"/>
    </row>
    <row r="65" spans="1:7" x14ac:dyDescent="0.4">
      <c r="A65" s="137"/>
      <c r="B65" s="127"/>
      <c r="C65" s="127"/>
      <c r="D65" s="132"/>
      <c r="E65" s="131" t="s">
        <v>127</v>
      </c>
      <c r="F65" s="47" t="s">
        <v>128</v>
      </c>
      <c r="G65" s="36">
        <f>G67</f>
        <v>-60000</v>
      </c>
    </row>
    <row r="66" spans="1:7" x14ac:dyDescent="0.4">
      <c r="A66" s="137"/>
      <c r="B66" s="127"/>
      <c r="C66" s="127"/>
      <c r="D66" s="132"/>
      <c r="E66" s="132"/>
      <c r="F66" s="48" t="s">
        <v>61</v>
      </c>
      <c r="G66" s="35"/>
    </row>
    <row r="67" spans="1:7" x14ac:dyDescent="0.4">
      <c r="A67" s="137"/>
      <c r="B67" s="127"/>
      <c r="C67" s="127"/>
      <c r="D67" s="132"/>
      <c r="E67" s="132"/>
      <c r="F67" s="48" t="s">
        <v>60</v>
      </c>
      <c r="G67" s="35">
        <f>G69</f>
        <v>-60000</v>
      </c>
    </row>
    <row r="68" spans="1:7" x14ac:dyDescent="0.4">
      <c r="A68" s="137"/>
      <c r="B68" s="127"/>
      <c r="C68" s="127"/>
      <c r="D68" s="132"/>
      <c r="E68" s="132"/>
      <c r="F68" s="46" t="s">
        <v>62</v>
      </c>
      <c r="G68" s="35"/>
    </row>
    <row r="69" spans="1:7" x14ac:dyDescent="0.4">
      <c r="A69" s="137"/>
      <c r="B69" s="127"/>
      <c r="C69" s="127"/>
      <c r="D69" s="132"/>
      <c r="E69" s="132"/>
      <c r="F69" s="49" t="s">
        <v>63</v>
      </c>
      <c r="G69" s="36">
        <f t="shared" ref="G69:G71" si="3">G70</f>
        <v>-60000</v>
      </c>
    </row>
    <row r="70" spans="1:7" x14ac:dyDescent="0.4">
      <c r="A70" s="137"/>
      <c r="B70" s="127"/>
      <c r="C70" s="127"/>
      <c r="D70" s="132"/>
      <c r="E70" s="132"/>
      <c r="F70" s="49" t="s">
        <v>64</v>
      </c>
      <c r="G70" s="36">
        <f t="shared" si="3"/>
        <v>-60000</v>
      </c>
    </row>
    <row r="71" spans="1:7" x14ac:dyDescent="0.4">
      <c r="A71" s="137"/>
      <c r="B71" s="127"/>
      <c r="C71" s="127"/>
      <c r="D71" s="132"/>
      <c r="E71" s="132"/>
      <c r="F71" s="49" t="s">
        <v>152</v>
      </c>
      <c r="G71" s="36">
        <f t="shared" si="3"/>
        <v>-60000</v>
      </c>
    </row>
    <row r="72" spans="1:7" x14ac:dyDescent="0.4">
      <c r="A72" s="137"/>
      <c r="B72" s="127"/>
      <c r="C72" s="127"/>
      <c r="D72" s="132"/>
      <c r="E72" s="132"/>
      <c r="F72" s="34" t="s">
        <v>153</v>
      </c>
      <c r="G72" s="35">
        <f>G73</f>
        <v>-60000</v>
      </c>
    </row>
    <row r="73" spans="1:7" x14ac:dyDescent="0.4">
      <c r="A73" s="137"/>
      <c r="B73" s="127"/>
      <c r="C73" s="127"/>
      <c r="D73" s="133"/>
      <c r="E73" s="133"/>
      <c r="F73" s="34" t="s">
        <v>154</v>
      </c>
      <c r="G73" s="40">
        <f>'1'!E82</f>
        <v>-60000</v>
      </c>
    </row>
    <row r="74" spans="1:7" x14ac:dyDescent="0.4">
      <c r="A74" s="137"/>
      <c r="B74" s="127"/>
      <c r="C74" s="127"/>
      <c r="D74" s="129"/>
      <c r="E74" s="129"/>
      <c r="F74" s="33" t="s">
        <v>24</v>
      </c>
      <c r="G74" s="35"/>
    </row>
    <row r="75" spans="1:7" x14ac:dyDescent="0.4">
      <c r="A75" s="137"/>
      <c r="B75" s="127"/>
      <c r="C75" s="127"/>
      <c r="D75" s="130"/>
      <c r="E75" s="130"/>
      <c r="F75" s="34" t="s">
        <v>2</v>
      </c>
      <c r="G75" s="35"/>
    </row>
    <row r="76" spans="1:7" x14ac:dyDescent="0.4">
      <c r="A76" s="137"/>
      <c r="B76" s="127"/>
      <c r="C76" s="127"/>
      <c r="D76" s="131" t="s">
        <v>151</v>
      </c>
      <c r="E76" s="134"/>
      <c r="F76" s="47" t="s">
        <v>40</v>
      </c>
      <c r="G76" s="36">
        <f>G78</f>
        <v>-400000</v>
      </c>
    </row>
    <row r="77" spans="1:7" x14ac:dyDescent="0.4">
      <c r="A77" s="137"/>
      <c r="B77" s="127"/>
      <c r="C77" s="127"/>
      <c r="D77" s="132"/>
      <c r="E77" s="135"/>
      <c r="F77" s="34" t="s">
        <v>59</v>
      </c>
      <c r="G77" s="35"/>
    </row>
    <row r="78" spans="1:7" ht="30" x14ac:dyDescent="0.4">
      <c r="A78" s="137"/>
      <c r="B78" s="127"/>
      <c r="C78" s="127"/>
      <c r="D78" s="132"/>
      <c r="E78" s="131" t="s">
        <v>105</v>
      </c>
      <c r="F78" s="47" t="s">
        <v>130</v>
      </c>
      <c r="G78" s="36">
        <f>G80</f>
        <v>-400000</v>
      </c>
    </row>
    <row r="79" spans="1:7" x14ac:dyDescent="0.4">
      <c r="A79" s="137"/>
      <c r="B79" s="127"/>
      <c r="C79" s="127"/>
      <c r="D79" s="132"/>
      <c r="E79" s="132"/>
      <c r="F79" s="48" t="s">
        <v>61</v>
      </c>
      <c r="G79" s="35"/>
    </row>
    <row r="80" spans="1:7" x14ac:dyDescent="0.4">
      <c r="A80" s="137"/>
      <c r="B80" s="127"/>
      <c r="C80" s="127"/>
      <c r="D80" s="132"/>
      <c r="E80" s="132"/>
      <c r="F80" s="48" t="s">
        <v>60</v>
      </c>
      <c r="G80" s="35">
        <f>G82</f>
        <v>-400000</v>
      </c>
    </row>
    <row r="81" spans="1:7" x14ac:dyDescent="0.4">
      <c r="A81" s="137"/>
      <c r="B81" s="127"/>
      <c r="C81" s="127"/>
      <c r="D81" s="132"/>
      <c r="E81" s="132"/>
      <c r="F81" s="46" t="s">
        <v>62</v>
      </c>
      <c r="G81" s="35"/>
    </row>
    <row r="82" spans="1:7" x14ac:dyDescent="0.4">
      <c r="A82" s="137"/>
      <c r="B82" s="127"/>
      <c r="C82" s="127"/>
      <c r="D82" s="132"/>
      <c r="E82" s="132"/>
      <c r="F82" s="49" t="s">
        <v>63</v>
      </c>
      <c r="G82" s="36">
        <f t="shared" ref="G82:G84" si="4">G83</f>
        <v>-400000</v>
      </c>
    </row>
    <row r="83" spans="1:7" x14ac:dyDescent="0.4">
      <c r="A83" s="137"/>
      <c r="B83" s="127"/>
      <c r="C83" s="127"/>
      <c r="D83" s="132"/>
      <c r="E83" s="132"/>
      <c r="F83" s="49" t="s">
        <v>64</v>
      </c>
      <c r="G83" s="36">
        <f t="shared" si="4"/>
        <v>-400000</v>
      </c>
    </row>
    <row r="84" spans="1:7" x14ac:dyDescent="0.4">
      <c r="A84" s="137"/>
      <c r="B84" s="127"/>
      <c r="C84" s="127"/>
      <c r="D84" s="132"/>
      <c r="E84" s="132"/>
      <c r="F84" s="49" t="s">
        <v>152</v>
      </c>
      <c r="G84" s="36">
        <f t="shared" si="4"/>
        <v>-400000</v>
      </c>
    </row>
    <row r="85" spans="1:7" x14ac:dyDescent="0.4">
      <c r="A85" s="137"/>
      <c r="B85" s="127"/>
      <c r="C85" s="127"/>
      <c r="D85" s="132"/>
      <c r="E85" s="132"/>
      <c r="F85" s="34" t="s">
        <v>153</v>
      </c>
      <c r="G85" s="35">
        <f>G86</f>
        <v>-400000</v>
      </c>
    </row>
    <row r="86" spans="1:7" x14ac:dyDescent="0.4">
      <c r="A86" s="137"/>
      <c r="B86" s="127"/>
      <c r="C86" s="128"/>
      <c r="D86" s="133"/>
      <c r="E86" s="133"/>
      <c r="F86" s="34" t="s">
        <v>154</v>
      </c>
      <c r="G86" s="40">
        <f>'1'!E88</f>
        <v>-400000</v>
      </c>
    </row>
    <row r="87" spans="1:7" x14ac:dyDescent="0.4">
      <c r="A87" s="137"/>
      <c r="B87" s="127"/>
      <c r="C87" s="126" t="s">
        <v>145</v>
      </c>
      <c r="D87" s="131"/>
      <c r="E87" s="131"/>
      <c r="F87" s="33" t="s">
        <v>155</v>
      </c>
      <c r="G87" s="36">
        <f>G93+G106+G117</f>
        <v>864000</v>
      </c>
    </row>
    <row r="88" spans="1:7" x14ac:dyDescent="0.4">
      <c r="A88" s="137"/>
      <c r="B88" s="127"/>
      <c r="C88" s="127"/>
      <c r="D88" s="133"/>
      <c r="E88" s="133"/>
      <c r="F88" s="34" t="s">
        <v>59</v>
      </c>
      <c r="G88" s="35"/>
    </row>
    <row r="89" spans="1:7" x14ac:dyDescent="0.4">
      <c r="A89" s="137"/>
      <c r="B89" s="127"/>
      <c r="C89" s="127"/>
      <c r="D89" s="129"/>
      <c r="E89" s="129"/>
      <c r="F89" s="33" t="s">
        <v>24</v>
      </c>
      <c r="G89" s="35"/>
    </row>
    <row r="90" spans="1:7" x14ac:dyDescent="0.4">
      <c r="A90" s="137"/>
      <c r="B90" s="127"/>
      <c r="C90" s="127"/>
      <c r="D90" s="130"/>
      <c r="E90" s="130"/>
      <c r="F90" s="34" t="s">
        <v>2</v>
      </c>
      <c r="G90" s="35"/>
    </row>
    <row r="91" spans="1:7" x14ac:dyDescent="0.4">
      <c r="A91" s="137"/>
      <c r="B91" s="127"/>
      <c r="C91" s="127"/>
      <c r="D91" s="131">
        <v>1202</v>
      </c>
      <c r="E91" s="134"/>
      <c r="F91" s="47" t="s">
        <v>40</v>
      </c>
      <c r="G91" s="36">
        <f>G93</f>
        <v>80000</v>
      </c>
    </row>
    <row r="92" spans="1:7" x14ac:dyDescent="0.4">
      <c r="A92" s="137"/>
      <c r="B92" s="127"/>
      <c r="C92" s="127"/>
      <c r="D92" s="132"/>
      <c r="E92" s="135"/>
      <c r="F92" s="34" t="s">
        <v>59</v>
      </c>
      <c r="G92" s="35"/>
    </row>
    <row r="93" spans="1:7" ht="24.6" customHeight="1" x14ac:dyDescent="0.4">
      <c r="A93" s="137"/>
      <c r="B93" s="127"/>
      <c r="C93" s="127"/>
      <c r="D93" s="132"/>
      <c r="E93" s="131" t="s">
        <v>105</v>
      </c>
      <c r="F93" s="47" t="s">
        <v>122</v>
      </c>
      <c r="G93" s="36">
        <f>G95</f>
        <v>80000</v>
      </c>
    </row>
    <row r="94" spans="1:7" x14ac:dyDescent="0.4">
      <c r="A94" s="137"/>
      <c r="B94" s="127"/>
      <c r="C94" s="127"/>
      <c r="D94" s="132"/>
      <c r="E94" s="132"/>
      <c r="F94" s="48" t="s">
        <v>61</v>
      </c>
      <c r="G94" s="35"/>
    </row>
    <row r="95" spans="1:7" x14ac:dyDescent="0.4">
      <c r="A95" s="137"/>
      <c r="B95" s="127"/>
      <c r="C95" s="127"/>
      <c r="D95" s="132"/>
      <c r="E95" s="132"/>
      <c r="F95" s="48" t="s">
        <v>60</v>
      </c>
      <c r="G95" s="35">
        <f>G97</f>
        <v>80000</v>
      </c>
    </row>
    <row r="96" spans="1:7" x14ac:dyDescent="0.4">
      <c r="A96" s="137"/>
      <c r="B96" s="127"/>
      <c r="C96" s="127"/>
      <c r="D96" s="132"/>
      <c r="E96" s="132"/>
      <c r="F96" s="46" t="s">
        <v>62</v>
      </c>
      <c r="G96" s="35"/>
    </row>
    <row r="97" spans="1:7" x14ac:dyDescent="0.4">
      <c r="A97" s="137"/>
      <c r="B97" s="127"/>
      <c r="C97" s="127"/>
      <c r="D97" s="132"/>
      <c r="E97" s="132"/>
      <c r="F97" s="49" t="s">
        <v>63</v>
      </c>
      <c r="G97" s="36">
        <f t="shared" ref="G97:G99" si="5">G98</f>
        <v>80000</v>
      </c>
    </row>
    <row r="98" spans="1:7" x14ac:dyDescent="0.4">
      <c r="A98" s="137"/>
      <c r="B98" s="127"/>
      <c r="C98" s="127"/>
      <c r="D98" s="132"/>
      <c r="E98" s="132"/>
      <c r="F98" s="49" t="s">
        <v>64</v>
      </c>
      <c r="G98" s="36">
        <f t="shared" si="5"/>
        <v>80000</v>
      </c>
    </row>
    <row r="99" spans="1:7" x14ac:dyDescent="0.4">
      <c r="A99" s="137"/>
      <c r="B99" s="127"/>
      <c r="C99" s="127"/>
      <c r="D99" s="132"/>
      <c r="E99" s="132"/>
      <c r="F99" s="49" t="s">
        <v>65</v>
      </c>
      <c r="G99" s="36">
        <f t="shared" si="5"/>
        <v>80000</v>
      </c>
    </row>
    <row r="100" spans="1:7" x14ac:dyDescent="0.4">
      <c r="A100" s="137"/>
      <c r="B100" s="127"/>
      <c r="C100" s="127"/>
      <c r="D100" s="132"/>
      <c r="E100" s="132"/>
      <c r="F100" s="34" t="s">
        <v>69</v>
      </c>
      <c r="G100" s="35">
        <f>G101</f>
        <v>80000</v>
      </c>
    </row>
    <row r="101" spans="1:7" x14ac:dyDescent="0.4">
      <c r="A101" s="137"/>
      <c r="B101" s="127"/>
      <c r="C101" s="127"/>
      <c r="D101" s="133"/>
      <c r="E101" s="133"/>
      <c r="F101" s="34" t="s">
        <v>70</v>
      </c>
      <c r="G101" s="40">
        <f>'1'!E70</f>
        <v>80000</v>
      </c>
    </row>
    <row r="102" spans="1:7" x14ac:dyDescent="0.4">
      <c r="A102" s="137"/>
      <c r="B102" s="127"/>
      <c r="C102" s="127"/>
      <c r="D102" s="129"/>
      <c r="E102" s="129"/>
      <c r="F102" s="33" t="s">
        <v>24</v>
      </c>
      <c r="G102" s="35"/>
    </row>
    <row r="103" spans="1:7" x14ac:dyDescent="0.4">
      <c r="A103" s="137"/>
      <c r="B103" s="127"/>
      <c r="C103" s="127"/>
      <c r="D103" s="130"/>
      <c r="E103" s="130"/>
      <c r="F103" s="34" t="s">
        <v>2</v>
      </c>
      <c r="G103" s="35"/>
    </row>
    <row r="104" spans="1:7" x14ac:dyDescent="0.4">
      <c r="A104" s="137"/>
      <c r="B104" s="127"/>
      <c r="C104" s="127"/>
      <c r="D104" s="131">
        <v>1202</v>
      </c>
      <c r="E104" s="129"/>
      <c r="F104" s="47" t="s">
        <v>40</v>
      </c>
      <c r="G104" s="36">
        <f>G106</f>
        <v>944000</v>
      </c>
    </row>
    <row r="105" spans="1:7" x14ac:dyDescent="0.4">
      <c r="A105" s="137"/>
      <c r="B105" s="127"/>
      <c r="C105" s="127"/>
      <c r="D105" s="132"/>
      <c r="E105" s="130"/>
      <c r="F105" s="34" t="s">
        <v>59</v>
      </c>
      <c r="G105" s="35"/>
    </row>
    <row r="106" spans="1:7" ht="30" x14ac:dyDescent="0.4">
      <c r="A106" s="137"/>
      <c r="B106" s="127"/>
      <c r="C106" s="127"/>
      <c r="D106" s="132"/>
      <c r="E106" s="131">
        <v>11004</v>
      </c>
      <c r="F106" s="47" t="s">
        <v>125</v>
      </c>
      <c r="G106" s="36">
        <f>G108</f>
        <v>944000</v>
      </c>
    </row>
    <row r="107" spans="1:7" x14ac:dyDescent="0.4">
      <c r="A107" s="137"/>
      <c r="B107" s="127"/>
      <c r="C107" s="127"/>
      <c r="D107" s="132"/>
      <c r="E107" s="132"/>
      <c r="F107" s="48" t="s">
        <v>61</v>
      </c>
      <c r="G107" s="35"/>
    </row>
    <row r="108" spans="1:7" x14ac:dyDescent="0.4">
      <c r="A108" s="137"/>
      <c r="B108" s="127"/>
      <c r="C108" s="127"/>
      <c r="D108" s="132"/>
      <c r="E108" s="132"/>
      <c r="F108" s="48" t="s">
        <v>60</v>
      </c>
      <c r="G108" s="35">
        <f>G110</f>
        <v>944000</v>
      </c>
    </row>
    <row r="109" spans="1:7" x14ac:dyDescent="0.4">
      <c r="A109" s="137"/>
      <c r="B109" s="127"/>
      <c r="C109" s="127"/>
      <c r="D109" s="132"/>
      <c r="E109" s="132"/>
      <c r="F109" s="48" t="s">
        <v>62</v>
      </c>
      <c r="G109" s="35"/>
    </row>
    <row r="110" spans="1:7" x14ac:dyDescent="0.4">
      <c r="A110" s="137"/>
      <c r="B110" s="127"/>
      <c r="C110" s="127"/>
      <c r="D110" s="132"/>
      <c r="E110" s="132"/>
      <c r="F110" s="49" t="s">
        <v>63</v>
      </c>
      <c r="G110" s="36">
        <f t="shared" ref="G110:G112" si="6">G111</f>
        <v>944000</v>
      </c>
    </row>
    <row r="111" spans="1:7" x14ac:dyDescent="0.4">
      <c r="A111" s="137"/>
      <c r="B111" s="127"/>
      <c r="C111" s="127"/>
      <c r="D111" s="132"/>
      <c r="E111" s="132"/>
      <c r="F111" s="49" t="s">
        <v>64</v>
      </c>
      <c r="G111" s="36">
        <f t="shared" si="6"/>
        <v>944000</v>
      </c>
    </row>
    <row r="112" spans="1:7" x14ac:dyDescent="0.4">
      <c r="A112" s="137"/>
      <c r="B112" s="127"/>
      <c r="C112" s="127"/>
      <c r="D112" s="132"/>
      <c r="E112" s="132"/>
      <c r="F112" s="49" t="s">
        <v>65</v>
      </c>
      <c r="G112" s="36">
        <f t="shared" si="6"/>
        <v>944000</v>
      </c>
    </row>
    <row r="113" spans="1:7" x14ac:dyDescent="0.4">
      <c r="A113" s="137"/>
      <c r="B113" s="127"/>
      <c r="C113" s="127"/>
      <c r="D113" s="132"/>
      <c r="E113" s="132"/>
      <c r="F113" s="34" t="s">
        <v>69</v>
      </c>
      <c r="G113" s="35">
        <f>G114</f>
        <v>944000</v>
      </c>
    </row>
    <row r="114" spans="1:7" x14ac:dyDescent="0.4">
      <c r="A114" s="137"/>
      <c r="B114" s="127"/>
      <c r="C114" s="127"/>
      <c r="D114" s="133"/>
      <c r="E114" s="133"/>
      <c r="F114" s="34" t="s">
        <v>70</v>
      </c>
      <c r="G114" s="40">
        <f>'1'!E76</f>
        <v>944000</v>
      </c>
    </row>
    <row r="115" spans="1:7" x14ac:dyDescent="0.4">
      <c r="A115" s="137"/>
      <c r="B115" s="127"/>
      <c r="C115" s="127"/>
      <c r="D115" s="131">
        <v>1208</v>
      </c>
      <c r="E115" s="129"/>
      <c r="F115" s="47" t="s">
        <v>132</v>
      </c>
      <c r="G115" s="36">
        <f>G117</f>
        <v>-160000</v>
      </c>
    </row>
    <row r="116" spans="1:7" x14ac:dyDescent="0.4">
      <c r="A116" s="137"/>
      <c r="B116" s="127"/>
      <c r="C116" s="127"/>
      <c r="D116" s="132"/>
      <c r="E116" s="130"/>
      <c r="F116" s="34" t="s">
        <v>59</v>
      </c>
      <c r="G116" s="35"/>
    </row>
    <row r="117" spans="1:7" ht="30" x14ac:dyDescent="0.4">
      <c r="A117" s="137"/>
      <c r="B117" s="127"/>
      <c r="C117" s="127"/>
      <c r="D117" s="132" t="s">
        <v>131</v>
      </c>
      <c r="E117" s="131" t="s">
        <v>105</v>
      </c>
      <c r="F117" s="47" t="s">
        <v>135</v>
      </c>
      <c r="G117" s="36">
        <f>G119</f>
        <v>-160000</v>
      </c>
    </row>
    <row r="118" spans="1:7" x14ac:dyDescent="0.4">
      <c r="A118" s="137"/>
      <c r="B118" s="127"/>
      <c r="C118" s="127"/>
      <c r="D118" s="132"/>
      <c r="E118" s="132"/>
      <c r="F118" s="48" t="s">
        <v>61</v>
      </c>
      <c r="G118" s="35"/>
    </row>
    <row r="119" spans="1:7" x14ac:dyDescent="0.4">
      <c r="A119" s="137"/>
      <c r="B119" s="127"/>
      <c r="C119" s="127"/>
      <c r="D119" s="132"/>
      <c r="E119" s="132"/>
      <c r="F119" s="48" t="s">
        <v>60</v>
      </c>
      <c r="G119" s="35">
        <f>G121</f>
        <v>-160000</v>
      </c>
    </row>
    <row r="120" spans="1:7" x14ac:dyDescent="0.4">
      <c r="A120" s="137"/>
      <c r="B120" s="127"/>
      <c r="C120" s="127"/>
      <c r="D120" s="132"/>
      <c r="E120" s="132"/>
      <c r="F120" s="48" t="s">
        <v>62</v>
      </c>
      <c r="G120" s="35"/>
    </row>
    <row r="121" spans="1:7" x14ac:dyDescent="0.4">
      <c r="A121" s="137"/>
      <c r="B121" s="127"/>
      <c r="C121" s="127"/>
      <c r="D121" s="132"/>
      <c r="E121" s="132"/>
      <c r="F121" s="49" t="s">
        <v>63</v>
      </c>
      <c r="G121" s="36">
        <f t="shared" ref="G121:G123" si="7">G122</f>
        <v>-160000</v>
      </c>
    </row>
    <row r="122" spans="1:7" x14ac:dyDescent="0.4">
      <c r="A122" s="137"/>
      <c r="B122" s="127"/>
      <c r="C122" s="127"/>
      <c r="D122" s="132"/>
      <c r="E122" s="132"/>
      <c r="F122" s="49" t="s">
        <v>64</v>
      </c>
      <c r="G122" s="36">
        <f t="shared" si="7"/>
        <v>-160000</v>
      </c>
    </row>
    <row r="123" spans="1:7" x14ac:dyDescent="0.4">
      <c r="A123" s="137"/>
      <c r="B123" s="127"/>
      <c r="C123" s="127"/>
      <c r="D123" s="132"/>
      <c r="E123" s="132"/>
      <c r="F123" s="49" t="s">
        <v>65</v>
      </c>
      <c r="G123" s="36">
        <f t="shared" si="7"/>
        <v>-160000</v>
      </c>
    </row>
    <row r="124" spans="1:7" x14ac:dyDescent="0.4">
      <c r="A124" s="137"/>
      <c r="B124" s="127"/>
      <c r="C124" s="127"/>
      <c r="D124" s="132"/>
      <c r="E124" s="132"/>
      <c r="F124" s="34" t="s">
        <v>69</v>
      </c>
      <c r="G124" s="35">
        <f>G125</f>
        <v>-160000</v>
      </c>
    </row>
    <row r="125" spans="1:7" x14ac:dyDescent="0.4">
      <c r="A125" s="137"/>
      <c r="B125" s="127"/>
      <c r="C125" s="128"/>
      <c r="D125" s="133"/>
      <c r="E125" s="133"/>
      <c r="F125" s="34" t="s">
        <v>70</v>
      </c>
      <c r="G125" s="40">
        <f>'1'!E108</f>
        <v>-160000</v>
      </c>
    </row>
    <row r="126" spans="1:7" x14ac:dyDescent="0.4">
      <c r="A126" s="137"/>
      <c r="B126" s="127"/>
      <c r="C126" s="126" t="s">
        <v>68</v>
      </c>
      <c r="D126" s="131"/>
      <c r="E126" s="131"/>
      <c r="F126" s="33" t="s">
        <v>156</v>
      </c>
      <c r="G126" s="86">
        <f>G132+G145+G160</f>
        <v>-505000</v>
      </c>
    </row>
    <row r="127" spans="1:7" x14ac:dyDescent="0.4">
      <c r="A127" s="137"/>
      <c r="B127" s="127"/>
      <c r="C127" s="127"/>
      <c r="D127" s="133"/>
      <c r="E127" s="133"/>
      <c r="F127" s="34" t="s">
        <v>59</v>
      </c>
      <c r="G127" s="40"/>
    </row>
    <row r="128" spans="1:7" x14ac:dyDescent="0.4">
      <c r="A128" s="137"/>
      <c r="B128" s="127"/>
      <c r="C128" s="127"/>
      <c r="D128" s="129"/>
      <c r="E128" s="129"/>
      <c r="F128" s="33" t="s">
        <v>24</v>
      </c>
      <c r="G128" s="40"/>
    </row>
    <row r="129" spans="1:7" x14ac:dyDescent="0.4">
      <c r="A129" s="137"/>
      <c r="B129" s="127"/>
      <c r="C129" s="127"/>
      <c r="D129" s="130"/>
      <c r="E129" s="130"/>
      <c r="F129" s="34" t="s">
        <v>2</v>
      </c>
      <c r="G129" s="40"/>
    </row>
    <row r="130" spans="1:7" x14ac:dyDescent="0.4">
      <c r="A130" s="137"/>
      <c r="B130" s="127"/>
      <c r="C130" s="127"/>
      <c r="D130" s="131">
        <v>1200</v>
      </c>
      <c r="E130" s="129"/>
      <c r="F130" s="47" t="s">
        <v>99</v>
      </c>
      <c r="G130" s="36">
        <f>G132</f>
        <v>-150000</v>
      </c>
    </row>
    <row r="131" spans="1:7" x14ac:dyDescent="0.4">
      <c r="A131" s="137"/>
      <c r="B131" s="127"/>
      <c r="C131" s="127"/>
      <c r="D131" s="132"/>
      <c r="E131" s="130"/>
      <c r="F131" s="34" t="s">
        <v>59</v>
      </c>
      <c r="G131" s="35"/>
    </row>
    <row r="132" spans="1:7" x14ac:dyDescent="0.4">
      <c r="A132" s="137"/>
      <c r="B132" s="127"/>
      <c r="C132" s="127"/>
      <c r="D132" s="132"/>
      <c r="E132" s="131" t="s">
        <v>115</v>
      </c>
      <c r="F132" s="47" t="s">
        <v>108</v>
      </c>
      <c r="G132" s="36">
        <f>G134</f>
        <v>-150000</v>
      </c>
    </row>
    <row r="133" spans="1:7" x14ac:dyDescent="0.4">
      <c r="A133" s="137"/>
      <c r="B133" s="127"/>
      <c r="C133" s="127"/>
      <c r="D133" s="132"/>
      <c r="E133" s="132"/>
      <c r="F133" s="48" t="s">
        <v>61</v>
      </c>
      <c r="G133" s="35"/>
    </row>
    <row r="134" spans="1:7" x14ac:dyDescent="0.4">
      <c r="A134" s="137"/>
      <c r="B134" s="127"/>
      <c r="C134" s="127"/>
      <c r="D134" s="132"/>
      <c r="E134" s="132"/>
      <c r="F134" s="48" t="s">
        <v>60</v>
      </c>
      <c r="G134" s="35">
        <f>G136</f>
        <v>-150000</v>
      </c>
    </row>
    <row r="135" spans="1:7" x14ac:dyDescent="0.4">
      <c r="A135" s="137"/>
      <c r="B135" s="127"/>
      <c r="C135" s="127"/>
      <c r="D135" s="132"/>
      <c r="E135" s="132"/>
      <c r="F135" s="48" t="s">
        <v>62</v>
      </c>
      <c r="G135" s="35"/>
    </row>
    <row r="136" spans="1:7" x14ac:dyDescent="0.4">
      <c r="A136" s="137"/>
      <c r="B136" s="127"/>
      <c r="C136" s="127"/>
      <c r="D136" s="132"/>
      <c r="E136" s="132"/>
      <c r="F136" s="49" t="s">
        <v>63</v>
      </c>
      <c r="G136" s="36">
        <f t="shared" ref="G136:G138" si="8">G137</f>
        <v>-150000</v>
      </c>
    </row>
    <row r="137" spans="1:7" x14ac:dyDescent="0.4">
      <c r="A137" s="137"/>
      <c r="B137" s="127"/>
      <c r="C137" s="127"/>
      <c r="D137" s="132"/>
      <c r="E137" s="132"/>
      <c r="F137" s="49" t="s">
        <v>64</v>
      </c>
      <c r="G137" s="36">
        <f t="shared" si="8"/>
        <v>-150000</v>
      </c>
    </row>
    <row r="138" spans="1:7" x14ac:dyDescent="0.4">
      <c r="A138" s="137"/>
      <c r="B138" s="127"/>
      <c r="C138" s="127"/>
      <c r="D138" s="132"/>
      <c r="E138" s="132"/>
      <c r="F138" s="49" t="s">
        <v>152</v>
      </c>
      <c r="G138" s="36">
        <f t="shared" si="8"/>
        <v>-150000</v>
      </c>
    </row>
    <row r="139" spans="1:7" x14ac:dyDescent="0.4">
      <c r="A139" s="137"/>
      <c r="B139" s="127"/>
      <c r="C139" s="127"/>
      <c r="D139" s="132"/>
      <c r="E139" s="132"/>
      <c r="F139" s="34" t="s">
        <v>153</v>
      </c>
      <c r="G139" s="35">
        <f>G140</f>
        <v>-150000</v>
      </c>
    </row>
    <row r="140" spans="1:7" x14ac:dyDescent="0.4">
      <c r="A140" s="137"/>
      <c r="B140" s="127"/>
      <c r="C140" s="127"/>
      <c r="D140" s="132"/>
      <c r="E140" s="133"/>
      <c r="F140" s="34" t="s">
        <v>154</v>
      </c>
      <c r="G140" s="40">
        <f>'1'!E20</f>
        <v>-150000</v>
      </c>
    </row>
    <row r="141" spans="1:7" x14ac:dyDescent="0.4">
      <c r="A141" s="137"/>
      <c r="B141" s="127"/>
      <c r="C141" s="127"/>
      <c r="D141" s="129"/>
      <c r="E141" s="129"/>
      <c r="F141" s="33" t="s">
        <v>24</v>
      </c>
      <c r="G141" s="40"/>
    </row>
    <row r="142" spans="1:7" x14ac:dyDescent="0.4">
      <c r="A142" s="137"/>
      <c r="B142" s="127"/>
      <c r="C142" s="127"/>
      <c r="D142" s="130"/>
      <c r="E142" s="130"/>
      <c r="F142" s="34" t="s">
        <v>2</v>
      </c>
      <c r="G142" s="40"/>
    </row>
    <row r="143" spans="1:7" x14ac:dyDescent="0.4">
      <c r="A143" s="137"/>
      <c r="B143" s="127"/>
      <c r="C143" s="127"/>
      <c r="D143" s="131">
        <v>1200</v>
      </c>
      <c r="E143" s="129"/>
      <c r="F143" s="47" t="s">
        <v>99</v>
      </c>
      <c r="G143" s="36">
        <f>G145</f>
        <v>-255000</v>
      </c>
    </row>
    <row r="144" spans="1:7" x14ac:dyDescent="0.4">
      <c r="A144" s="137"/>
      <c r="B144" s="127"/>
      <c r="C144" s="127"/>
      <c r="D144" s="132"/>
      <c r="E144" s="130"/>
      <c r="F144" s="34" t="s">
        <v>59</v>
      </c>
      <c r="G144" s="35"/>
    </row>
    <row r="145" spans="1:7" x14ac:dyDescent="0.4">
      <c r="A145" s="137"/>
      <c r="B145" s="127"/>
      <c r="C145" s="127"/>
      <c r="D145" s="132"/>
      <c r="E145" s="131" t="s">
        <v>105</v>
      </c>
      <c r="F145" s="47" t="s">
        <v>106</v>
      </c>
      <c r="G145" s="36">
        <f>G147</f>
        <v>-255000</v>
      </c>
    </row>
    <row r="146" spans="1:7" x14ac:dyDescent="0.4">
      <c r="A146" s="137"/>
      <c r="B146" s="127"/>
      <c r="C146" s="127"/>
      <c r="D146" s="132"/>
      <c r="E146" s="132"/>
      <c r="F146" s="48" t="s">
        <v>61</v>
      </c>
      <c r="G146" s="35"/>
    </row>
    <row r="147" spans="1:7" x14ac:dyDescent="0.4">
      <c r="A147" s="137"/>
      <c r="B147" s="127"/>
      <c r="C147" s="127"/>
      <c r="D147" s="132"/>
      <c r="E147" s="132"/>
      <c r="F147" s="48" t="s">
        <v>60</v>
      </c>
      <c r="G147" s="35">
        <f>G149</f>
        <v>-255000</v>
      </c>
    </row>
    <row r="148" spans="1:7" x14ac:dyDescent="0.4">
      <c r="A148" s="137"/>
      <c r="B148" s="127"/>
      <c r="C148" s="127"/>
      <c r="D148" s="132"/>
      <c r="E148" s="132"/>
      <c r="F148" s="48" t="s">
        <v>62</v>
      </c>
      <c r="G148" s="35"/>
    </row>
    <row r="149" spans="1:7" x14ac:dyDescent="0.4">
      <c r="A149" s="137"/>
      <c r="B149" s="127"/>
      <c r="C149" s="127"/>
      <c r="D149" s="132"/>
      <c r="E149" s="132"/>
      <c r="F149" s="49" t="s">
        <v>63</v>
      </c>
      <c r="G149" s="36">
        <f t="shared" ref="G149:G151" si="9">G150</f>
        <v>-255000</v>
      </c>
    </row>
    <row r="150" spans="1:7" x14ac:dyDescent="0.4">
      <c r="A150" s="137"/>
      <c r="B150" s="127"/>
      <c r="C150" s="127"/>
      <c r="D150" s="132"/>
      <c r="E150" s="132"/>
      <c r="F150" s="49" t="s">
        <v>64</v>
      </c>
      <c r="G150" s="36">
        <f t="shared" si="9"/>
        <v>-255000</v>
      </c>
    </row>
    <row r="151" spans="1:7" x14ac:dyDescent="0.4">
      <c r="A151" s="137"/>
      <c r="B151" s="127"/>
      <c r="C151" s="127"/>
      <c r="D151" s="132"/>
      <c r="E151" s="132"/>
      <c r="F151" s="49" t="s">
        <v>65</v>
      </c>
      <c r="G151" s="36">
        <f t="shared" si="9"/>
        <v>-255000</v>
      </c>
    </row>
    <row r="152" spans="1:7" x14ac:dyDescent="0.4">
      <c r="A152" s="137"/>
      <c r="B152" s="127"/>
      <c r="C152" s="127"/>
      <c r="D152" s="132"/>
      <c r="E152" s="132"/>
      <c r="F152" s="34" t="s">
        <v>69</v>
      </c>
      <c r="G152" s="35">
        <f>G153</f>
        <v>-255000</v>
      </c>
    </row>
    <row r="153" spans="1:7" x14ac:dyDescent="0.4">
      <c r="A153" s="137"/>
      <c r="B153" s="127"/>
      <c r="C153" s="127"/>
      <c r="D153" s="132"/>
      <c r="E153" s="133"/>
      <c r="F153" s="34" t="s">
        <v>70</v>
      </c>
      <c r="G153" s="40">
        <f>'1'!E26</f>
        <v>-255000</v>
      </c>
    </row>
    <row r="154" spans="1:7" x14ac:dyDescent="0.4">
      <c r="A154" s="137"/>
      <c r="B154" s="127"/>
      <c r="C154" s="127"/>
      <c r="D154" s="129"/>
      <c r="E154" s="129"/>
      <c r="F154" s="33" t="s">
        <v>24</v>
      </c>
      <c r="G154" s="40"/>
    </row>
    <row r="155" spans="1:7" x14ac:dyDescent="0.4">
      <c r="A155" s="137"/>
      <c r="B155" s="127"/>
      <c r="C155" s="127"/>
      <c r="D155" s="130"/>
      <c r="E155" s="130"/>
      <c r="F155" s="34" t="s">
        <v>2</v>
      </c>
      <c r="G155" s="40"/>
    </row>
    <row r="156" spans="1:7" x14ac:dyDescent="0.4">
      <c r="A156" s="137"/>
      <c r="B156" s="127"/>
      <c r="C156" s="127"/>
      <c r="D156" s="131">
        <v>1200</v>
      </c>
      <c r="E156" s="129"/>
      <c r="F156" s="47" t="s">
        <v>99</v>
      </c>
      <c r="G156" s="36">
        <f>G158</f>
        <v>-100000</v>
      </c>
    </row>
    <row r="157" spans="1:7" x14ac:dyDescent="0.4">
      <c r="A157" s="137"/>
      <c r="B157" s="127"/>
      <c r="C157" s="127"/>
      <c r="D157" s="132"/>
      <c r="E157" s="130"/>
      <c r="F157" s="34" t="s">
        <v>59</v>
      </c>
      <c r="G157" s="35"/>
    </row>
    <row r="158" spans="1:7" ht="30" x14ac:dyDescent="0.4">
      <c r="A158" s="137"/>
      <c r="B158" s="127"/>
      <c r="C158" s="127"/>
      <c r="D158" s="132"/>
      <c r="E158" s="131" t="s">
        <v>110</v>
      </c>
      <c r="F158" s="47" t="s">
        <v>111</v>
      </c>
      <c r="G158" s="36">
        <f>G160</f>
        <v>-100000</v>
      </c>
    </row>
    <row r="159" spans="1:7" x14ac:dyDescent="0.4">
      <c r="A159" s="137"/>
      <c r="B159" s="127"/>
      <c r="C159" s="127"/>
      <c r="D159" s="132"/>
      <c r="E159" s="132"/>
      <c r="F159" s="48" t="s">
        <v>61</v>
      </c>
      <c r="G159" s="35"/>
    </row>
    <row r="160" spans="1:7" x14ac:dyDescent="0.4">
      <c r="A160" s="137"/>
      <c r="B160" s="127"/>
      <c r="C160" s="127"/>
      <c r="D160" s="132"/>
      <c r="E160" s="132"/>
      <c r="F160" s="48" t="s">
        <v>60</v>
      </c>
      <c r="G160" s="35">
        <f>G162</f>
        <v>-100000</v>
      </c>
    </row>
    <row r="161" spans="1:7" x14ac:dyDescent="0.4">
      <c r="A161" s="137"/>
      <c r="B161" s="127"/>
      <c r="C161" s="127"/>
      <c r="D161" s="132"/>
      <c r="E161" s="132"/>
      <c r="F161" s="48" t="s">
        <v>62</v>
      </c>
      <c r="G161" s="35"/>
    </row>
    <row r="162" spans="1:7" x14ac:dyDescent="0.4">
      <c r="A162" s="137"/>
      <c r="B162" s="127"/>
      <c r="C162" s="127"/>
      <c r="D162" s="132"/>
      <c r="E162" s="132"/>
      <c r="F162" s="49" t="s">
        <v>63</v>
      </c>
      <c r="G162" s="36">
        <f t="shared" ref="G162:G164" si="10">G163</f>
        <v>-100000</v>
      </c>
    </row>
    <row r="163" spans="1:7" x14ac:dyDescent="0.4">
      <c r="A163" s="137"/>
      <c r="B163" s="127"/>
      <c r="C163" s="127"/>
      <c r="D163" s="132"/>
      <c r="E163" s="132"/>
      <c r="F163" s="49" t="s">
        <v>64</v>
      </c>
      <c r="G163" s="36">
        <f t="shared" si="10"/>
        <v>-100000</v>
      </c>
    </row>
    <row r="164" spans="1:7" x14ac:dyDescent="0.4">
      <c r="A164" s="137"/>
      <c r="B164" s="127"/>
      <c r="C164" s="127"/>
      <c r="D164" s="132"/>
      <c r="E164" s="132"/>
      <c r="F164" s="49" t="s">
        <v>65</v>
      </c>
      <c r="G164" s="36">
        <f t="shared" si="10"/>
        <v>-100000</v>
      </c>
    </row>
    <row r="165" spans="1:7" x14ac:dyDescent="0.4">
      <c r="A165" s="137"/>
      <c r="B165" s="127"/>
      <c r="C165" s="127"/>
      <c r="D165" s="132"/>
      <c r="E165" s="132"/>
      <c r="F165" s="34" t="s">
        <v>69</v>
      </c>
      <c r="G165" s="35">
        <f>G166</f>
        <v>-100000</v>
      </c>
    </row>
    <row r="166" spans="1:7" x14ac:dyDescent="0.4">
      <c r="A166" s="137"/>
      <c r="B166" s="128"/>
      <c r="C166" s="128"/>
      <c r="D166" s="132"/>
      <c r="E166" s="133"/>
      <c r="F166" s="34" t="s">
        <v>70</v>
      </c>
      <c r="G166" s="40">
        <f>'1'!E32</f>
        <v>-100000</v>
      </c>
    </row>
    <row r="167" spans="1:7" x14ac:dyDescent="0.4">
      <c r="A167" s="137"/>
      <c r="B167" s="137" t="s">
        <v>157</v>
      </c>
      <c r="C167" s="129"/>
      <c r="D167" s="129"/>
      <c r="E167" s="129"/>
      <c r="F167" s="33" t="s">
        <v>158</v>
      </c>
      <c r="G167" s="36">
        <f>G10</f>
        <v>0</v>
      </c>
    </row>
    <row r="168" spans="1:7" x14ac:dyDescent="0.4">
      <c r="A168" s="137"/>
      <c r="B168" s="137"/>
      <c r="C168" s="130"/>
      <c r="D168" s="130"/>
      <c r="E168" s="130"/>
      <c r="F168" s="34" t="s">
        <v>59</v>
      </c>
      <c r="G168" s="35"/>
    </row>
    <row r="169" spans="1:7" x14ac:dyDescent="0.4">
      <c r="A169" s="137"/>
      <c r="B169" s="137"/>
      <c r="C169" s="137" t="s">
        <v>58</v>
      </c>
      <c r="D169" s="129"/>
      <c r="E169" s="129"/>
      <c r="F169" s="33" t="s">
        <v>159</v>
      </c>
      <c r="G169" s="36">
        <f>G167</f>
        <v>0</v>
      </c>
    </row>
    <row r="170" spans="1:7" x14ac:dyDescent="0.4">
      <c r="A170" s="137"/>
      <c r="B170" s="137"/>
      <c r="C170" s="137"/>
      <c r="D170" s="130"/>
      <c r="E170" s="130"/>
      <c r="F170" s="34" t="s">
        <v>59</v>
      </c>
      <c r="G170" s="40"/>
    </row>
    <row r="171" spans="1:7" x14ac:dyDescent="0.4">
      <c r="A171" s="137"/>
      <c r="B171" s="137"/>
      <c r="C171" s="137"/>
      <c r="D171" s="139"/>
      <c r="E171" s="141"/>
      <c r="F171" s="33" t="s">
        <v>24</v>
      </c>
      <c r="G171" s="40"/>
    </row>
    <row r="172" spans="1:7" x14ac:dyDescent="0.4">
      <c r="A172" s="137"/>
      <c r="B172" s="137"/>
      <c r="C172" s="137"/>
      <c r="D172" s="139"/>
      <c r="E172" s="141"/>
      <c r="F172" s="34" t="s">
        <v>2</v>
      </c>
      <c r="G172" s="40"/>
    </row>
    <row r="173" spans="1:7" x14ac:dyDescent="0.4">
      <c r="A173" s="137"/>
      <c r="B173" s="137"/>
      <c r="C173" s="137"/>
      <c r="D173" s="136">
        <v>1142</v>
      </c>
      <c r="E173" s="139"/>
      <c r="F173" s="47" t="s">
        <v>139</v>
      </c>
      <c r="G173" s="36">
        <f>G175</f>
        <v>91000</v>
      </c>
    </row>
    <row r="174" spans="1:7" x14ac:dyDescent="0.4">
      <c r="A174" s="137"/>
      <c r="B174" s="137"/>
      <c r="C174" s="137"/>
      <c r="D174" s="136"/>
      <c r="E174" s="139"/>
      <c r="F174" s="34" t="s">
        <v>59</v>
      </c>
      <c r="G174" s="35"/>
    </row>
    <row r="175" spans="1:7" x14ac:dyDescent="0.4">
      <c r="A175" s="137"/>
      <c r="B175" s="137"/>
      <c r="C175" s="137"/>
      <c r="D175" s="136"/>
      <c r="E175" s="136">
        <v>11001</v>
      </c>
      <c r="F175" s="47" t="s">
        <v>140</v>
      </c>
      <c r="G175" s="36">
        <f>G177</f>
        <v>91000</v>
      </c>
    </row>
    <row r="176" spans="1:7" x14ac:dyDescent="0.4">
      <c r="A176" s="137"/>
      <c r="B176" s="137"/>
      <c r="C176" s="137"/>
      <c r="D176" s="136"/>
      <c r="E176" s="136"/>
      <c r="F176" s="48" t="s">
        <v>61</v>
      </c>
      <c r="G176" s="35"/>
    </row>
    <row r="177" spans="1:7" x14ac:dyDescent="0.4">
      <c r="A177" s="137"/>
      <c r="B177" s="137"/>
      <c r="C177" s="137"/>
      <c r="D177" s="136"/>
      <c r="E177" s="136"/>
      <c r="F177" s="48" t="s">
        <v>60</v>
      </c>
      <c r="G177" s="35">
        <f>G179</f>
        <v>91000</v>
      </c>
    </row>
    <row r="178" spans="1:7" x14ac:dyDescent="0.4">
      <c r="A178" s="137"/>
      <c r="B178" s="137"/>
      <c r="C178" s="137"/>
      <c r="D178" s="136"/>
      <c r="E178" s="136"/>
      <c r="F178" s="48" t="s">
        <v>62</v>
      </c>
      <c r="G178" s="35"/>
    </row>
    <row r="179" spans="1:7" x14ac:dyDescent="0.4">
      <c r="A179" s="137"/>
      <c r="B179" s="137"/>
      <c r="C179" s="137"/>
      <c r="D179" s="136"/>
      <c r="E179" s="136"/>
      <c r="F179" s="49" t="s">
        <v>63</v>
      </c>
      <c r="G179" s="36">
        <f t="shared" ref="G179:G181" si="11">G180</f>
        <v>91000</v>
      </c>
    </row>
    <row r="180" spans="1:7" x14ac:dyDescent="0.4">
      <c r="A180" s="137"/>
      <c r="B180" s="137"/>
      <c r="C180" s="137"/>
      <c r="D180" s="136"/>
      <c r="E180" s="136"/>
      <c r="F180" s="49" t="s">
        <v>64</v>
      </c>
      <c r="G180" s="36">
        <f t="shared" si="11"/>
        <v>91000</v>
      </c>
    </row>
    <row r="181" spans="1:7" x14ac:dyDescent="0.4">
      <c r="A181" s="137"/>
      <c r="B181" s="137"/>
      <c r="C181" s="137"/>
      <c r="D181" s="136"/>
      <c r="E181" s="136"/>
      <c r="F181" s="49" t="s">
        <v>160</v>
      </c>
      <c r="G181" s="36">
        <f t="shared" si="11"/>
        <v>91000</v>
      </c>
    </row>
    <row r="182" spans="1:7" x14ac:dyDescent="0.4">
      <c r="A182" s="137"/>
      <c r="B182" s="137"/>
      <c r="C182" s="137"/>
      <c r="D182" s="136"/>
      <c r="E182" s="136"/>
      <c r="F182" s="34" t="s">
        <v>161</v>
      </c>
      <c r="G182" s="35">
        <f>G183</f>
        <v>91000</v>
      </c>
    </row>
    <row r="183" spans="1:7" ht="30.6" x14ac:dyDescent="0.4">
      <c r="A183" s="137"/>
      <c r="B183" s="137"/>
      <c r="C183" s="137"/>
      <c r="D183" s="136"/>
      <c r="E183" s="136"/>
      <c r="F183" s="87" t="s">
        <v>162</v>
      </c>
      <c r="G183" s="40">
        <f>'1'!E121</f>
        <v>91000</v>
      </c>
    </row>
  </sheetData>
  <mergeCells count="92">
    <mergeCell ref="E173:E174"/>
    <mergeCell ref="D169:D170"/>
    <mergeCell ref="E169:E170"/>
    <mergeCell ref="D10:D15"/>
    <mergeCell ref="E10:E15"/>
    <mergeCell ref="F2:G2"/>
    <mergeCell ref="A5:G5"/>
    <mergeCell ref="B10:B11"/>
    <mergeCell ref="A9:F9"/>
    <mergeCell ref="A7:C7"/>
    <mergeCell ref="F7:F8"/>
    <mergeCell ref="D7:E7"/>
    <mergeCell ref="A10:A183"/>
    <mergeCell ref="D171:D172"/>
    <mergeCell ref="E171:E172"/>
    <mergeCell ref="C169:C183"/>
    <mergeCell ref="B167:B183"/>
    <mergeCell ref="D173:D183"/>
    <mergeCell ref="E175:E183"/>
    <mergeCell ref="D31:D32"/>
    <mergeCell ref="E31:E32"/>
    <mergeCell ref="D33:D43"/>
    <mergeCell ref="E35:E43"/>
    <mergeCell ref="B12:B43"/>
    <mergeCell ref="C29:C43"/>
    <mergeCell ref="D29:D30"/>
    <mergeCell ref="E29:E30"/>
    <mergeCell ref="E33:E34"/>
    <mergeCell ref="C14:C28"/>
    <mergeCell ref="C10:C13"/>
    <mergeCell ref="D16:D17"/>
    <mergeCell ref="E16:E17"/>
    <mergeCell ref="D18:D28"/>
    <mergeCell ref="E18:E19"/>
    <mergeCell ref="E20:E28"/>
    <mergeCell ref="C44:C45"/>
    <mergeCell ref="D44:D47"/>
    <mergeCell ref="E44:E47"/>
    <mergeCell ref="C46:C86"/>
    <mergeCell ref="D61:D62"/>
    <mergeCell ref="E61:E62"/>
    <mergeCell ref="D50:D60"/>
    <mergeCell ref="E52:E60"/>
    <mergeCell ref="D48:D49"/>
    <mergeCell ref="E48:E49"/>
    <mergeCell ref="E50:E51"/>
    <mergeCell ref="E63:E64"/>
    <mergeCell ref="D63:D73"/>
    <mergeCell ref="E65:E73"/>
    <mergeCell ref="E76:E77"/>
    <mergeCell ref="D76:D86"/>
    <mergeCell ref="E78:E86"/>
    <mergeCell ref="D74:D75"/>
    <mergeCell ref="E74:E75"/>
    <mergeCell ref="E115:E116"/>
    <mergeCell ref="D115:D125"/>
    <mergeCell ref="E117:E125"/>
    <mergeCell ref="C87:C125"/>
    <mergeCell ref="E93:E101"/>
    <mergeCell ref="D91:D101"/>
    <mergeCell ref="D102:D103"/>
    <mergeCell ref="E102:E103"/>
    <mergeCell ref="D104:D114"/>
    <mergeCell ref="E106:E114"/>
    <mergeCell ref="E104:E105"/>
    <mergeCell ref="D89:D90"/>
    <mergeCell ref="E89:E90"/>
    <mergeCell ref="E91:E92"/>
    <mergeCell ref="D87:D88"/>
    <mergeCell ref="E87:E88"/>
    <mergeCell ref="D130:D140"/>
    <mergeCell ref="D143:D153"/>
    <mergeCell ref="D141:D142"/>
    <mergeCell ref="E141:E142"/>
    <mergeCell ref="E143:E144"/>
    <mergeCell ref="E145:E153"/>
    <mergeCell ref="C126:C166"/>
    <mergeCell ref="B44:B166"/>
    <mergeCell ref="C167:C168"/>
    <mergeCell ref="D167:D168"/>
    <mergeCell ref="E167:E168"/>
    <mergeCell ref="D154:D155"/>
    <mergeCell ref="E154:E155"/>
    <mergeCell ref="D156:D166"/>
    <mergeCell ref="E156:E157"/>
    <mergeCell ref="E158:E166"/>
    <mergeCell ref="D126:D127"/>
    <mergeCell ref="E126:E127"/>
    <mergeCell ref="D128:D129"/>
    <mergeCell ref="E128:E129"/>
    <mergeCell ref="E130:E131"/>
    <mergeCell ref="E132:E140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13"/>
  <sheetViews>
    <sheetView topLeftCell="A16" zoomScale="70" zoomScaleNormal="70" workbookViewId="0">
      <selection activeCell="G11" sqref="G11"/>
    </sheetView>
  </sheetViews>
  <sheetFormatPr defaultColWidth="37.21875" defaultRowHeight="17.399999999999999" x14ac:dyDescent="0.4"/>
  <cols>
    <col min="1" max="1" width="15.109375" style="98" customWidth="1"/>
    <col min="2" max="2" width="17.44140625" style="98" customWidth="1"/>
    <col min="3" max="3" width="50" style="98" customWidth="1"/>
    <col min="4" max="4" width="43.5546875" style="98" customWidth="1"/>
    <col min="5" max="5" width="39.5546875" style="98" customWidth="1"/>
    <col min="6" max="16384" width="37.21875" style="98"/>
  </cols>
  <sheetData>
    <row r="1" spans="1:250" x14ac:dyDescent="0.4">
      <c r="D1" s="99"/>
      <c r="E1" s="81" t="s">
        <v>75</v>
      </c>
      <c r="F1" s="9"/>
      <c r="G1" s="9"/>
      <c r="H1" s="9"/>
      <c r="I1" s="9"/>
      <c r="J1" s="5"/>
      <c r="K1" s="9"/>
      <c r="L1" s="9"/>
      <c r="M1" s="9"/>
      <c r="N1" s="9"/>
      <c r="O1" s="9"/>
      <c r="P1" s="9"/>
      <c r="Q1" s="9"/>
      <c r="R1" s="5"/>
      <c r="S1" s="9"/>
      <c r="T1" s="9"/>
      <c r="U1" s="9"/>
      <c r="V1" s="9"/>
      <c r="W1" s="9"/>
      <c r="X1" s="9"/>
      <c r="Y1" s="9"/>
      <c r="Z1" s="5"/>
      <c r="AA1" s="9"/>
      <c r="AB1" s="9"/>
      <c r="AC1" s="9"/>
      <c r="AD1" s="9"/>
      <c r="AE1" s="9"/>
      <c r="AF1" s="9"/>
      <c r="AG1" s="9"/>
      <c r="AH1" s="5"/>
      <c r="AI1" s="9"/>
      <c r="AJ1" s="9"/>
      <c r="AK1" s="9"/>
      <c r="AL1" s="9"/>
      <c r="AM1" s="9"/>
      <c r="AN1" s="9"/>
      <c r="AO1" s="9"/>
      <c r="AP1" s="5"/>
      <c r="AQ1" s="9"/>
      <c r="AR1" s="9"/>
      <c r="AS1" s="9"/>
      <c r="AT1" s="9"/>
      <c r="AU1" s="9"/>
      <c r="AV1" s="9"/>
      <c r="AW1" s="9"/>
      <c r="AX1" s="5"/>
      <c r="AY1" s="9"/>
      <c r="AZ1" s="9"/>
      <c r="BA1" s="9"/>
      <c r="BB1" s="9"/>
      <c r="BC1" s="9"/>
      <c r="BD1" s="9"/>
      <c r="BE1" s="9"/>
      <c r="BF1" s="5"/>
      <c r="BG1" s="9"/>
      <c r="BH1" s="9"/>
      <c r="BI1" s="9"/>
      <c r="BJ1" s="9"/>
      <c r="BK1" s="9"/>
      <c r="BL1" s="9"/>
      <c r="BM1" s="9"/>
      <c r="BN1" s="5"/>
      <c r="BO1" s="9"/>
      <c r="BP1" s="9"/>
      <c r="BQ1" s="9"/>
      <c r="BR1" s="9"/>
      <c r="BS1" s="9"/>
      <c r="BT1" s="9"/>
      <c r="BU1" s="9"/>
      <c r="BV1" s="5"/>
      <c r="BW1" s="9"/>
      <c r="BX1" s="9"/>
      <c r="BY1" s="9"/>
      <c r="BZ1" s="9"/>
      <c r="CA1" s="9"/>
      <c r="CB1" s="9"/>
      <c r="CC1" s="9"/>
      <c r="CD1" s="5"/>
      <c r="CE1" s="9"/>
      <c r="CF1" s="9"/>
      <c r="CG1" s="9"/>
      <c r="CH1" s="9"/>
      <c r="CI1" s="9"/>
      <c r="CJ1" s="9"/>
      <c r="CK1" s="9"/>
      <c r="CL1" s="5"/>
      <c r="CM1" s="9"/>
      <c r="CN1" s="9"/>
      <c r="CO1" s="9"/>
      <c r="CP1" s="9"/>
      <c r="CQ1" s="9"/>
      <c r="CR1" s="9"/>
      <c r="CS1" s="9"/>
      <c r="CT1" s="5"/>
      <c r="CU1" s="9"/>
      <c r="CV1" s="9"/>
      <c r="CW1" s="9"/>
      <c r="CX1" s="9"/>
      <c r="CY1" s="9"/>
      <c r="CZ1" s="9"/>
      <c r="DA1" s="9"/>
      <c r="DB1" s="5"/>
      <c r="DC1" s="9"/>
      <c r="DD1" s="9"/>
      <c r="DE1" s="9"/>
      <c r="DF1" s="9"/>
      <c r="DG1" s="9"/>
      <c r="DH1" s="9"/>
      <c r="DI1" s="9"/>
      <c r="DJ1" s="5"/>
      <c r="DK1" s="9"/>
      <c r="DL1" s="9"/>
      <c r="DM1" s="9"/>
      <c r="DN1" s="9"/>
      <c r="DO1" s="9"/>
      <c r="DP1" s="9"/>
      <c r="DQ1" s="9"/>
      <c r="DR1" s="5"/>
      <c r="DS1" s="9"/>
      <c r="DT1" s="9"/>
      <c r="DU1" s="9"/>
      <c r="DV1" s="9"/>
      <c r="DW1" s="9"/>
      <c r="DX1" s="9"/>
      <c r="DY1" s="9"/>
      <c r="DZ1" s="5"/>
      <c r="EA1" s="9"/>
      <c r="EB1" s="9"/>
      <c r="EC1" s="9"/>
      <c r="ED1" s="9"/>
      <c r="EE1" s="9"/>
      <c r="EF1" s="9"/>
      <c r="EG1" s="9"/>
      <c r="EH1" s="5"/>
      <c r="EI1" s="9"/>
      <c r="EJ1" s="9"/>
      <c r="EK1" s="9"/>
      <c r="EL1" s="9"/>
      <c r="EM1" s="9"/>
      <c r="EN1" s="9"/>
      <c r="EO1" s="9"/>
      <c r="EP1" s="5"/>
      <c r="EQ1" s="9"/>
      <c r="ER1" s="9"/>
      <c r="ES1" s="9"/>
      <c r="ET1" s="9"/>
      <c r="EU1" s="9"/>
      <c r="EV1" s="9"/>
      <c r="EW1" s="9"/>
      <c r="EX1" s="5"/>
      <c r="EY1" s="9"/>
      <c r="EZ1" s="9"/>
      <c r="FA1" s="9"/>
      <c r="FB1" s="9"/>
      <c r="FC1" s="9"/>
      <c r="FD1" s="9"/>
      <c r="FE1" s="9"/>
      <c r="FF1" s="5"/>
      <c r="FG1" s="9"/>
      <c r="FH1" s="9"/>
      <c r="FI1" s="9"/>
      <c r="FJ1" s="9"/>
      <c r="FK1" s="9"/>
      <c r="FL1" s="9"/>
      <c r="FM1" s="9"/>
      <c r="FN1" s="5"/>
      <c r="FO1" s="9"/>
      <c r="FP1" s="9"/>
      <c r="FQ1" s="9"/>
      <c r="FR1" s="9"/>
      <c r="FS1" s="9"/>
      <c r="FT1" s="9"/>
      <c r="FU1" s="9"/>
      <c r="FV1" s="5"/>
      <c r="FW1" s="9"/>
      <c r="FX1" s="9"/>
      <c r="FY1" s="9"/>
      <c r="FZ1" s="9"/>
      <c r="GA1" s="9"/>
      <c r="GB1" s="9"/>
      <c r="GC1" s="9"/>
      <c r="GD1" s="5"/>
      <c r="GE1" s="9"/>
      <c r="GF1" s="9"/>
      <c r="GG1" s="9"/>
      <c r="GH1" s="9"/>
      <c r="GI1" s="9"/>
      <c r="GJ1" s="9"/>
      <c r="GK1" s="9"/>
      <c r="GL1" s="5"/>
      <c r="GM1" s="9"/>
      <c r="GN1" s="9"/>
      <c r="GO1" s="9"/>
      <c r="GP1" s="9"/>
      <c r="GQ1" s="9"/>
      <c r="GR1" s="9"/>
      <c r="GS1" s="9"/>
      <c r="GT1" s="5"/>
      <c r="GU1" s="9"/>
      <c r="GV1" s="9"/>
      <c r="GW1" s="9"/>
      <c r="GX1" s="9"/>
      <c r="GY1" s="9"/>
      <c r="GZ1" s="9"/>
      <c r="HA1" s="9"/>
      <c r="HB1" s="5"/>
      <c r="HC1" s="9"/>
      <c r="HD1" s="9"/>
      <c r="HE1" s="9"/>
      <c r="HF1" s="9"/>
      <c r="HG1" s="9"/>
      <c r="HH1" s="9"/>
      <c r="HI1" s="9"/>
      <c r="HJ1" s="5"/>
      <c r="HK1" s="9"/>
      <c r="HL1" s="9"/>
      <c r="HM1" s="9"/>
      <c r="HN1" s="9"/>
      <c r="HO1" s="9"/>
      <c r="HP1" s="9"/>
      <c r="HQ1" s="9"/>
      <c r="HR1" s="5"/>
      <c r="HS1" s="9"/>
      <c r="HT1" s="9"/>
      <c r="HU1" s="9"/>
      <c r="HV1" s="9"/>
      <c r="HW1" s="9"/>
      <c r="HX1" s="9"/>
      <c r="HY1" s="9"/>
      <c r="HZ1" s="5"/>
      <c r="IA1" s="9"/>
      <c r="IB1" s="9"/>
      <c r="IC1" s="9"/>
      <c r="ID1" s="9"/>
      <c r="IE1" s="9"/>
      <c r="IF1" s="9"/>
      <c r="IG1" s="9"/>
      <c r="IH1" s="5"/>
      <c r="II1" s="9"/>
      <c r="IJ1" s="9"/>
      <c r="IK1" s="9"/>
      <c r="IL1" s="9"/>
      <c r="IM1" s="9"/>
      <c r="IN1" s="9"/>
      <c r="IO1" s="9"/>
      <c r="IP1" s="5"/>
    </row>
    <row r="2" spans="1:250" x14ac:dyDescent="0.4">
      <c r="D2" s="152" t="s">
        <v>29</v>
      </c>
      <c r="E2" s="152"/>
      <c r="F2" s="9"/>
      <c r="G2" s="9"/>
      <c r="H2" s="9"/>
      <c r="I2" s="9"/>
      <c r="J2" s="5"/>
      <c r="K2" s="9"/>
      <c r="L2" s="9"/>
      <c r="M2" s="9"/>
      <c r="N2" s="9"/>
      <c r="O2" s="9"/>
      <c r="P2" s="9"/>
      <c r="Q2" s="9"/>
      <c r="R2" s="5"/>
      <c r="S2" s="9"/>
      <c r="T2" s="9"/>
      <c r="U2" s="9"/>
      <c r="V2" s="9"/>
      <c r="W2" s="9"/>
      <c r="X2" s="9"/>
      <c r="Y2" s="9"/>
      <c r="Z2" s="5"/>
      <c r="AA2" s="9"/>
      <c r="AB2" s="9"/>
      <c r="AC2" s="9"/>
      <c r="AD2" s="9"/>
      <c r="AE2" s="9"/>
      <c r="AF2" s="9"/>
      <c r="AG2" s="9"/>
      <c r="AH2" s="5"/>
      <c r="AI2" s="9"/>
      <c r="AJ2" s="9"/>
      <c r="AK2" s="9"/>
      <c r="AL2" s="9"/>
      <c r="AM2" s="9"/>
      <c r="AN2" s="9"/>
      <c r="AO2" s="9"/>
      <c r="AP2" s="5"/>
      <c r="AQ2" s="9"/>
      <c r="AR2" s="9"/>
      <c r="AS2" s="9"/>
      <c r="AT2" s="9"/>
      <c r="AU2" s="9"/>
      <c r="AV2" s="9"/>
      <c r="AW2" s="9"/>
      <c r="AX2" s="5"/>
      <c r="AY2" s="9"/>
      <c r="AZ2" s="9"/>
      <c r="BA2" s="9"/>
      <c r="BB2" s="9"/>
      <c r="BC2" s="9"/>
      <c r="BD2" s="9"/>
      <c r="BE2" s="9"/>
      <c r="BF2" s="5"/>
      <c r="BG2" s="9"/>
      <c r="BH2" s="9"/>
      <c r="BI2" s="9"/>
      <c r="BJ2" s="9"/>
      <c r="BK2" s="9"/>
      <c r="BL2" s="9"/>
      <c r="BM2" s="9"/>
      <c r="BN2" s="5"/>
      <c r="BO2" s="9"/>
      <c r="BP2" s="9"/>
      <c r="BQ2" s="9"/>
      <c r="BR2" s="9"/>
      <c r="BS2" s="9"/>
      <c r="BT2" s="9"/>
      <c r="BU2" s="9"/>
      <c r="BV2" s="5"/>
      <c r="BW2" s="9"/>
      <c r="BX2" s="9"/>
      <c r="BY2" s="9"/>
      <c r="BZ2" s="9"/>
      <c r="CA2" s="9"/>
      <c r="CB2" s="9"/>
      <c r="CC2" s="9"/>
      <c r="CD2" s="5"/>
      <c r="CE2" s="9"/>
      <c r="CF2" s="9"/>
      <c r="CG2" s="9"/>
      <c r="CH2" s="9"/>
      <c r="CI2" s="9"/>
      <c r="CJ2" s="9"/>
      <c r="CK2" s="9"/>
      <c r="CL2" s="5"/>
      <c r="CM2" s="9"/>
      <c r="CN2" s="9"/>
      <c r="CO2" s="9"/>
      <c r="CP2" s="9"/>
      <c r="CQ2" s="9"/>
      <c r="CR2" s="9"/>
      <c r="CS2" s="9"/>
      <c r="CT2" s="5"/>
      <c r="CU2" s="9"/>
      <c r="CV2" s="9"/>
      <c r="CW2" s="9"/>
      <c r="CX2" s="9"/>
      <c r="CY2" s="9"/>
      <c r="CZ2" s="9"/>
      <c r="DA2" s="9"/>
      <c r="DB2" s="5"/>
      <c r="DC2" s="9"/>
      <c r="DD2" s="9"/>
      <c r="DE2" s="9"/>
      <c r="DF2" s="9"/>
      <c r="DG2" s="9"/>
      <c r="DH2" s="9"/>
      <c r="DI2" s="9"/>
      <c r="DJ2" s="5"/>
      <c r="DK2" s="9"/>
      <c r="DL2" s="9"/>
      <c r="DM2" s="9"/>
      <c r="DN2" s="9"/>
      <c r="DO2" s="9"/>
      <c r="DP2" s="9"/>
      <c r="DQ2" s="9"/>
      <c r="DR2" s="5"/>
      <c r="DS2" s="9"/>
      <c r="DT2" s="9"/>
      <c r="DU2" s="9"/>
      <c r="DV2" s="9"/>
      <c r="DW2" s="9"/>
      <c r="DX2" s="9"/>
      <c r="DY2" s="9"/>
      <c r="DZ2" s="5"/>
      <c r="EA2" s="9"/>
      <c r="EB2" s="9"/>
      <c r="EC2" s="9"/>
      <c r="ED2" s="9"/>
      <c r="EE2" s="9"/>
      <c r="EF2" s="9"/>
      <c r="EG2" s="9"/>
      <c r="EH2" s="5"/>
      <c r="EI2" s="9"/>
      <c r="EJ2" s="9"/>
      <c r="EK2" s="9"/>
      <c r="EL2" s="9"/>
      <c r="EM2" s="9"/>
      <c r="EN2" s="9"/>
      <c r="EO2" s="9"/>
      <c r="EP2" s="5"/>
      <c r="EQ2" s="9"/>
      <c r="ER2" s="9"/>
      <c r="ES2" s="9"/>
      <c r="ET2" s="9"/>
      <c r="EU2" s="9"/>
      <c r="EV2" s="9"/>
      <c r="EW2" s="9"/>
      <c r="EX2" s="5"/>
      <c r="EY2" s="9"/>
      <c r="EZ2" s="9"/>
      <c r="FA2" s="9"/>
      <c r="FB2" s="9"/>
      <c r="FC2" s="9"/>
      <c r="FD2" s="9"/>
      <c r="FE2" s="9"/>
      <c r="FF2" s="5"/>
      <c r="FG2" s="9"/>
      <c r="FH2" s="9"/>
      <c r="FI2" s="9"/>
      <c r="FJ2" s="9"/>
      <c r="FK2" s="9"/>
      <c r="FL2" s="9"/>
      <c r="FM2" s="9"/>
      <c r="FN2" s="5"/>
      <c r="FO2" s="9"/>
      <c r="FP2" s="9"/>
      <c r="FQ2" s="9"/>
      <c r="FR2" s="9"/>
      <c r="FS2" s="9"/>
      <c r="FT2" s="9"/>
      <c r="FU2" s="9"/>
      <c r="FV2" s="5"/>
      <c r="FW2" s="9"/>
      <c r="FX2" s="9"/>
      <c r="FY2" s="9"/>
      <c r="FZ2" s="9"/>
      <c r="GA2" s="9"/>
      <c r="GB2" s="9"/>
      <c r="GC2" s="9"/>
      <c r="GD2" s="5"/>
      <c r="GE2" s="9"/>
      <c r="GF2" s="9"/>
      <c r="GG2" s="9"/>
      <c r="GH2" s="9"/>
      <c r="GI2" s="9"/>
      <c r="GJ2" s="9"/>
      <c r="GK2" s="9"/>
      <c r="GL2" s="5"/>
      <c r="GM2" s="9"/>
      <c r="GN2" s="9"/>
      <c r="GO2" s="9"/>
      <c r="GP2" s="9"/>
      <c r="GQ2" s="9"/>
      <c r="GR2" s="9"/>
      <c r="GS2" s="9"/>
      <c r="GT2" s="5"/>
      <c r="GU2" s="9"/>
      <c r="GV2" s="9"/>
      <c r="GW2" s="9"/>
      <c r="GX2" s="9"/>
      <c r="GY2" s="9"/>
      <c r="GZ2" s="9"/>
      <c r="HA2" s="9"/>
      <c r="HB2" s="5"/>
      <c r="HC2" s="9"/>
      <c r="HD2" s="9"/>
      <c r="HE2" s="9"/>
      <c r="HF2" s="9"/>
      <c r="HG2" s="9"/>
      <c r="HH2" s="9"/>
      <c r="HI2" s="9"/>
      <c r="HJ2" s="5"/>
      <c r="HK2" s="9"/>
      <c r="HL2" s="9"/>
      <c r="HM2" s="9"/>
      <c r="HN2" s="9"/>
      <c r="HO2" s="9"/>
      <c r="HP2" s="9"/>
      <c r="HQ2" s="9"/>
      <c r="HR2" s="5"/>
      <c r="HS2" s="9"/>
      <c r="HT2" s="9"/>
      <c r="HU2" s="9"/>
      <c r="HV2" s="9"/>
      <c r="HW2" s="9"/>
      <c r="HX2" s="9"/>
      <c r="HY2" s="9"/>
      <c r="HZ2" s="5"/>
      <c r="IA2" s="9"/>
      <c r="IB2" s="9"/>
      <c r="IC2" s="9"/>
      <c r="ID2" s="9"/>
      <c r="IE2" s="9"/>
      <c r="IF2" s="9"/>
      <c r="IG2" s="9"/>
      <c r="IH2" s="5"/>
      <c r="II2" s="9"/>
      <c r="IJ2" s="9"/>
      <c r="IK2" s="9"/>
      <c r="IL2" s="9"/>
      <c r="IM2" s="9"/>
      <c r="IN2" s="9"/>
      <c r="IO2" s="9"/>
      <c r="IP2" s="5"/>
    </row>
    <row r="3" spans="1:250" x14ac:dyDescent="0.4">
      <c r="D3" s="15"/>
      <c r="E3" s="77" t="s">
        <v>14</v>
      </c>
      <c r="F3" s="9"/>
      <c r="G3" s="9"/>
      <c r="H3" s="9"/>
      <c r="I3" s="9"/>
      <c r="J3" s="5"/>
      <c r="K3" s="9"/>
      <c r="L3" s="9"/>
      <c r="M3" s="9"/>
      <c r="N3" s="9"/>
      <c r="O3" s="9"/>
      <c r="P3" s="9"/>
      <c r="Q3" s="9"/>
      <c r="R3" s="5"/>
      <c r="S3" s="9"/>
      <c r="T3" s="9"/>
      <c r="U3" s="9"/>
      <c r="V3" s="9"/>
      <c r="W3" s="9"/>
      <c r="X3" s="9"/>
      <c r="Y3" s="9"/>
      <c r="Z3" s="5"/>
      <c r="AA3" s="9"/>
      <c r="AB3" s="9"/>
      <c r="AC3" s="9"/>
      <c r="AD3" s="9"/>
      <c r="AE3" s="9"/>
      <c r="AF3" s="9"/>
      <c r="AG3" s="9"/>
      <c r="AH3" s="5"/>
      <c r="AI3" s="9"/>
      <c r="AJ3" s="9"/>
      <c r="AK3" s="9"/>
      <c r="AL3" s="9"/>
      <c r="AM3" s="9"/>
      <c r="AN3" s="9"/>
      <c r="AO3" s="9"/>
      <c r="AP3" s="5"/>
      <c r="AQ3" s="9"/>
      <c r="AR3" s="9"/>
      <c r="AS3" s="9"/>
      <c r="AT3" s="9"/>
      <c r="AU3" s="9"/>
      <c r="AV3" s="9"/>
      <c r="AW3" s="9"/>
      <c r="AX3" s="5"/>
      <c r="AY3" s="9"/>
      <c r="AZ3" s="9"/>
      <c r="BA3" s="9"/>
      <c r="BB3" s="9"/>
      <c r="BC3" s="9"/>
      <c r="BD3" s="9"/>
      <c r="BE3" s="9"/>
      <c r="BF3" s="5"/>
      <c r="BG3" s="9"/>
      <c r="BH3" s="9"/>
      <c r="BI3" s="9"/>
      <c r="BJ3" s="9"/>
      <c r="BK3" s="9"/>
      <c r="BL3" s="9"/>
      <c r="BM3" s="9"/>
      <c r="BN3" s="5"/>
      <c r="BO3" s="9"/>
      <c r="BP3" s="9"/>
      <c r="BQ3" s="9"/>
      <c r="BR3" s="9"/>
      <c r="BS3" s="9"/>
      <c r="BT3" s="9"/>
      <c r="BU3" s="9"/>
      <c r="BV3" s="5"/>
      <c r="BW3" s="9"/>
      <c r="BX3" s="9"/>
      <c r="BY3" s="9"/>
      <c r="BZ3" s="9"/>
      <c r="CA3" s="9"/>
      <c r="CB3" s="9"/>
      <c r="CC3" s="9"/>
      <c r="CD3" s="5"/>
      <c r="CE3" s="9"/>
      <c r="CF3" s="9"/>
      <c r="CG3" s="9"/>
      <c r="CH3" s="9"/>
      <c r="CI3" s="9"/>
      <c r="CJ3" s="9"/>
      <c r="CK3" s="9"/>
      <c r="CL3" s="5"/>
      <c r="CM3" s="9"/>
      <c r="CN3" s="9"/>
      <c r="CO3" s="9"/>
      <c r="CP3" s="9"/>
      <c r="CQ3" s="9"/>
      <c r="CR3" s="9"/>
      <c r="CS3" s="9"/>
      <c r="CT3" s="5"/>
      <c r="CU3" s="9"/>
      <c r="CV3" s="9"/>
      <c r="CW3" s="9"/>
      <c r="CX3" s="9"/>
      <c r="CY3" s="9"/>
      <c r="CZ3" s="9"/>
      <c r="DA3" s="9"/>
      <c r="DB3" s="5"/>
      <c r="DC3" s="9"/>
      <c r="DD3" s="9"/>
      <c r="DE3" s="9"/>
      <c r="DF3" s="9"/>
      <c r="DG3" s="9"/>
      <c r="DH3" s="9"/>
      <c r="DI3" s="9"/>
      <c r="DJ3" s="5"/>
      <c r="DK3" s="9"/>
      <c r="DL3" s="9"/>
      <c r="DM3" s="9"/>
      <c r="DN3" s="9"/>
      <c r="DO3" s="9"/>
      <c r="DP3" s="9"/>
      <c r="DQ3" s="9"/>
      <c r="DR3" s="5"/>
      <c r="DS3" s="9"/>
      <c r="DT3" s="9"/>
      <c r="DU3" s="9"/>
      <c r="DV3" s="9"/>
      <c r="DW3" s="9"/>
      <c r="DX3" s="9"/>
      <c r="DY3" s="9"/>
      <c r="DZ3" s="5"/>
      <c r="EA3" s="9"/>
      <c r="EB3" s="9"/>
      <c r="EC3" s="9"/>
      <c r="ED3" s="9"/>
      <c r="EE3" s="9"/>
      <c r="EF3" s="9"/>
      <c r="EG3" s="9"/>
      <c r="EH3" s="5"/>
      <c r="EI3" s="9"/>
      <c r="EJ3" s="9"/>
      <c r="EK3" s="9"/>
      <c r="EL3" s="9"/>
      <c r="EM3" s="9"/>
      <c r="EN3" s="9"/>
      <c r="EO3" s="9"/>
      <c r="EP3" s="5"/>
      <c r="EQ3" s="9"/>
      <c r="ER3" s="9"/>
      <c r="ES3" s="9"/>
      <c r="ET3" s="9"/>
      <c r="EU3" s="9"/>
      <c r="EV3" s="9"/>
      <c r="EW3" s="9"/>
      <c r="EX3" s="5"/>
      <c r="EY3" s="9"/>
      <c r="EZ3" s="9"/>
      <c r="FA3" s="9"/>
      <c r="FB3" s="9"/>
      <c r="FC3" s="9"/>
      <c r="FD3" s="9"/>
      <c r="FE3" s="9"/>
      <c r="FF3" s="5"/>
      <c r="FG3" s="9"/>
      <c r="FH3" s="9"/>
      <c r="FI3" s="9"/>
      <c r="FJ3" s="9"/>
      <c r="FK3" s="9"/>
      <c r="FL3" s="9"/>
      <c r="FM3" s="9"/>
      <c r="FN3" s="5"/>
      <c r="FO3" s="9"/>
      <c r="FP3" s="9"/>
      <c r="FQ3" s="9"/>
      <c r="FR3" s="9"/>
      <c r="FS3" s="9"/>
      <c r="FT3" s="9"/>
      <c r="FU3" s="9"/>
      <c r="FV3" s="5"/>
      <c r="FW3" s="9"/>
      <c r="FX3" s="9"/>
      <c r="FY3" s="9"/>
      <c r="FZ3" s="9"/>
      <c r="GA3" s="9"/>
      <c r="GB3" s="9"/>
      <c r="GC3" s="9"/>
      <c r="GD3" s="5"/>
      <c r="GE3" s="9"/>
      <c r="GF3" s="9"/>
      <c r="GG3" s="9"/>
      <c r="GH3" s="9"/>
      <c r="GI3" s="9"/>
      <c r="GJ3" s="9"/>
      <c r="GK3" s="9"/>
      <c r="GL3" s="5"/>
      <c r="GM3" s="9"/>
      <c r="GN3" s="9"/>
      <c r="GO3" s="9"/>
      <c r="GP3" s="9"/>
      <c r="GQ3" s="9"/>
      <c r="GR3" s="9"/>
      <c r="GS3" s="9"/>
      <c r="GT3" s="5"/>
      <c r="GU3" s="9"/>
      <c r="GV3" s="9"/>
      <c r="GW3" s="9"/>
      <c r="GX3" s="9"/>
      <c r="GY3" s="9"/>
      <c r="GZ3" s="9"/>
      <c r="HA3" s="9"/>
      <c r="HB3" s="5"/>
      <c r="HC3" s="9"/>
      <c r="HD3" s="9"/>
      <c r="HE3" s="9"/>
      <c r="HF3" s="9"/>
      <c r="HG3" s="9"/>
      <c r="HH3" s="9"/>
      <c r="HI3" s="9"/>
      <c r="HJ3" s="5"/>
      <c r="HK3" s="9"/>
      <c r="HL3" s="9"/>
      <c r="HM3" s="9"/>
      <c r="HN3" s="9"/>
      <c r="HO3" s="9"/>
      <c r="HP3" s="9"/>
      <c r="HQ3" s="9"/>
      <c r="HR3" s="5"/>
      <c r="HS3" s="9"/>
      <c r="HT3" s="9"/>
      <c r="HU3" s="9"/>
      <c r="HV3" s="9"/>
      <c r="HW3" s="9"/>
      <c r="HX3" s="9"/>
      <c r="HY3" s="9"/>
      <c r="HZ3" s="5"/>
      <c r="IA3" s="9"/>
      <c r="IB3" s="9"/>
      <c r="IC3" s="9"/>
      <c r="ID3" s="9"/>
      <c r="IE3" s="9"/>
      <c r="IF3" s="9"/>
      <c r="IG3" s="9"/>
      <c r="IH3" s="5"/>
      <c r="II3" s="9"/>
      <c r="IJ3" s="9"/>
      <c r="IK3" s="9"/>
      <c r="IL3" s="9"/>
      <c r="IM3" s="9"/>
      <c r="IN3" s="9"/>
      <c r="IO3" s="9"/>
      <c r="IP3" s="5"/>
    </row>
    <row r="4" spans="1:250" x14ac:dyDescent="0.4">
      <c r="E4" s="7"/>
      <c r="F4" s="9"/>
      <c r="G4" s="9"/>
      <c r="H4" s="9"/>
      <c r="I4" s="9"/>
      <c r="J4" s="5"/>
      <c r="K4" s="9"/>
      <c r="L4" s="9"/>
      <c r="M4" s="9"/>
      <c r="N4" s="9"/>
      <c r="O4" s="9"/>
      <c r="P4" s="9"/>
      <c r="Q4" s="9"/>
      <c r="R4" s="5"/>
      <c r="S4" s="9"/>
      <c r="T4" s="9"/>
      <c r="U4" s="9"/>
      <c r="V4" s="9"/>
      <c r="W4" s="9"/>
      <c r="X4" s="9"/>
      <c r="Y4" s="9"/>
      <c r="Z4" s="5"/>
      <c r="AA4" s="9"/>
      <c r="AB4" s="9"/>
      <c r="AC4" s="9"/>
      <c r="AD4" s="9"/>
      <c r="AE4" s="9"/>
      <c r="AF4" s="9"/>
      <c r="AG4" s="9"/>
      <c r="AH4" s="5"/>
      <c r="AI4" s="9"/>
      <c r="AJ4" s="9"/>
      <c r="AK4" s="9"/>
      <c r="AL4" s="9"/>
      <c r="AM4" s="9"/>
      <c r="AN4" s="9"/>
      <c r="AO4" s="9"/>
      <c r="AP4" s="5"/>
      <c r="AQ4" s="9"/>
      <c r="AR4" s="9"/>
      <c r="AS4" s="9"/>
      <c r="AT4" s="9"/>
      <c r="AU4" s="9"/>
      <c r="AV4" s="9"/>
      <c r="AW4" s="9"/>
      <c r="AX4" s="5"/>
      <c r="AY4" s="9"/>
      <c r="AZ4" s="9"/>
      <c r="BA4" s="9"/>
      <c r="BB4" s="9"/>
      <c r="BC4" s="9"/>
      <c r="BD4" s="9"/>
      <c r="BE4" s="9"/>
      <c r="BF4" s="5"/>
      <c r="BG4" s="9"/>
      <c r="BH4" s="9"/>
      <c r="BI4" s="9"/>
      <c r="BJ4" s="9"/>
      <c r="BK4" s="9"/>
      <c r="BL4" s="9"/>
      <c r="BM4" s="9"/>
      <c r="BN4" s="5"/>
      <c r="BO4" s="9"/>
      <c r="BP4" s="9"/>
      <c r="BQ4" s="9"/>
      <c r="BR4" s="9"/>
      <c r="BS4" s="9"/>
      <c r="BT4" s="9"/>
      <c r="BU4" s="9"/>
      <c r="BV4" s="5"/>
      <c r="BW4" s="9"/>
      <c r="BX4" s="9"/>
      <c r="BY4" s="9"/>
      <c r="BZ4" s="9"/>
      <c r="CA4" s="9"/>
      <c r="CB4" s="9"/>
      <c r="CC4" s="9"/>
      <c r="CD4" s="5"/>
      <c r="CE4" s="9"/>
      <c r="CF4" s="9"/>
      <c r="CG4" s="9"/>
      <c r="CH4" s="9"/>
      <c r="CI4" s="9"/>
      <c r="CJ4" s="9"/>
      <c r="CK4" s="9"/>
      <c r="CL4" s="5"/>
      <c r="CM4" s="9"/>
      <c r="CN4" s="9"/>
      <c r="CO4" s="9"/>
      <c r="CP4" s="9"/>
      <c r="CQ4" s="9"/>
      <c r="CR4" s="9"/>
      <c r="CS4" s="9"/>
      <c r="CT4" s="5"/>
      <c r="CU4" s="9"/>
      <c r="CV4" s="9"/>
      <c r="CW4" s="9"/>
      <c r="CX4" s="9"/>
      <c r="CY4" s="9"/>
      <c r="CZ4" s="9"/>
      <c r="DA4" s="9"/>
      <c r="DB4" s="5"/>
      <c r="DC4" s="9"/>
      <c r="DD4" s="9"/>
      <c r="DE4" s="9"/>
      <c r="DF4" s="9"/>
      <c r="DG4" s="9"/>
      <c r="DH4" s="9"/>
      <c r="DI4" s="9"/>
      <c r="DJ4" s="5"/>
      <c r="DK4" s="9"/>
      <c r="DL4" s="9"/>
      <c r="DM4" s="9"/>
      <c r="DN4" s="9"/>
      <c r="DO4" s="9"/>
      <c r="DP4" s="9"/>
      <c r="DQ4" s="9"/>
      <c r="DR4" s="5"/>
      <c r="DS4" s="9"/>
      <c r="DT4" s="9"/>
      <c r="DU4" s="9"/>
      <c r="DV4" s="9"/>
      <c r="DW4" s="9"/>
      <c r="DX4" s="9"/>
      <c r="DY4" s="9"/>
      <c r="DZ4" s="5"/>
      <c r="EA4" s="9"/>
      <c r="EB4" s="9"/>
      <c r="EC4" s="9"/>
      <c r="ED4" s="9"/>
      <c r="EE4" s="9"/>
      <c r="EF4" s="9"/>
      <c r="EG4" s="9"/>
      <c r="EH4" s="5"/>
      <c r="EI4" s="9"/>
      <c r="EJ4" s="9"/>
      <c r="EK4" s="9"/>
      <c r="EL4" s="9"/>
      <c r="EM4" s="9"/>
      <c r="EN4" s="9"/>
      <c r="EO4" s="9"/>
      <c r="EP4" s="5"/>
      <c r="EQ4" s="9"/>
      <c r="ER4" s="9"/>
      <c r="ES4" s="9"/>
      <c r="ET4" s="9"/>
      <c r="EU4" s="9"/>
      <c r="EV4" s="9"/>
      <c r="EW4" s="9"/>
      <c r="EX4" s="5"/>
      <c r="EY4" s="9"/>
      <c r="EZ4" s="9"/>
      <c r="FA4" s="9"/>
      <c r="FB4" s="9"/>
      <c r="FC4" s="9"/>
      <c r="FD4" s="9"/>
      <c r="FE4" s="9"/>
      <c r="FF4" s="5"/>
      <c r="FG4" s="9"/>
      <c r="FH4" s="9"/>
      <c r="FI4" s="9"/>
      <c r="FJ4" s="9"/>
      <c r="FK4" s="9"/>
      <c r="FL4" s="9"/>
      <c r="FM4" s="9"/>
      <c r="FN4" s="5"/>
      <c r="FO4" s="9"/>
      <c r="FP4" s="9"/>
      <c r="FQ4" s="9"/>
      <c r="FR4" s="9"/>
      <c r="FS4" s="9"/>
      <c r="FT4" s="9"/>
      <c r="FU4" s="9"/>
      <c r="FV4" s="5"/>
      <c r="FW4" s="9"/>
      <c r="FX4" s="9"/>
      <c r="FY4" s="9"/>
      <c r="FZ4" s="9"/>
      <c r="GA4" s="9"/>
      <c r="GB4" s="9"/>
      <c r="GC4" s="9"/>
      <c r="GD4" s="5"/>
      <c r="GE4" s="9"/>
      <c r="GF4" s="9"/>
      <c r="GG4" s="9"/>
      <c r="GH4" s="9"/>
      <c r="GI4" s="9"/>
      <c r="GJ4" s="9"/>
      <c r="GK4" s="9"/>
      <c r="GL4" s="5"/>
      <c r="GM4" s="9"/>
      <c r="GN4" s="9"/>
      <c r="GO4" s="9"/>
      <c r="GP4" s="9"/>
      <c r="GQ4" s="9"/>
      <c r="GR4" s="9"/>
      <c r="GS4" s="9"/>
      <c r="GT4" s="5"/>
      <c r="GU4" s="9"/>
      <c r="GV4" s="9"/>
      <c r="GW4" s="9"/>
      <c r="GX4" s="9"/>
      <c r="GY4" s="9"/>
      <c r="GZ4" s="9"/>
      <c r="HA4" s="9"/>
      <c r="HB4" s="5"/>
      <c r="HC4" s="9"/>
      <c r="HD4" s="9"/>
      <c r="HE4" s="9"/>
      <c r="HF4" s="9"/>
      <c r="HG4" s="9"/>
      <c r="HH4" s="9"/>
      <c r="HI4" s="9"/>
      <c r="HJ4" s="5"/>
      <c r="HK4" s="9"/>
      <c r="HL4" s="9"/>
      <c r="HM4" s="9"/>
      <c r="HN4" s="9"/>
      <c r="HO4" s="9"/>
      <c r="HP4" s="9"/>
      <c r="HQ4" s="9"/>
      <c r="HR4" s="5"/>
      <c r="HS4" s="9"/>
      <c r="HT4" s="9"/>
      <c r="HU4" s="9"/>
      <c r="HV4" s="9"/>
      <c r="HW4" s="9"/>
      <c r="HX4" s="9"/>
      <c r="HY4" s="9"/>
      <c r="HZ4" s="5"/>
      <c r="IA4" s="9"/>
      <c r="IB4" s="9"/>
      <c r="IC4" s="9"/>
      <c r="ID4" s="9"/>
      <c r="IE4" s="9"/>
      <c r="IF4" s="9"/>
      <c r="IG4" s="9"/>
      <c r="IH4" s="5"/>
      <c r="II4" s="9"/>
      <c r="IJ4" s="9"/>
      <c r="IK4" s="9"/>
      <c r="IL4" s="9"/>
      <c r="IM4" s="9"/>
      <c r="IN4" s="9"/>
      <c r="IO4" s="9"/>
      <c r="IP4" s="5"/>
    </row>
    <row r="5" spans="1:250" ht="75" customHeight="1" x14ac:dyDescent="0.4">
      <c r="A5" s="140" t="s">
        <v>213</v>
      </c>
      <c r="B5" s="140"/>
      <c r="C5" s="140"/>
      <c r="D5" s="140"/>
      <c r="E5" s="140"/>
      <c r="F5" s="9"/>
      <c r="G5" s="9"/>
      <c r="H5" s="9"/>
      <c r="I5" s="9"/>
      <c r="J5" s="5"/>
      <c r="K5" s="9"/>
      <c r="L5" s="9"/>
      <c r="M5" s="9"/>
      <c r="N5" s="9"/>
      <c r="O5" s="9"/>
      <c r="P5" s="9"/>
      <c r="Q5" s="9"/>
      <c r="R5" s="5"/>
      <c r="S5" s="9"/>
      <c r="T5" s="9"/>
      <c r="U5" s="9"/>
      <c r="V5" s="9"/>
      <c r="W5" s="9"/>
      <c r="X5" s="9"/>
      <c r="Y5" s="9"/>
      <c r="Z5" s="5"/>
      <c r="AA5" s="9"/>
      <c r="AB5" s="9"/>
      <c r="AC5" s="9"/>
      <c r="AD5" s="9"/>
      <c r="AE5" s="9"/>
      <c r="AF5" s="9"/>
      <c r="AG5" s="9"/>
      <c r="AH5" s="5"/>
      <c r="AI5" s="9"/>
      <c r="AJ5" s="9"/>
      <c r="AK5" s="9"/>
      <c r="AL5" s="9"/>
      <c r="AM5" s="9"/>
      <c r="AN5" s="9"/>
      <c r="AO5" s="9"/>
      <c r="AP5" s="5"/>
      <c r="AQ5" s="9"/>
      <c r="AR5" s="9"/>
      <c r="AS5" s="9"/>
      <c r="AT5" s="9"/>
      <c r="AU5" s="9"/>
      <c r="AV5" s="9"/>
      <c r="AW5" s="9"/>
      <c r="AX5" s="5"/>
      <c r="AY5" s="9"/>
      <c r="AZ5" s="9"/>
      <c r="BA5" s="9"/>
      <c r="BB5" s="9"/>
      <c r="BC5" s="9"/>
      <c r="BD5" s="9"/>
      <c r="BE5" s="9"/>
      <c r="BF5" s="5"/>
      <c r="BG5" s="9"/>
      <c r="BH5" s="9"/>
      <c r="BI5" s="9"/>
      <c r="BJ5" s="9"/>
      <c r="BK5" s="9"/>
      <c r="BL5" s="9"/>
      <c r="BM5" s="9"/>
      <c r="BN5" s="5"/>
      <c r="BO5" s="9"/>
      <c r="BP5" s="9"/>
      <c r="BQ5" s="9"/>
      <c r="BR5" s="9"/>
      <c r="BS5" s="9"/>
      <c r="BT5" s="9"/>
      <c r="BU5" s="9"/>
      <c r="BV5" s="5"/>
      <c r="BW5" s="9"/>
      <c r="BX5" s="9"/>
      <c r="BY5" s="9"/>
      <c r="BZ5" s="9"/>
      <c r="CA5" s="9"/>
      <c r="CB5" s="9"/>
      <c r="CC5" s="9"/>
      <c r="CD5" s="5"/>
      <c r="CE5" s="9"/>
      <c r="CF5" s="9"/>
      <c r="CG5" s="9"/>
      <c r="CH5" s="9"/>
      <c r="CI5" s="9"/>
      <c r="CJ5" s="9"/>
      <c r="CK5" s="9"/>
      <c r="CL5" s="5"/>
      <c r="CM5" s="9"/>
      <c r="CN5" s="9"/>
      <c r="CO5" s="9"/>
      <c r="CP5" s="9"/>
      <c r="CQ5" s="9"/>
      <c r="CR5" s="9"/>
      <c r="CS5" s="9"/>
      <c r="CT5" s="5"/>
      <c r="CU5" s="9"/>
      <c r="CV5" s="9"/>
      <c r="CW5" s="9"/>
      <c r="CX5" s="9"/>
      <c r="CY5" s="9"/>
      <c r="CZ5" s="9"/>
      <c r="DA5" s="9"/>
      <c r="DB5" s="5"/>
      <c r="DC5" s="9"/>
      <c r="DD5" s="9"/>
      <c r="DE5" s="9"/>
      <c r="DF5" s="9"/>
      <c r="DG5" s="9"/>
      <c r="DH5" s="9"/>
      <c r="DI5" s="9"/>
      <c r="DJ5" s="5"/>
      <c r="DK5" s="9"/>
      <c r="DL5" s="9"/>
      <c r="DM5" s="9"/>
      <c r="DN5" s="9"/>
      <c r="DO5" s="9"/>
      <c r="DP5" s="9"/>
      <c r="DQ5" s="9"/>
      <c r="DR5" s="5"/>
      <c r="DS5" s="9"/>
      <c r="DT5" s="9"/>
      <c r="DU5" s="9"/>
      <c r="DV5" s="9"/>
      <c r="DW5" s="9"/>
      <c r="DX5" s="9"/>
      <c r="DY5" s="9"/>
      <c r="DZ5" s="5"/>
      <c r="EA5" s="9"/>
      <c r="EB5" s="9"/>
      <c r="EC5" s="9"/>
      <c r="ED5" s="9"/>
      <c r="EE5" s="9"/>
      <c r="EF5" s="9"/>
      <c r="EG5" s="9"/>
      <c r="EH5" s="5"/>
      <c r="EI5" s="9"/>
      <c r="EJ5" s="9"/>
      <c r="EK5" s="9"/>
      <c r="EL5" s="9"/>
      <c r="EM5" s="9"/>
      <c r="EN5" s="9"/>
      <c r="EO5" s="9"/>
      <c r="EP5" s="5"/>
      <c r="EQ5" s="9"/>
      <c r="ER5" s="9"/>
      <c r="ES5" s="9"/>
      <c r="ET5" s="9"/>
      <c r="EU5" s="9"/>
      <c r="EV5" s="9"/>
      <c r="EW5" s="9"/>
      <c r="EX5" s="5"/>
      <c r="EY5" s="9"/>
      <c r="EZ5" s="9"/>
      <c r="FA5" s="9"/>
      <c r="FB5" s="9"/>
      <c r="FC5" s="9"/>
      <c r="FD5" s="9"/>
      <c r="FE5" s="9"/>
      <c r="FF5" s="5"/>
      <c r="FG5" s="9"/>
      <c r="FH5" s="9"/>
      <c r="FI5" s="9"/>
      <c r="FJ5" s="9"/>
      <c r="FK5" s="9"/>
      <c r="FL5" s="9"/>
      <c r="FM5" s="9"/>
      <c r="FN5" s="5"/>
      <c r="FO5" s="9"/>
      <c r="FP5" s="9"/>
      <c r="FQ5" s="9"/>
      <c r="FR5" s="9"/>
      <c r="FS5" s="9"/>
      <c r="FT5" s="9"/>
      <c r="FU5" s="9"/>
      <c r="FV5" s="5"/>
      <c r="FW5" s="9"/>
      <c r="FX5" s="9"/>
      <c r="FY5" s="9"/>
      <c r="FZ5" s="9"/>
      <c r="GA5" s="9"/>
      <c r="GB5" s="9"/>
      <c r="GC5" s="9"/>
      <c r="GD5" s="5"/>
      <c r="GE5" s="9"/>
      <c r="GF5" s="9"/>
      <c r="GG5" s="9"/>
      <c r="GH5" s="9"/>
      <c r="GI5" s="9"/>
      <c r="GJ5" s="9"/>
      <c r="GK5" s="9"/>
      <c r="GL5" s="5"/>
      <c r="GM5" s="9"/>
      <c r="GN5" s="9"/>
      <c r="GO5" s="9"/>
      <c r="GP5" s="9"/>
      <c r="GQ5" s="9"/>
      <c r="GR5" s="9"/>
      <c r="GS5" s="9"/>
      <c r="GT5" s="5"/>
      <c r="GU5" s="9"/>
      <c r="GV5" s="9"/>
      <c r="GW5" s="9"/>
      <c r="GX5" s="9"/>
      <c r="GY5" s="9"/>
      <c r="GZ5" s="9"/>
      <c r="HA5" s="9"/>
      <c r="HB5" s="5"/>
      <c r="HC5" s="9"/>
      <c r="HD5" s="9"/>
      <c r="HE5" s="9"/>
      <c r="HF5" s="9"/>
      <c r="HG5" s="9"/>
      <c r="HH5" s="9"/>
      <c r="HI5" s="9"/>
      <c r="HJ5" s="5"/>
      <c r="HK5" s="9"/>
      <c r="HL5" s="9"/>
      <c r="HM5" s="9"/>
      <c r="HN5" s="9"/>
      <c r="HO5" s="9"/>
      <c r="HP5" s="9"/>
      <c r="HQ5" s="9"/>
      <c r="HR5" s="5"/>
      <c r="HS5" s="9"/>
      <c r="HT5" s="9"/>
      <c r="HU5" s="9"/>
      <c r="HV5" s="9"/>
      <c r="HW5" s="9"/>
      <c r="HX5" s="9"/>
      <c r="HY5" s="9"/>
      <c r="HZ5" s="5"/>
      <c r="IA5" s="9"/>
      <c r="IB5" s="9"/>
      <c r="IC5" s="9"/>
      <c r="ID5" s="9"/>
      <c r="IE5" s="9"/>
      <c r="IF5" s="9"/>
      <c r="IG5" s="9"/>
      <c r="IH5" s="5"/>
      <c r="II5" s="9"/>
      <c r="IJ5" s="9"/>
      <c r="IK5" s="9"/>
      <c r="IL5" s="9"/>
      <c r="IM5" s="9"/>
      <c r="IN5" s="9"/>
      <c r="IO5" s="9"/>
      <c r="IP5" s="5"/>
    </row>
    <row r="6" spans="1:250" x14ac:dyDescent="0.4">
      <c r="A6" s="9"/>
      <c r="B6" s="9"/>
      <c r="C6" s="9"/>
      <c r="D6" s="9"/>
      <c r="E6" s="100" t="s">
        <v>38</v>
      </c>
      <c r="F6" s="9"/>
      <c r="G6" s="9"/>
      <c r="H6" s="9"/>
      <c r="I6" s="9"/>
      <c r="J6" s="5"/>
      <c r="K6" s="9"/>
      <c r="L6" s="9"/>
      <c r="M6" s="9"/>
      <c r="N6" s="9"/>
      <c r="O6" s="9"/>
      <c r="P6" s="9"/>
      <c r="Q6" s="9"/>
      <c r="R6" s="5"/>
      <c r="S6" s="9"/>
      <c r="T6" s="9"/>
      <c r="U6" s="9"/>
      <c r="V6" s="9"/>
      <c r="W6" s="9"/>
      <c r="X6" s="9"/>
      <c r="Y6" s="9"/>
      <c r="Z6" s="5"/>
      <c r="AA6" s="9"/>
      <c r="AB6" s="9"/>
      <c r="AC6" s="9"/>
      <c r="AD6" s="9"/>
      <c r="AE6" s="9"/>
      <c r="AF6" s="9"/>
      <c r="AG6" s="9"/>
      <c r="AH6" s="5"/>
      <c r="AI6" s="9"/>
      <c r="AJ6" s="9"/>
      <c r="AK6" s="9"/>
      <c r="AL6" s="9"/>
      <c r="AM6" s="9"/>
      <c r="AN6" s="9"/>
      <c r="AO6" s="9"/>
      <c r="AP6" s="5"/>
      <c r="AQ6" s="9"/>
      <c r="AR6" s="9"/>
      <c r="AS6" s="9"/>
      <c r="AT6" s="9"/>
      <c r="AU6" s="9"/>
      <c r="AV6" s="9"/>
      <c r="AW6" s="9"/>
      <c r="AX6" s="5"/>
      <c r="AY6" s="9"/>
      <c r="AZ6" s="9"/>
      <c r="BA6" s="9"/>
      <c r="BB6" s="9"/>
      <c r="BC6" s="9"/>
      <c r="BD6" s="9"/>
      <c r="BE6" s="9"/>
      <c r="BF6" s="5"/>
      <c r="BG6" s="9"/>
      <c r="BH6" s="9"/>
      <c r="BI6" s="9"/>
      <c r="BJ6" s="9"/>
      <c r="BK6" s="9"/>
      <c r="BL6" s="9"/>
      <c r="BM6" s="9"/>
      <c r="BN6" s="5"/>
      <c r="BO6" s="9"/>
      <c r="BP6" s="9"/>
      <c r="BQ6" s="9"/>
      <c r="BR6" s="9"/>
      <c r="BS6" s="9"/>
      <c r="BT6" s="9"/>
      <c r="BU6" s="9"/>
      <c r="BV6" s="5"/>
      <c r="BW6" s="9"/>
      <c r="BX6" s="9"/>
      <c r="BY6" s="9"/>
      <c r="BZ6" s="9"/>
      <c r="CA6" s="9"/>
      <c r="CB6" s="9"/>
      <c r="CC6" s="9"/>
      <c r="CD6" s="5"/>
      <c r="CE6" s="9"/>
      <c r="CF6" s="9"/>
      <c r="CG6" s="9"/>
      <c r="CH6" s="9"/>
      <c r="CI6" s="9"/>
      <c r="CJ6" s="9"/>
      <c r="CK6" s="9"/>
      <c r="CL6" s="5"/>
      <c r="CM6" s="9"/>
      <c r="CN6" s="9"/>
      <c r="CO6" s="9"/>
      <c r="CP6" s="9"/>
      <c r="CQ6" s="9"/>
      <c r="CR6" s="9"/>
      <c r="CS6" s="9"/>
      <c r="CT6" s="5"/>
      <c r="CU6" s="9"/>
      <c r="CV6" s="9"/>
      <c r="CW6" s="9"/>
      <c r="CX6" s="9"/>
      <c r="CY6" s="9"/>
      <c r="CZ6" s="9"/>
      <c r="DA6" s="9"/>
      <c r="DB6" s="5"/>
      <c r="DC6" s="9"/>
      <c r="DD6" s="9"/>
      <c r="DE6" s="9"/>
      <c r="DF6" s="9"/>
      <c r="DG6" s="9"/>
      <c r="DH6" s="9"/>
      <c r="DI6" s="9"/>
      <c r="DJ6" s="5"/>
      <c r="DK6" s="9"/>
      <c r="DL6" s="9"/>
      <c r="DM6" s="9"/>
      <c r="DN6" s="9"/>
      <c r="DO6" s="9"/>
      <c r="DP6" s="9"/>
      <c r="DQ6" s="9"/>
      <c r="DR6" s="5"/>
      <c r="DS6" s="9"/>
      <c r="DT6" s="9"/>
      <c r="DU6" s="9"/>
      <c r="DV6" s="9"/>
      <c r="DW6" s="9"/>
      <c r="DX6" s="9"/>
      <c r="DY6" s="9"/>
      <c r="DZ6" s="5"/>
      <c r="EA6" s="9"/>
      <c r="EB6" s="9"/>
      <c r="EC6" s="9"/>
      <c r="ED6" s="9"/>
      <c r="EE6" s="9"/>
      <c r="EF6" s="9"/>
      <c r="EG6" s="9"/>
      <c r="EH6" s="5"/>
      <c r="EI6" s="9"/>
      <c r="EJ6" s="9"/>
      <c r="EK6" s="9"/>
      <c r="EL6" s="9"/>
      <c r="EM6" s="9"/>
      <c r="EN6" s="9"/>
      <c r="EO6" s="9"/>
      <c r="EP6" s="5"/>
      <c r="EQ6" s="9"/>
      <c r="ER6" s="9"/>
      <c r="ES6" s="9"/>
      <c r="ET6" s="9"/>
      <c r="EU6" s="9"/>
      <c r="EV6" s="9"/>
      <c r="EW6" s="9"/>
      <c r="EX6" s="5"/>
      <c r="EY6" s="9"/>
      <c r="EZ6" s="9"/>
      <c r="FA6" s="9"/>
      <c r="FB6" s="9"/>
      <c r="FC6" s="9"/>
      <c r="FD6" s="9"/>
      <c r="FE6" s="9"/>
      <c r="FF6" s="5"/>
      <c r="FG6" s="9"/>
      <c r="FH6" s="9"/>
      <c r="FI6" s="9"/>
      <c r="FJ6" s="9"/>
      <c r="FK6" s="9"/>
      <c r="FL6" s="9"/>
      <c r="FM6" s="9"/>
      <c r="FN6" s="5"/>
      <c r="FO6" s="9"/>
      <c r="FP6" s="9"/>
      <c r="FQ6" s="9"/>
      <c r="FR6" s="9"/>
      <c r="FS6" s="9"/>
      <c r="FT6" s="9"/>
      <c r="FU6" s="9"/>
      <c r="FV6" s="5"/>
      <c r="FW6" s="9"/>
      <c r="FX6" s="9"/>
      <c r="FY6" s="9"/>
      <c r="FZ6" s="9"/>
      <c r="GA6" s="9"/>
      <c r="GB6" s="9"/>
      <c r="GC6" s="9"/>
      <c r="GD6" s="5"/>
      <c r="GE6" s="9"/>
      <c r="GF6" s="9"/>
      <c r="GG6" s="9"/>
      <c r="GH6" s="9"/>
      <c r="GI6" s="9"/>
      <c r="GJ6" s="9"/>
      <c r="GK6" s="9"/>
      <c r="GL6" s="5"/>
      <c r="GM6" s="9"/>
      <c r="GN6" s="9"/>
      <c r="GO6" s="9"/>
      <c r="GP6" s="9"/>
      <c r="GQ6" s="9"/>
      <c r="GR6" s="9"/>
      <c r="GS6" s="9"/>
      <c r="GT6" s="5"/>
      <c r="GU6" s="9"/>
      <c r="GV6" s="9"/>
      <c r="GW6" s="9"/>
      <c r="GX6" s="9"/>
      <c r="GY6" s="9"/>
      <c r="GZ6" s="9"/>
      <c r="HA6" s="9"/>
      <c r="HB6" s="5"/>
      <c r="HC6" s="9"/>
      <c r="HD6" s="9"/>
      <c r="HE6" s="9"/>
      <c r="HF6" s="9"/>
      <c r="HG6" s="9"/>
      <c r="HH6" s="9"/>
      <c r="HI6" s="9"/>
      <c r="HJ6" s="5"/>
      <c r="HK6" s="9"/>
      <c r="HL6" s="9"/>
      <c r="HM6" s="9"/>
      <c r="HN6" s="9"/>
      <c r="HO6" s="9"/>
      <c r="HP6" s="9"/>
      <c r="HQ6" s="9"/>
      <c r="HR6" s="5"/>
      <c r="HS6" s="9"/>
      <c r="HT6" s="9"/>
      <c r="HU6" s="9"/>
      <c r="HV6" s="9"/>
      <c r="HW6" s="9"/>
      <c r="HX6" s="9"/>
      <c r="HY6" s="9"/>
      <c r="HZ6" s="5"/>
      <c r="IA6" s="9"/>
      <c r="IB6" s="9"/>
      <c r="IC6" s="9"/>
      <c r="ID6" s="9"/>
      <c r="IE6" s="9"/>
      <c r="IF6" s="9"/>
      <c r="IG6" s="9"/>
      <c r="IH6" s="5"/>
      <c r="II6" s="9"/>
      <c r="IJ6" s="9"/>
      <c r="IK6" s="9"/>
      <c r="IL6" s="9"/>
      <c r="IM6" s="9"/>
      <c r="IN6" s="9"/>
      <c r="IO6" s="9"/>
      <c r="IP6" s="5"/>
    </row>
    <row r="7" spans="1:250" ht="46.8" customHeight="1" x14ac:dyDescent="0.4">
      <c r="A7" s="150" t="s">
        <v>1</v>
      </c>
      <c r="B7" s="150"/>
      <c r="C7" s="150" t="s">
        <v>204</v>
      </c>
      <c r="D7" s="150" t="s">
        <v>205</v>
      </c>
      <c r="E7" s="150" t="s">
        <v>212</v>
      </c>
    </row>
    <row r="8" spans="1:250" x14ac:dyDescent="0.4">
      <c r="A8" s="150"/>
      <c r="B8" s="150"/>
      <c r="C8" s="150"/>
      <c r="D8" s="150"/>
      <c r="E8" s="150"/>
    </row>
    <row r="9" spans="1:250" ht="28.8" customHeight="1" x14ac:dyDescent="0.4">
      <c r="A9" s="101" t="s">
        <v>206</v>
      </c>
      <c r="B9" s="101" t="s">
        <v>207</v>
      </c>
      <c r="C9" s="150"/>
      <c r="D9" s="150"/>
      <c r="E9" s="101" t="s">
        <v>0</v>
      </c>
    </row>
    <row r="10" spans="1:250" ht="31.2" customHeight="1" x14ac:dyDescent="0.4">
      <c r="A10" s="151" t="s">
        <v>24</v>
      </c>
      <c r="B10" s="151"/>
      <c r="C10" s="151"/>
      <c r="D10" s="151"/>
      <c r="E10" s="102" t="s">
        <v>208</v>
      </c>
    </row>
    <row r="11" spans="1:250" ht="55.8" customHeight="1" x14ac:dyDescent="0.4">
      <c r="A11" s="102">
        <v>1142</v>
      </c>
      <c r="B11" s="151" t="s">
        <v>141</v>
      </c>
      <c r="C11" s="151"/>
      <c r="D11" s="102"/>
      <c r="E11" s="102" t="s">
        <v>208</v>
      </c>
    </row>
    <row r="12" spans="1:250" ht="49.8" customHeight="1" x14ac:dyDescent="0.4">
      <c r="A12" s="102"/>
      <c r="B12" s="102">
        <v>11001</v>
      </c>
      <c r="C12" s="103" t="s">
        <v>209</v>
      </c>
      <c r="D12" s="102" t="s">
        <v>210</v>
      </c>
      <c r="E12" s="102" t="s">
        <v>208</v>
      </c>
    </row>
    <row r="13" spans="1:250" ht="49.2" customHeight="1" x14ac:dyDescent="0.4">
      <c r="A13" s="102"/>
      <c r="B13" s="102"/>
      <c r="C13" s="102"/>
      <c r="D13" s="101" t="s">
        <v>211</v>
      </c>
      <c r="E13" s="102" t="s">
        <v>208</v>
      </c>
    </row>
  </sheetData>
  <mergeCells count="8">
    <mergeCell ref="E7:E8"/>
    <mergeCell ref="D2:E2"/>
    <mergeCell ref="A5:E5"/>
    <mergeCell ref="A7:B8"/>
    <mergeCell ref="C7:C9"/>
    <mergeCell ref="D7:D9"/>
    <mergeCell ref="A10:D10"/>
    <mergeCell ref="B11:C11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156"/>
  <sheetViews>
    <sheetView topLeftCell="A143" zoomScale="115" zoomScaleNormal="115" workbookViewId="0">
      <selection activeCell="C155" sqref="C155"/>
    </sheetView>
  </sheetViews>
  <sheetFormatPr defaultColWidth="9.109375" defaultRowHeight="15" x14ac:dyDescent="0.35"/>
  <cols>
    <col min="1" max="1" width="49.33203125" style="24" customWidth="1"/>
    <col min="2" max="2" width="61.5546875" style="24" customWidth="1"/>
    <col min="3" max="3" width="24.33203125" style="24" customWidth="1"/>
    <col min="4" max="4" width="10.44140625" style="24" bestFit="1" customWidth="1"/>
    <col min="5" max="5" width="21.5546875" style="24" bestFit="1" customWidth="1"/>
    <col min="6" max="16384" width="9.109375" style="24"/>
  </cols>
  <sheetData>
    <row r="1" spans="1:240" s="2" customFormat="1" x14ac:dyDescent="0.35">
      <c r="B1" s="4"/>
      <c r="C1" s="71" t="s">
        <v>74</v>
      </c>
      <c r="D1" s="30"/>
      <c r="E1" s="30"/>
      <c r="F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</row>
    <row r="2" spans="1:240" s="2" customFormat="1" x14ac:dyDescent="0.35">
      <c r="B2" s="163" t="s">
        <v>29</v>
      </c>
      <c r="C2" s="163"/>
      <c r="D2" s="30"/>
      <c r="E2" s="30"/>
      <c r="F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</row>
    <row r="3" spans="1:240" s="2" customFormat="1" x14ac:dyDescent="0.35">
      <c r="B3" s="4"/>
      <c r="C3" s="45" t="s">
        <v>14</v>
      </c>
      <c r="D3" s="30"/>
      <c r="E3" s="30"/>
      <c r="F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</row>
    <row r="4" spans="1:240" x14ac:dyDescent="0.35">
      <c r="D4" s="29"/>
      <c r="E4" s="29"/>
      <c r="F4" s="29"/>
    </row>
    <row r="5" spans="1:240" s="25" customFormat="1" ht="49.2" customHeight="1" x14ac:dyDescent="0.25">
      <c r="A5" s="164" t="s">
        <v>73</v>
      </c>
      <c r="B5" s="165"/>
      <c r="C5" s="165"/>
    </row>
    <row r="6" spans="1:240" s="25" customFormat="1" ht="20.25" customHeight="1" x14ac:dyDescent="0.25">
      <c r="A6" s="166" t="s">
        <v>25</v>
      </c>
      <c r="B6" s="166"/>
      <c r="C6" s="166"/>
    </row>
    <row r="7" spans="1:240" s="25" customFormat="1" x14ac:dyDescent="0.25">
      <c r="A7" s="167" t="s">
        <v>26</v>
      </c>
      <c r="B7" s="167"/>
      <c r="C7" s="167"/>
    </row>
    <row r="8" spans="1:240" s="25" customFormat="1" x14ac:dyDescent="0.25">
      <c r="A8" s="51"/>
      <c r="B8" s="51"/>
      <c r="C8" s="96" t="s">
        <v>38</v>
      </c>
    </row>
    <row r="9" spans="1:240" s="25" customFormat="1" x14ac:dyDescent="0.25">
      <c r="A9" s="78" t="s">
        <v>33</v>
      </c>
      <c r="B9" s="156" t="s">
        <v>4</v>
      </c>
      <c r="C9" s="156"/>
    </row>
    <row r="10" spans="1:240" s="25" customFormat="1" x14ac:dyDescent="0.25">
      <c r="A10" s="78">
        <v>1200</v>
      </c>
      <c r="B10" s="157" t="s">
        <v>163</v>
      </c>
      <c r="C10" s="158"/>
    </row>
    <row r="11" spans="1:240" s="25" customFormat="1" x14ac:dyDescent="0.25">
      <c r="A11" s="74"/>
      <c r="B11" s="75"/>
      <c r="C11" s="76"/>
    </row>
    <row r="12" spans="1:240" s="25" customFormat="1" x14ac:dyDescent="0.25">
      <c r="A12" s="157" t="s">
        <v>5</v>
      </c>
      <c r="B12" s="162"/>
      <c r="C12" s="158"/>
    </row>
    <row r="13" spans="1:240" s="25" customFormat="1" ht="60" x14ac:dyDescent="0.25">
      <c r="A13" s="26" t="s">
        <v>6</v>
      </c>
      <c r="B13" s="26">
        <v>1200</v>
      </c>
      <c r="C13" s="88" t="s">
        <v>195</v>
      </c>
    </row>
    <row r="14" spans="1:240" s="25" customFormat="1" x14ac:dyDescent="0.25">
      <c r="A14" s="27" t="s">
        <v>7</v>
      </c>
      <c r="B14" s="27">
        <v>11001</v>
      </c>
      <c r="C14" s="91" t="s">
        <v>8</v>
      </c>
    </row>
    <row r="15" spans="1:240" s="25" customFormat="1" x14ac:dyDescent="0.25">
      <c r="A15" s="41" t="s">
        <v>9</v>
      </c>
      <c r="B15" s="10" t="str">
        <f>'1'!D20</f>
        <v xml:space="preserve"> Մանկաբարձական բժշկական օգնության ծառայություններ</v>
      </c>
      <c r="C15" s="89"/>
    </row>
    <row r="16" spans="1:240" s="25" customFormat="1" ht="51" customHeight="1" x14ac:dyDescent="0.25">
      <c r="A16" s="41" t="s">
        <v>10</v>
      </c>
      <c r="B16" s="28" t="s">
        <v>164</v>
      </c>
      <c r="C16" s="90"/>
    </row>
    <row r="17" spans="1:3" s="25" customFormat="1" x14ac:dyDescent="0.25">
      <c r="A17" s="43" t="s">
        <v>27</v>
      </c>
      <c r="B17" s="28" t="s">
        <v>35</v>
      </c>
      <c r="C17" s="31"/>
    </row>
    <row r="18" spans="1:3" s="25" customFormat="1" ht="30" x14ac:dyDescent="0.25">
      <c r="A18" s="43" t="s">
        <v>13</v>
      </c>
      <c r="B18" s="28" t="s">
        <v>165</v>
      </c>
      <c r="C18" s="32"/>
    </row>
    <row r="19" spans="1:3" s="25" customFormat="1" x14ac:dyDescent="0.25">
      <c r="A19" s="153" t="s">
        <v>11</v>
      </c>
      <c r="B19" s="153"/>
      <c r="C19" s="42"/>
    </row>
    <row r="20" spans="1:3" s="25" customFormat="1" x14ac:dyDescent="0.25">
      <c r="A20" s="154" t="s">
        <v>166</v>
      </c>
      <c r="B20" s="155"/>
      <c r="C20" s="92">
        <v>-1061</v>
      </c>
    </row>
    <row r="21" spans="1:3" s="25" customFormat="1" x14ac:dyDescent="0.25">
      <c r="A21" s="154" t="s">
        <v>12</v>
      </c>
      <c r="B21" s="155"/>
      <c r="C21" s="50">
        <v>-150000</v>
      </c>
    </row>
    <row r="22" spans="1:3" s="25" customFormat="1" x14ac:dyDescent="0.25">
      <c r="A22" s="79"/>
      <c r="B22" s="79"/>
      <c r="C22" s="53"/>
    </row>
    <row r="23" spans="1:3" s="25" customFormat="1" ht="60" x14ac:dyDescent="0.25">
      <c r="A23" s="26" t="s">
        <v>6</v>
      </c>
      <c r="B23" s="26">
        <v>1200</v>
      </c>
      <c r="C23" s="88" t="s">
        <v>195</v>
      </c>
    </row>
    <row r="24" spans="1:3" s="25" customFormat="1" x14ac:dyDescent="0.25">
      <c r="A24" s="27" t="s">
        <v>7</v>
      </c>
      <c r="B24" s="27">
        <v>11003</v>
      </c>
      <c r="C24" s="91" t="s">
        <v>8</v>
      </c>
    </row>
    <row r="25" spans="1:3" s="25" customFormat="1" x14ac:dyDescent="0.25">
      <c r="A25" s="41" t="s">
        <v>9</v>
      </c>
      <c r="B25" s="10" t="str">
        <f>'1'!D26</f>
        <v xml:space="preserve"> Երեխաներին բժշկական օգնության ծառայություններ</v>
      </c>
      <c r="C25" s="89"/>
    </row>
    <row r="26" spans="1:3" s="25" customFormat="1" ht="45" x14ac:dyDescent="0.25">
      <c r="A26" s="41" t="s">
        <v>10</v>
      </c>
      <c r="B26" s="28" t="s">
        <v>167</v>
      </c>
      <c r="C26" s="90"/>
    </row>
    <row r="27" spans="1:3" s="25" customFormat="1" x14ac:dyDescent="0.25">
      <c r="A27" s="43" t="s">
        <v>27</v>
      </c>
      <c r="B27" s="28" t="s">
        <v>35</v>
      </c>
      <c r="C27" s="31"/>
    </row>
    <row r="28" spans="1:3" s="25" customFormat="1" ht="30" x14ac:dyDescent="0.25">
      <c r="A28" s="43" t="s">
        <v>13</v>
      </c>
      <c r="B28" s="28" t="s">
        <v>165</v>
      </c>
      <c r="C28" s="32"/>
    </row>
    <row r="29" spans="1:3" s="25" customFormat="1" x14ac:dyDescent="0.25">
      <c r="A29" s="153" t="s">
        <v>11</v>
      </c>
      <c r="B29" s="153"/>
      <c r="C29" s="42"/>
    </row>
    <row r="30" spans="1:3" s="25" customFormat="1" x14ac:dyDescent="0.25">
      <c r="A30" s="154" t="s">
        <v>168</v>
      </c>
      <c r="B30" s="155"/>
      <c r="C30" s="92">
        <v>-1940</v>
      </c>
    </row>
    <row r="31" spans="1:3" s="25" customFormat="1" x14ac:dyDescent="0.25">
      <c r="A31" s="154" t="s">
        <v>12</v>
      </c>
      <c r="B31" s="155"/>
      <c r="C31" s="50">
        <v>-255000</v>
      </c>
    </row>
    <row r="32" spans="1:3" s="25" customFormat="1" x14ac:dyDescent="0.25">
      <c r="A32" s="79"/>
      <c r="B32" s="79"/>
      <c r="C32" s="53"/>
    </row>
    <row r="33" spans="1:3" s="25" customFormat="1" ht="60" x14ac:dyDescent="0.25">
      <c r="A33" s="26" t="s">
        <v>6</v>
      </c>
      <c r="B33" s="26">
        <v>1200</v>
      </c>
      <c r="C33" s="88" t="s">
        <v>195</v>
      </c>
    </row>
    <row r="34" spans="1:3" s="25" customFormat="1" x14ac:dyDescent="0.25">
      <c r="A34" s="27" t="s">
        <v>7</v>
      </c>
      <c r="B34" s="27">
        <v>11006</v>
      </c>
      <c r="C34" s="91" t="s">
        <v>8</v>
      </c>
    </row>
    <row r="35" spans="1:3" s="25" customFormat="1" ht="45" x14ac:dyDescent="0.25">
      <c r="A35" s="41" t="s">
        <v>9</v>
      </c>
      <c r="B35" s="10" t="str">
        <f>'1'!D32</f>
        <v xml:space="preserve"> Անպտուղ զույգերի համար վերարտադրողական օժանդակ տեխնոլոգիաների կիրառմամբ բժշկական օգնության ծառայություններ</v>
      </c>
      <c r="C35" s="89"/>
    </row>
    <row r="36" spans="1:3" s="25" customFormat="1" ht="45" x14ac:dyDescent="0.25">
      <c r="A36" s="41" t="s">
        <v>10</v>
      </c>
      <c r="B36" s="28" t="s">
        <v>169</v>
      </c>
      <c r="C36" s="90"/>
    </row>
    <row r="37" spans="1:3" s="25" customFormat="1" x14ac:dyDescent="0.25">
      <c r="A37" s="43" t="s">
        <v>27</v>
      </c>
      <c r="B37" s="28" t="s">
        <v>35</v>
      </c>
      <c r="C37" s="31"/>
    </row>
    <row r="38" spans="1:3" s="25" customFormat="1" ht="30" x14ac:dyDescent="0.25">
      <c r="A38" s="43" t="s">
        <v>13</v>
      </c>
      <c r="B38" s="28" t="s">
        <v>165</v>
      </c>
      <c r="C38" s="32"/>
    </row>
    <row r="39" spans="1:3" s="25" customFormat="1" x14ac:dyDescent="0.25">
      <c r="A39" s="153" t="s">
        <v>11</v>
      </c>
      <c r="B39" s="153"/>
      <c r="C39" s="42"/>
    </row>
    <row r="40" spans="1:3" s="25" customFormat="1" ht="31.8" customHeight="1" x14ac:dyDescent="0.25">
      <c r="A40" s="154" t="s">
        <v>170</v>
      </c>
      <c r="B40" s="155"/>
      <c r="C40" s="92">
        <v>-131</v>
      </c>
    </row>
    <row r="41" spans="1:3" s="25" customFormat="1" x14ac:dyDescent="0.25">
      <c r="A41" s="154" t="s">
        <v>171</v>
      </c>
      <c r="B41" s="155"/>
      <c r="C41" s="92">
        <v>-2489</v>
      </c>
    </row>
    <row r="42" spans="1:3" s="25" customFormat="1" x14ac:dyDescent="0.25">
      <c r="A42" s="154" t="s">
        <v>12</v>
      </c>
      <c r="B42" s="155"/>
      <c r="C42" s="50">
        <v>-100000</v>
      </c>
    </row>
    <row r="43" spans="1:3" s="25" customFormat="1" x14ac:dyDescent="0.25">
      <c r="A43" s="53"/>
      <c r="B43" s="53"/>
      <c r="C43" s="93"/>
    </row>
    <row r="44" spans="1:3" s="25" customFormat="1" x14ac:dyDescent="0.25">
      <c r="A44" s="78" t="s">
        <v>33</v>
      </c>
      <c r="B44" s="156" t="s">
        <v>4</v>
      </c>
      <c r="C44" s="156"/>
    </row>
    <row r="45" spans="1:3" s="25" customFormat="1" x14ac:dyDescent="0.25">
      <c r="A45" s="78">
        <v>1201</v>
      </c>
      <c r="B45" s="157" t="s">
        <v>114</v>
      </c>
      <c r="C45" s="158"/>
    </row>
    <row r="46" spans="1:3" s="25" customFormat="1" x14ac:dyDescent="0.25">
      <c r="A46" s="74"/>
      <c r="B46" s="75"/>
      <c r="C46" s="76"/>
    </row>
    <row r="47" spans="1:3" s="25" customFormat="1" x14ac:dyDescent="0.25">
      <c r="A47" s="157" t="s">
        <v>5</v>
      </c>
      <c r="B47" s="162"/>
      <c r="C47" s="158"/>
    </row>
    <row r="48" spans="1:3" s="25" customFormat="1" ht="64.2" customHeight="1" x14ac:dyDescent="0.25">
      <c r="A48" s="26" t="s">
        <v>6</v>
      </c>
      <c r="B48" s="26">
        <v>1201</v>
      </c>
      <c r="C48" s="88" t="s">
        <v>172</v>
      </c>
    </row>
    <row r="49" spans="1:3" s="25" customFormat="1" x14ac:dyDescent="0.25">
      <c r="A49" s="27" t="s">
        <v>7</v>
      </c>
      <c r="B49" s="27">
        <v>11001</v>
      </c>
      <c r="C49" s="91" t="s">
        <v>8</v>
      </c>
    </row>
    <row r="50" spans="1:3" s="25" customFormat="1" x14ac:dyDescent="0.25">
      <c r="A50" s="41" t="s">
        <v>9</v>
      </c>
      <c r="B50" s="10" t="s">
        <v>173</v>
      </c>
      <c r="C50" s="89"/>
    </row>
    <row r="51" spans="1:3" s="25" customFormat="1" x14ac:dyDescent="0.25">
      <c r="A51" s="41" t="s">
        <v>10</v>
      </c>
      <c r="B51" s="28" t="s">
        <v>174</v>
      </c>
      <c r="C51" s="90"/>
    </row>
    <row r="52" spans="1:3" s="25" customFormat="1" x14ac:dyDescent="0.25">
      <c r="A52" s="43" t="s">
        <v>27</v>
      </c>
      <c r="B52" s="28" t="s">
        <v>35</v>
      </c>
      <c r="C52" s="31"/>
    </row>
    <row r="53" spans="1:3" s="25" customFormat="1" ht="30" x14ac:dyDescent="0.25">
      <c r="A53" s="43" t="s">
        <v>13</v>
      </c>
      <c r="B53" s="28" t="s">
        <v>165</v>
      </c>
      <c r="C53" s="32"/>
    </row>
    <row r="54" spans="1:3" s="25" customFormat="1" x14ac:dyDescent="0.25">
      <c r="A54" s="153" t="s">
        <v>11</v>
      </c>
      <c r="B54" s="153"/>
      <c r="C54" s="42"/>
    </row>
    <row r="55" spans="1:3" s="25" customFormat="1" x14ac:dyDescent="0.25">
      <c r="A55" s="154" t="s">
        <v>175</v>
      </c>
      <c r="B55" s="155"/>
      <c r="C55" s="95">
        <v>14280</v>
      </c>
    </row>
    <row r="56" spans="1:3" s="25" customFormat="1" ht="15" customHeight="1" x14ac:dyDescent="0.25">
      <c r="A56" s="154" t="s">
        <v>176</v>
      </c>
      <c r="B56" s="155"/>
      <c r="C56" s="42"/>
    </row>
    <row r="57" spans="1:3" s="25" customFormat="1" ht="15" customHeight="1" x14ac:dyDescent="0.25">
      <c r="A57" s="154" t="s">
        <v>177</v>
      </c>
      <c r="B57" s="155"/>
      <c r="C57" s="42"/>
    </row>
    <row r="58" spans="1:3" s="25" customFormat="1" ht="15" customHeight="1" x14ac:dyDescent="0.25">
      <c r="A58" s="154" t="s">
        <v>178</v>
      </c>
      <c r="B58" s="155"/>
      <c r="C58" s="92"/>
    </row>
    <row r="59" spans="1:3" s="25" customFormat="1" x14ac:dyDescent="0.25">
      <c r="A59" s="154" t="s">
        <v>12</v>
      </c>
      <c r="B59" s="155"/>
      <c r="C59" s="50">
        <v>100000</v>
      </c>
    </row>
    <row r="60" spans="1:3" s="25" customFormat="1" x14ac:dyDescent="0.25">
      <c r="A60" s="53"/>
      <c r="B60" s="53"/>
      <c r="C60" s="93"/>
    </row>
    <row r="61" spans="1:3" s="25" customFormat="1" x14ac:dyDescent="0.25">
      <c r="A61" s="78" t="s">
        <v>33</v>
      </c>
      <c r="B61" s="156" t="s">
        <v>4</v>
      </c>
      <c r="C61" s="156"/>
    </row>
    <row r="62" spans="1:3" s="25" customFormat="1" x14ac:dyDescent="0.25">
      <c r="A62" s="78">
        <v>1202</v>
      </c>
      <c r="B62" s="157" t="s">
        <v>179</v>
      </c>
      <c r="C62" s="158"/>
    </row>
    <row r="63" spans="1:3" s="25" customFormat="1" x14ac:dyDescent="0.25">
      <c r="A63" s="74"/>
      <c r="B63" s="75"/>
      <c r="C63" s="76"/>
    </row>
    <row r="64" spans="1:3" s="25" customFormat="1" x14ac:dyDescent="0.25">
      <c r="A64" s="157" t="s">
        <v>5</v>
      </c>
      <c r="B64" s="162"/>
      <c r="C64" s="158"/>
    </row>
    <row r="65" spans="1:3" s="25" customFormat="1" ht="60" x14ac:dyDescent="0.25">
      <c r="A65" s="26" t="s">
        <v>6</v>
      </c>
      <c r="B65" s="26">
        <v>1202</v>
      </c>
      <c r="C65" s="88" t="s">
        <v>195</v>
      </c>
    </row>
    <row r="66" spans="1:3" s="25" customFormat="1" x14ac:dyDescent="0.25">
      <c r="A66" s="27" t="s">
        <v>7</v>
      </c>
      <c r="B66" s="27">
        <v>11001</v>
      </c>
      <c r="C66" s="91" t="s">
        <v>8</v>
      </c>
    </row>
    <row r="67" spans="1:3" s="25" customFormat="1" ht="30" x14ac:dyDescent="0.25">
      <c r="A67" s="41" t="s">
        <v>9</v>
      </c>
      <c r="B67" s="10" t="s">
        <v>180</v>
      </c>
      <c r="C67" s="89"/>
    </row>
    <row r="68" spans="1:3" s="25" customFormat="1" ht="30" x14ac:dyDescent="0.25">
      <c r="A68" s="41" t="s">
        <v>10</v>
      </c>
      <c r="B68" s="28" t="s">
        <v>181</v>
      </c>
      <c r="C68" s="90"/>
    </row>
    <row r="69" spans="1:3" s="25" customFormat="1" x14ac:dyDescent="0.25">
      <c r="A69" s="43" t="s">
        <v>27</v>
      </c>
      <c r="B69" s="28" t="s">
        <v>35</v>
      </c>
      <c r="C69" s="31"/>
    </row>
    <row r="70" spans="1:3" s="25" customFormat="1" ht="30" x14ac:dyDescent="0.25">
      <c r="A70" s="43" t="s">
        <v>13</v>
      </c>
      <c r="B70" s="28" t="s">
        <v>165</v>
      </c>
      <c r="C70" s="32"/>
    </row>
    <row r="71" spans="1:3" s="25" customFormat="1" x14ac:dyDescent="0.25">
      <c r="A71" s="153" t="s">
        <v>11</v>
      </c>
      <c r="B71" s="153"/>
      <c r="C71" s="42"/>
    </row>
    <row r="72" spans="1:3" s="25" customFormat="1" x14ac:dyDescent="0.25">
      <c r="A72" s="154" t="s">
        <v>182</v>
      </c>
      <c r="B72" s="155"/>
      <c r="C72" s="92">
        <v>-8840</v>
      </c>
    </row>
    <row r="73" spans="1:3" s="25" customFormat="1" x14ac:dyDescent="0.25">
      <c r="A73" s="154" t="s">
        <v>12</v>
      </c>
      <c r="B73" s="155"/>
      <c r="C73" s="50">
        <v>-160000</v>
      </c>
    </row>
    <row r="74" spans="1:3" s="25" customFormat="1" x14ac:dyDescent="0.25">
      <c r="A74" s="53"/>
      <c r="B74" s="53"/>
      <c r="C74" s="93"/>
    </row>
    <row r="75" spans="1:3" s="25" customFormat="1" ht="60" x14ac:dyDescent="0.25">
      <c r="A75" s="26" t="s">
        <v>6</v>
      </c>
      <c r="B75" s="26">
        <v>1202</v>
      </c>
      <c r="C75" s="88" t="s">
        <v>172</v>
      </c>
    </row>
    <row r="76" spans="1:3" s="25" customFormat="1" x14ac:dyDescent="0.25">
      <c r="A76" s="27" t="s">
        <v>7</v>
      </c>
      <c r="B76" s="27">
        <v>11002</v>
      </c>
      <c r="C76" s="159" t="s">
        <v>8</v>
      </c>
    </row>
    <row r="77" spans="1:3" s="25" customFormat="1" x14ac:dyDescent="0.25">
      <c r="A77" s="41" t="s">
        <v>9</v>
      </c>
      <c r="B77" s="10" t="s">
        <v>183</v>
      </c>
      <c r="C77" s="160"/>
    </row>
    <row r="78" spans="1:3" s="25" customFormat="1" ht="45" x14ac:dyDescent="0.25">
      <c r="A78" s="41" t="s">
        <v>10</v>
      </c>
      <c r="B78" s="28" t="s">
        <v>184</v>
      </c>
      <c r="C78" s="161"/>
    </row>
    <row r="79" spans="1:3" s="25" customFormat="1" x14ac:dyDescent="0.25">
      <c r="A79" s="43" t="s">
        <v>27</v>
      </c>
      <c r="B79" s="28" t="s">
        <v>35</v>
      </c>
      <c r="C79" s="31"/>
    </row>
    <row r="80" spans="1:3" s="25" customFormat="1" ht="30" x14ac:dyDescent="0.25">
      <c r="A80" s="43" t="s">
        <v>13</v>
      </c>
      <c r="B80" s="28" t="s">
        <v>165</v>
      </c>
      <c r="C80" s="32"/>
    </row>
    <row r="81" spans="1:3" s="25" customFormat="1" x14ac:dyDescent="0.25">
      <c r="A81" s="153" t="s">
        <v>11</v>
      </c>
      <c r="B81" s="153"/>
      <c r="C81" s="42"/>
    </row>
    <row r="82" spans="1:3" s="25" customFormat="1" x14ac:dyDescent="0.25">
      <c r="A82" s="154" t="s">
        <v>71</v>
      </c>
      <c r="B82" s="155"/>
      <c r="C82" s="42">
        <v>598</v>
      </c>
    </row>
    <row r="83" spans="1:3" s="25" customFormat="1" x14ac:dyDescent="0.25">
      <c r="A83" s="154" t="s">
        <v>72</v>
      </c>
      <c r="B83" s="155"/>
      <c r="C83" s="73"/>
    </row>
    <row r="84" spans="1:3" s="25" customFormat="1" x14ac:dyDescent="0.25">
      <c r="A84" s="154" t="s">
        <v>12</v>
      </c>
      <c r="B84" s="155"/>
      <c r="C84" s="94">
        <v>70000</v>
      </c>
    </row>
    <row r="85" spans="1:3" s="25" customFormat="1" x14ac:dyDescent="0.25">
      <c r="A85" s="53"/>
      <c r="B85" s="53"/>
      <c r="C85" s="93"/>
    </row>
    <row r="86" spans="1:3" s="25" customFormat="1" ht="60" x14ac:dyDescent="0.25">
      <c r="A86" s="26" t="s">
        <v>6</v>
      </c>
      <c r="B86" s="26">
        <v>1202</v>
      </c>
      <c r="C86" s="88" t="s">
        <v>172</v>
      </c>
    </row>
    <row r="87" spans="1:3" s="25" customFormat="1" x14ac:dyDescent="0.25">
      <c r="A87" s="27" t="s">
        <v>7</v>
      </c>
      <c r="B87" s="27">
        <v>11003</v>
      </c>
      <c r="C87" s="159" t="s">
        <v>8</v>
      </c>
    </row>
    <row r="88" spans="1:3" s="25" customFormat="1" ht="30" x14ac:dyDescent="0.25">
      <c r="A88" s="41" t="s">
        <v>9</v>
      </c>
      <c r="B88" s="10" t="s">
        <v>185</v>
      </c>
      <c r="C88" s="160"/>
    </row>
    <row r="89" spans="1:3" s="25" customFormat="1" ht="30" x14ac:dyDescent="0.25">
      <c r="A89" s="41" t="s">
        <v>10</v>
      </c>
      <c r="B89" s="28" t="s">
        <v>186</v>
      </c>
      <c r="C89" s="161"/>
    </row>
    <row r="90" spans="1:3" s="25" customFormat="1" x14ac:dyDescent="0.25">
      <c r="A90" s="43" t="s">
        <v>27</v>
      </c>
      <c r="B90" s="28" t="s">
        <v>35</v>
      </c>
      <c r="C90" s="31"/>
    </row>
    <row r="91" spans="1:3" s="25" customFormat="1" ht="30" x14ac:dyDescent="0.25">
      <c r="A91" s="43" t="s">
        <v>13</v>
      </c>
      <c r="B91" s="28" t="s">
        <v>165</v>
      </c>
      <c r="C91" s="32"/>
    </row>
    <row r="92" spans="1:3" s="25" customFormat="1" x14ac:dyDescent="0.25">
      <c r="A92" s="153" t="s">
        <v>11</v>
      </c>
      <c r="B92" s="153"/>
      <c r="C92" s="42"/>
    </row>
    <row r="93" spans="1:3" s="25" customFormat="1" ht="15" customHeight="1" x14ac:dyDescent="0.25">
      <c r="A93" s="154" t="s">
        <v>187</v>
      </c>
      <c r="B93" s="155"/>
      <c r="C93" s="42">
        <v>186</v>
      </c>
    </row>
    <row r="94" spans="1:3" s="25" customFormat="1" x14ac:dyDescent="0.25">
      <c r="A94" s="154" t="s">
        <v>12</v>
      </c>
      <c r="B94" s="155"/>
      <c r="C94" s="94">
        <v>80000</v>
      </c>
    </row>
    <row r="95" spans="1:3" s="25" customFormat="1" x14ac:dyDescent="0.25">
      <c r="A95" s="53"/>
      <c r="B95" s="53"/>
      <c r="C95" s="93"/>
    </row>
    <row r="96" spans="1:3" s="25" customFormat="1" ht="60" x14ac:dyDescent="0.25">
      <c r="A96" s="26" t="s">
        <v>6</v>
      </c>
      <c r="B96" s="26">
        <v>1202</v>
      </c>
      <c r="C96" s="88" t="s">
        <v>172</v>
      </c>
    </row>
    <row r="97" spans="1:3" s="25" customFormat="1" x14ac:dyDescent="0.25">
      <c r="A97" s="27" t="s">
        <v>7</v>
      </c>
      <c r="B97" s="27">
        <v>11004</v>
      </c>
      <c r="C97" s="159" t="s">
        <v>8</v>
      </c>
    </row>
    <row r="98" spans="1:3" s="25" customFormat="1" ht="30" x14ac:dyDescent="0.25">
      <c r="A98" s="41" t="s">
        <v>9</v>
      </c>
      <c r="B98" s="10" t="s">
        <v>188</v>
      </c>
      <c r="C98" s="160"/>
    </row>
    <row r="99" spans="1:3" s="25" customFormat="1" ht="45" x14ac:dyDescent="0.25">
      <c r="A99" s="41" t="s">
        <v>10</v>
      </c>
      <c r="B99" s="28" t="s">
        <v>189</v>
      </c>
      <c r="C99" s="161"/>
    </row>
    <row r="100" spans="1:3" s="25" customFormat="1" x14ac:dyDescent="0.25">
      <c r="A100" s="43" t="s">
        <v>27</v>
      </c>
      <c r="B100" s="28" t="s">
        <v>35</v>
      </c>
      <c r="C100" s="31"/>
    </row>
    <row r="101" spans="1:3" s="25" customFormat="1" ht="30" x14ac:dyDescent="0.25">
      <c r="A101" s="43" t="s">
        <v>13</v>
      </c>
      <c r="B101" s="28" t="s">
        <v>165</v>
      </c>
      <c r="C101" s="32"/>
    </row>
    <row r="102" spans="1:3" s="25" customFormat="1" x14ac:dyDescent="0.25">
      <c r="A102" s="153" t="s">
        <v>11</v>
      </c>
      <c r="B102" s="153"/>
      <c r="C102" s="42"/>
    </row>
    <row r="103" spans="1:3" s="25" customFormat="1" ht="15" customHeight="1" x14ac:dyDescent="0.25">
      <c r="A103" s="154" t="s">
        <v>190</v>
      </c>
      <c r="B103" s="155"/>
      <c r="C103" s="95">
        <v>5729</v>
      </c>
    </row>
    <row r="104" spans="1:3" s="25" customFormat="1" x14ac:dyDescent="0.25">
      <c r="A104" s="154" t="s">
        <v>12</v>
      </c>
      <c r="B104" s="155"/>
      <c r="C104" s="94">
        <v>944000</v>
      </c>
    </row>
    <row r="105" spans="1:3" s="25" customFormat="1" x14ac:dyDescent="0.25">
      <c r="A105" s="53"/>
      <c r="B105" s="53"/>
      <c r="C105" s="93"/>
    </row>
    <row r="106" spans="1:3" s="25" customFormat="1" ht="67.8" customHeight="1" x14ac:dyDescent="0.25">
      <c r="A106" s="26" t="s">
        <v>6</v>
      </c>
      <c r="B106" s="26">
        <v>1202</v>
      </c>
      <c r="C106" s="88" t="s">
        <v>195</v>
      </c>
    </row>
    <row r="107" spans="1:3" s="25" customFormat="1" x14ac:dyDescent="0.25">
      <c r="A107" s="27" t="s">
        <v>7</v>
      </c>
      <c r="B107" s="27">
        <v>11005</v>
      </c>
      <c r="C107" s="159" t="s">
        <v>8</v>
      </c>
    </row>
    <row r="108" spans="1:3" s="25" customFormat="1" ht="22.2" customHeight="1" x14ac:dyDescent="0.25">
      <c r="A108" s="41" t="s">
        <v>9</v>
      </c>
      <c r="B108" s="10" t="s">
        <v>191</v>
      </c>
      <c r="C108" s="160"/>
    </row>
    <row r="109" spans="1:3" s="25" customFormat="1" ht="58.2" customHeight="1" x14ac:dyDescent="0.25">
      <c r="A109" s="41" t="s">
        <v>10</v>
      </c>
      <c r="B109" s="28" t="s">
        <v>129</v>
      </c>
      <c r="C109" s="161"/>
    </row>
    <row r="110" spans="1:3" s="25" customFormat="1" x14ac:dyDescent="0.25">
      <c r="A110" s="43" t="s">
        <v>27</v>
      </c>
      <c r="B110" s="28" t="s">
        <v>35</v>
      </c>
      <c r="C110" s="31"/>
    </row>
    <row r="111" spans="1:3" s="25" customFormat="1" ht="30" x14ac:dyDescent="0.25">
      <c r="A111" s="43" t="s">
        <v>13</v>
      </c>
      <c r="B111" s="28" t="s">
        <v>165</v>
      </c>
      <c r="C111" s="32"/>
    </row>
    <row r="112" spans="1:3" s="25" customFormat="1" x14ac:dyDescent="0.25">
      <c r="A112" s="153" t="s">
        <v>11</v>
      </c>
      <c r="B112" s="153"/>
      <c r="C112" s="42"/>
    </row>
    <row r="113" spans="1:3" s="25" customFormat="1" ht="15" customHeight="1" x14ac:dyDescent="0.25">
      <c r="A113" s="154" t="s">
        <v>192</v>
      </c>
      <c r="B113" s="155"/>
      <c r="C113" s="92">
        <v>-80</v>
      </c>
    </row>
    <row r="114" spans="1:3" s="25" customFormat="1" x14ac:dyDescent="0.25">
      <c r="A114" s="154" t="s">
        <v>12</v>
      </c>
      <c r="B114" s="155"/>
      <c r="C114" s="50">
        <v>-60000</v>
      </c>
    </row>
    <row r="115" spans="1:3" s="25" customFormat="1" x14ac:dyDescent="0.25">
      <c r="A115" s="60"/>
      <c r="B115" s="60"/>
      <c r="C115" s="53"/>
    </row>
    <row r="116" spans="1:3" s="25" customFormat="1" x14ac:dyDescent="0.25">
      <c r="A116" s="61" t="s">
        <v>33</v>
      </c>
      <c r="B116" s="156" t="s">
        <v>4</v>
      </c>
      <c r="C116" s="156"/>
    </row>
    <row r="117" spans="1:3" s="25" customFormat="1" x14ac:dyDescent="0.25">
      <c r="A117" s="61">
        <v>1207</v>
      </c>
      <c r="B117" s="157" t="str">
        <f>'1'!D88</f>
        <v>Սոցիալապես անապահով և առանձին խմբերի անձանց բժշկական օգնություն</v>
      </c>
      <c r="C117" s="158"/>
    </row>
    <row r="118" spans="1:3" s="25" customFormat="1" x14ac:dyDescent="0.25">
      <c r="A118" s="57"/>
      <c r="B118" s="58"/>
      <c r="C118" s="59"/>
    </row>
    <row r="119" spans="1:3" s="25" customFormat="1" x14ac:dyDescent="0.25">
      <c r="A119" s="157" t="s">
        <v>5</v>
      </c>
      <c r="B119" s="162"/>
      <c r="C119" s="158"/>
    </row>
    <row r="120" spans="1:3" s="25" customFormat="1" ht="60" x14ac:dyDescent="0.25">
      <c r="A120" s="26" t="s">
        <v>6</v>
      </c>
      <c r="B120" s="26">
        <v>1207</v>
      </c>
      <c r="C120" s="88" t="s">
        <v>195</v>
      </c>
    </row>
    <row r="121" spans="1:3" s="25" customFormat="1" x14ac:dyDescent="0.25">
      <c r="A121" s="27" t="s">
        <v>7</v>
      </c>
      <c r="B121" s="27">
        <v>11003</v>
      </c>
      <c r="C121" s="159" t="s">
        <v>8</v>
      </c>
    </row>
    <row r="122" spans="1:3" s="25" customFormat="1" ht="34.200000000000003" customHeight="1" x14ac:dyDescent="0.25">
      <c r="A122" s="41" t="s">
        <v>9</v>
      </c>
      <c r="B122" s="10" t="str">
        <f>'1'!D95</f>
        <v xml:space="preserve"> Զինծառայողներին, ինչպես նաև փրկարար ծառայողներին և նրանց ընտանիքի անդամներին բժշկական օգնության ծառայություններ</v>
      </c>
      <c r="C122" s="160"/>
    </row>
    <row r="123" spans="1:3" s="25" customFormat="1" ht="67.2" customHeight="1" x14ac:dyDescent="0.25">
      <c r="A123" s="41" t="s">
        <v>10</v>
      </c>
      <c r="B123" s="28" t="s">
        <v>193</v>
      </c>
      <c r="C123" s="161"/>
    </row>
    <row r="124" spans="1:3" s="25" customFormat="1" x14ac:dyDescent="0.25">
      <c r="A124" s="43" t="s">
        <v>27</v>
      </c>
      <c r="B124" s="28" t="s">
        <v>35</v>
      </c>
      <c r="C124" s="31"/>
    </row>
    <row r="125" spans="1:3" s="25" customFormat="1" ht="30" x14ac:dyDescent="0.25">
      <c r="A125" s="43" t="s">
        <v>13</v>
      </c>
      <c r="B125" s="28" t="s">
        <v>165</v>
      </c>
      <c r="C125" s="32"/>
    </row>
    <row r="126" spans="1:3" s="25" customFormat="1" x14ac:dyDescent="0.25">
      <c r="A126" s="153" t="s">
        <v>11</v>
      </c>
      <c r="B126" s="153"/>
      <c r="C126" s="42"/>
    </row>
    <row r="127" spans="1:3" s="25" customFormat="1" x14ac:dyDescent="0.25">
      <c r="A127" s="154" t="s">
        <v>194</v>
      </c>
      <c r="B127" s="155"/>
      <c r="C127" s="92">
        <v>-3867</v>
      </c>
    </row>
    <row r="128" spans="1:3" s="25" customFormat="1" x14ac:dyDescent="0.25">
      <c r="A128" s="154" t="s">
        <v>12</v>
      </c>
      <c r="B128" s="155"/>
      <c r="C128" s="50">
        <v>-400000</v>
      </c>
    </row>
    <row r="129" spans="1:3" s="25" customFormat="1" x14ac:dyDescent="0.25">
      <c r="A129" s="60"/>
      <c r="B129" s="60"/>
      <c r="C129" s="53"/>
    </row>
    <row r="130" spans="1:3" x14ac:dyDescent="0.35">
      <c r="A130" s="78" t="s">
        <v>33</v>
      </c>
      <c r="B130" s="156" t="s">
        <v>4</v>
      </c>
      <c r="C130" s="156"/>
    </row>
    <row r="131" spans="1:3" x14ac:dyDescent="0.35">
      <c r="A131" s="78">
        <v>1208</v>
      </c>
      <c r="B131" s="157" t="s">
        <v>196</v>
      </c>
      <c r="C131" s="158"/>
    </row>
    <row r="132" spans="1:3" x14ac:dyDescent="0.35">
      <c r="A132" s="74"/>
      <c r="B132" s="75"/>
      <c r="C132" s="76"/>
    </row>
    <row r="133" spans="1:3" x14ac:dyDescent="0.35">
      <c r="A133" s="157" t="s">
        <v>5</v>
      </c>
      <c r="B133" s="162"/>
      <c r="C133" s="158"/>
    </row>
    <row r="134" spans="1:3" ht="60" x14ac:dyDescent="0.35">
      <c r="A134" s="26" t="s">
        <v>6</v>
      </c>
      <c r="B134" s="26">
        <v>1208</v>
      </c>
      <c r="C134" s="88" t="s">
        <v>195</v>
      </c>
    </row>
    <row r="135" spans="1:3" x14ac:dyDescent="0.35">
      <c r="A135" s="27" t="s">
        <v>7</v>
      </c>
      <c r="B135" s="27">
        <v>11003</v>
      </c>
      <c r="C135" s="159" t="s">
        <v>8</v>
      </c>
    </row>
    <row r="136" spans="1:3" ht="30" x14ac:dyDescent="0.35">
      <c r="A136" s="41" t="s">
        <v>9</v>
      </c>
      <c r="B136" s="10" t="s">
        <v>197</v>
      </c>
      <c r="C136" s="160"/>
    </row>
    <row r="137" spans="1:3" ht="60" x14ac:dyDescent="0.35">
      <c r="A137" s="41" t="s">
        <v>10</v>
      </c>
      <c r="B137" s="28" t="s">
        <v>198</v>
      </c>
      <c r="C137" s="161"/>
    </row>
    <row r="138" spans="1:3" x14ac:dyDescent="0.35">
      <c r="A138" s="43" t="s">
        <v>27</v>
      </c>
      <c r="B138" s="28" t="s">
        <v>35</v>
      </c>
      <c r="C138" s="31"/>
    </row>
    <row r="139" spans="1:3" ht="30" x14ac:dyDescent="0.35">
      <c r="A139" s="43" t="s">
        <v>13</v>
      </c>
      <c r="B139" s="28" t="s">
        <v>165</v>
      </c>
      <c r="C139" s="32"/>
    </row>
    <row r="140" spans="1:3" x14ac:dyDescent="0.35">
      <c r="A140" s="153" t="s">
        <v>11</v>
      </c>
      <c r="B140" s="153"/>
      <c r="C140" s="42"/>
    </row>
    <row r="141" spans="1:3" ht="15" customHeight="1" x14ac:dyDescent="0.35">
      <c r="A141" s="154" t="s">
        <v>199</v>
      </c>
      <c r="B141" s="155"/>
      <c r="C141" s="92">
        <v>-1300</v>
      </c>
    </row>
    <row r="142" spans="1:3" x14ac:dyDescent="0.35">
      <c r="A142" s="154" t="s">
        <v>12</v>
      </c>
      <c r="B142" s="155"/>
      <c r="C142" s="50">
        <v>-160000</v>
      </c>
    </row>
    <row r="144" spans="1:3" x14ac:dyDescent="0.35">
      <c r="A144" s="78" t="s">
        <v>33</v>
      </c>
      <c r="B144" s="156" t="s">
        <v>4</v>
      </c>
      <c r="C144" s="156"/>
    </row>
    <row r="145" spans="1:5" x14ac:dyDescent="0.35">
      <c r="A145" s="78">
        <v>1142</v>
      </c>
      <c r="B145" s="157" t="s">
        <v>200</v>
      </c>
      <c r="C145" s="158"/>
    </row>
    <row r="146" spans="1:5" x14ac:dyDescent="0.35">
      <c r="A146" s="74"/>
      <c r="B146" s="75"/>
      <c r="C146" s="76"/>
    </row>
    <row r="147" spans="1:5" x14ac:dyDescent="0.35">
      <c r="A147" s="157" t="s">
        <v>5</v>
      </c>
      <c r="B147" s="162"/>
      <c r="C147" s="158"/>
    </row>
    <row r="148" spans="1:5" ht="60" x14ac:dyDescent="0.35">
      <c r="A148" s="26" t="s">
        <v>6</v>
      </c>
      <c r="B148" s="26">
        <v>1142</v>
      </c>
      <c r="C148" s="88" t="s">
        <v>172</v>
      </c>
    </row>
    <row r="149" spans="1:5" x14ac:dyDescent="0.35">
      <c r="A149" s="27" t="s">
        <v>7</v>
      </c>
      <c r="B149" s="27">
        <v>11001</v>
      </c>
      <c r="C149" s="159" t="s">
        <v>8</v>
      </c>
    </row>
    <row r="150" spans="1:5" x14ac:dyDescent="0.35">
      <c r="A150" s="41" t="s">
        <v>9</v>
      </c>
      <c r="B150" s="10" t="s">
        <v>140</v>
      </c>
      <c r="C150" s="160"/>
    </row>
    <row r="151" spans="1:5" ht="60" x14ac:dyDescent="0.35">
      <c r="A151" s="41" t="s">
        <v>10</v>
      </c>
      <c r="B151" s="28" t="s">
        <v>201</v>
      </c>
      <c r="C151" s="161"/>
    </row>
    <row r="152" spans="1:5" x14ac:dyDescent="0.35">
      <c r="A152" s="43" t="s">
        <v>27</v>
      </c>
      <c r="B152" s="28" t="s">
        <v>35</v>
      </c>
      <c r="C152" s="31"/>
    </row>
    <row r="153" spans="1:5" x14ac:dyDescent="0.35">
      <c r="A153" s="43" t="s">
        <v>13</v>
      </c>
      <c r="B153" s="28" t="s">
        <v>202</v>
      </c>
      <c r="C153" s="32"/>
    </row>
    <row r="154" spans="1:5" x14ac:dyDescent="0.35">
      <c r="A154" s="153" t="s">
        <v>11</v>
      </c>
      <c r="B154" s="153"/>
      <c r="C154" s="42"/>
    </row>
    <row r="155" spans="1:5" x14ac:dyDescent="0.35">
      <c r="A155" s="154" t="s">
        <v>203</v>
      </c>
      <c r="B155" s="155"/>
      <c r="C155" s="92">
        <v>4500</v>
      </c>
    </row>
    <row r="156" spans="1:5" x14ac:dyDescent="0.35">
      <c r="A156" s="154" t="s">
        <v>12</v>
      </c>
      <c r="B156" s="155"/>
      <c r="C156" s="50">
        <v>91000</v>
      </c>
      <c r="E156" s="97"/>
    </row>
  </sheetData>
  <mergeCells count="70">
    <mergeCell ref="A147:C147"/>
    <mergeCell ref="B2:C2"/>
    <mergeCell ref="A5:C5"/>
    <mergeCell ref="A6:C6"/>
    <mergeCell ref="A7:C7"/>
    <mergeCell ref="C107:C109"/>
    <mergeCell ref="A112:B112"/>
    <mergeCell ref="A114:B114"/>
    <mergeCell ref="A113:B113"/>
    <mergeCell ref="B116:C116"/>
    <mergeCell ref="B117:C117"/>
    <mergeCell ref="A119:C119"/>
    <mergeCell ref="A128:B128"/>
    <mergeCell ref="B130:C130"/>
    <mergeCell ref="B131:C131"/>
    <mergeCell ref="A20:B20"/>
    <mergeCell ref="A21:B21"/>
    <mergeCell ref="A29:B29"/>
    <mergeCell ref="B9:C9"/>
    <mergeCell ref="B10:C10"/>
    <mergeCell ref="A12:C12"/>
    <mergeCell ref="A19:B19"/>
    <mergeCell ref="A30:B30"/>
    <mergeCell ref="A31:B31"/>
    <mergeCell ref="A39:B39"/>
    <mergeCell ref="A40:B40"/>
    <mergeCell ref="A42:B42"/>
    <mergeCell ref="A41:B41"/>
    <mergeCell ref="B44:C44"/>
    <mergeCell ref="B45:C45"/>
    <mergeCell ref="A47:C47"/>
    <mergeCell ref="A54:B54"/>
    <mergeCell ref="A58:B58"/>
    <mergeCell ref="A59:B59"/>
    <mergeCell ref="A55:B55"/>
    <mergeCell ref="A56:B56"/>
    <mergeCell ref="A57:B57"/>
    <mergeCell ref="B61:C61"/>
    <mergeCell ref="A73:B73"/>
    <mergeCell ref="C76:C78"/>
    <mergeCell ref="A81:B81"/>
    <mergeCell ref="B62:C62"/>
    <mergeCell ref="A64:C64"/>
    <mergeCell ref="A71:B71"/>
    <mergeCell ref="A72:B72"/>
    <mergeCell ref="A93:B93"/>
    <mergeCell ref="A94:B94"/>
    <mergeCell ref="C97:C99"/>
    <mergeCell ref="A102:B102"/>
    <mergeCell ref="A82:B82"/>
    <mergeCell ref="A83:B83"/>
    <mergeCell ref="A84:B84"/>
    <mergeCell ref="C87:C89"/>
    <mergeCell ref="A92:B92"/>
    <mergeCell ref="A154:B154"/>
    <mergeCell ref="A155:B155"/>
    <mergeCell ref="A156:B156"/>
    <mergeCell ref="A103:B103"/>
    <mergeCell ref="A104:B104"/>
    <mergeCell ref="B144:C144"/>
    <mergeCell ref="B145:C145"/>
    <mergeCell ref="C149:C151"/>
    <mergeCell ref="A141:B141"/>
    <mergeCell ref="A142:B142"/>
    <mergeCell ref="C135:C137"/>
    <mergeCell ref="A140:B140"/>
    <mergeCell ref="A133:C133"/>
    <mergeCell ref="C121:C123"/>
    <mergeCell ref="A126:B126"/>
    <mergeCell ref="A127:B127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156"/>
  <sheetViews>
    <sheetView tabSelected="1" topLeftCell="A148" zoomScale="115" zoomScaleNormal="115" workbookViewId="0">
      <selection activeCell="A165" sqref="A165"/>
    </sheetView>
  </sheetViews>
  <sheetFormatPr defaultColWidth="9.109375" defaultRowHeight="15" x14ac:dyDescent="0.35"/>
  <cols>
    <col min="1" max="1" width="49.33203125" style="24" customWidth="1"/>
    <col min="2" max="2" width="61.5546875" style="24" customWidth="1"/>
    <col min="3" max="3" width="24.33203125" style="24" customWidth="1"/>
    <col min="4" max="4" width="10.44140625" style="24" bestFit="1" customWidth="1"/>
    <col min="5" max="5" width="21.5546875" style="24" bestFit="1" customWidth="1"/>
    <col min="6" max="16384" width="9.109375" style="24"/>
  </cols>
  <sheetData>
    <row r="1" spans="1:240" s="2" customFormat="1" x14ac:dyDescent="0.35">
      <c r="B1" s="4"/>
      <c r="C1" s="106" t="s">
        <v>76</v>
      </c>
      <c r="D1" s="30"/>
      <c r="E1" s="30"/>
      <c r="F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</row>
    <row r="2" spans="1:240" s="2" customFormat="1" x14ac:dyDescent="0.35">
      <c r="B2" s="163" t="s">
        <v>29</v>
      </c>
      <c r="C2" s="163"/>
      <c r="D2" s="30"/>
      <c r="E2" s="30"/>
      <c r="F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</row>
    <row r="3" spans="1:240" s="2" customFormat="1" x14ac:dyDescent="0.35">
      <c r="B3" s="4"/>
      <c r="C3" s="81" t="s">
        <v>14</v>
      </c>
      <c r="D3" s="30"/>
      <c r="E3" s="30"/>
      <c r="F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</row>
    <row r="4" spans="1:240" x14ac:dyDescent="0.35">
      <c r="D4" s="29"/>
      <c r="E4" s="29"/>
      <c r="F4" s="29"/>
    </row>
    <row r="5" spans="1:240" s="25" customFormat="1" ht="49.2" customHeight="1" x14ac:dyDescent="0.25">
      <c r="A5" s="164" t="s">
        <v>95</v>
      </c>
      <c r="B5" s="165"/>
      <c r="C5" s="165"/>
    </row>
    <row r="6" spans="1:240" s="25" customFormat="1" ht="20.25" customHeight="1" x14ac:dyDescent="0.25">
      <c r="A6" s="166" t="s">
        <v>25</v>
      </c>
      <c r="B6" s="166"/>
      <c r="C6" s="166"/>
    </row>
    <row r="7" spans="1:240" s="25" customFormat="1" x14ac:dyDescent="0.25">
      <c r="A7" s="167" t="s">
        <v>26</v>
      </c>
      <c r="B7" s="167"/>
      <c r="C7" s="167"/>
    </row>
    <row r="8" spans="1:240" s="25" customFormat="1" x14ac:dyDescent="0.25">
      <c r="A8" s="79"/>
      <c r="B8" s="79"/>
      <c r="C8" s="96" t="s">
        <v>38</v>
      </c>
    </row>
    <row r="9" spans="1:240" s="25" customFormat="1" x14ac:dyDescent="0.25">
      <c r="A9" s="78" t="s">
        <v>33</v>
      </c>
      <c r="B9" s="156" t="s">
        <v>4</v>
      </c>
      <c r="C9" s="156"/>
    </row>
    <row r="10" spans="1:240" s="25" customFormat="1" x14ac:dyDescent="0.25">
      <c r="A10" s="78">
        <v>1200</v>
      </c>
      <c r="B10" s="157" t="s">
        <v>163</v>
      </c>
      <c r="C10" s="158"/>
    </row>
    <row r="11" spans="1:240" s="25" customFormat="1" x14ac:dyDescent="0.25">
      <c r="A11" s="74"/>
      <c r="B11" s="75"/>
      <c r="C11" s="76"/>
    </row>
    <row r="12" spans="1:240" s="25" customFormat="1" x14ac:dyDescent="0.25">
      <c r="A12" s="157" t="s">
        <v>5</v>
      </c>
      <c r="B12" s="162"/>
      <c r="C12" s="158"/>
    </row>
    <row r="13" spans="1:240" s="25" customFormat="1" ht="60" x14ac:dyDescent="0.25">
      <c r="A13" s="26" t="s">
        <v>6</v>
      </c>
      <c r="B13" s="26">
        <v>1200</v>
      </c>
      <c r="C13" s="88" t="s">
        <v>195</v>
      </c>
    </row>
    <row r="14" spans="1:240" s="25" customFormat="1" x14ac:dyDescent="0.25">
      <c r="A14" s="27" t="s">
        <v>7</v>
      </c>
      <c r="B14" s="27">
        <v>11001</v>
      </c>
      <c r="C14" s="91" t="s">
        <v>8</v>
      </c>
    </row>
    <row r="15" spans="1:240" s="25" customFormat="1" x14ac:dyDescent="0.25">
      <c r="A15" s="41" t="s">
        <v>9</v>
      </c>
      <c r="B15" s="10" t="str">
        <f>'1'!D20</f>
        <v xml:space="preserve"> Մանկաբարձական բժշկական օգնության ծառայություններ</v>
      </c>
      <c r="C15" s="89"/>
    </row>
    <row r="16" spans="1:240" s="25" customFormat="1" ht="51" customHeight="1" x14ac:dyDescent="0.25">
      <c r="A16" s="41" t="s">
        <v>10</v>
      </c>
      <c r="B16" s="28" t="s">
        <v>164</v>
      </c>
      <c r="C16" s="90"/>
    </row>
    <row r="17" spans="1:3" s="25" customFormat="1" x14ac:dyDescent="0.25">
      <c r="A17" s="43" t="s">
        <v>27</v>
      </c>
      <c r="B17" s="28" t="s">
        <v>35</v>
      </c>
      <c r="C17" s="31"/>
    </row>
    <row r="18" spans="1:3" s="25" customFormat="1" ht="30" x14ac:dyDescent="0.25">
      <c r="A18" s="43" t="s">
        <v>13</v>
      </c>
      <c r="B18" s="28" t="s">
        <v>165</v>
      </c>
      <c r="C18" s="32"/>
    </row>
    <row r="19" spans="1:3" s="25" customFormat="1" x14ac:dyDescent="0.25">
      <c r="A19" s="153" t="s">
        <v>11</v>
      </c>
      <c r="B19" s="153"/>
      <c r="C19" s="42"/>
    </row>
    <row r="20" spans="1:3" s="25" customFormat="1" x14ac:dyDescent="0.25">
      <c r="A20" s="154" t="s">
        <v>166</v>
      </c>
      <c r="B20" s="155"/>
      <c r="C20" s="92">
        <v>-1061</v>
      </c>
    </row>
    <row r="21" spans="1:3" s="25" customFormat="1" x14ac:dyDescent="0.25">
      <c r="A21" s="154" t="s">
        <v>12</v>
      </c>
      <c r="B21" s="155"/>
      <c r="C21" s="50">
        <v>-150000</v>
      </c>
    </row>
    <row r="22" spans="1:3" s="25" customFormat="1" x14ac:dyDescent="0.25">
      <c r="A22" s="79"/>
      <c r="B22" s="79"/>
      <c r="C22" s="53"/>
    </row>
    <row r="23" spans="1:3" s="25" customFormat="1" ht="60" x14ac:dyDescent="0.25">
      <c r="A23" s="26" t="s">
        <v>6</v>
      </c>
      <c r="B23" s="26">
        <v>1200</v>
      </c>
      <c r="C23" s="88" t="s">
        <v>195</v>
      </c>
    </row>
    <row r="24" spans="1:3" s="25" customFormat="1" x14ac:dyDescent="0.25">
      <c r="A24" s="27" t="s">
        <v>7</v>
      </c>
      <c r="B24" s="27">
        <v>11003</v>
      </c>
      <c r="C24" s="91" t="s">
        <v>8</v>
      </c>
    </row>
    <row r="25" spans="1:3" s="25" customFormat="1" x14ac:dyDescent="0.25">
      <c r="A25" s="41" t="s">
        <v>9</v>
      </c>
      <c r="B25" s="10" t="str">
        <f>'1'!D26</f>
        <v xml:space="preserve"> Երեխաներին բժշկական օգնության ծառայություններ</v>
      </c>
      <c r="C25" s="89"/>
    </row>
    <row r="26" spans="1:3" s="25" customFormat="1" ht="45" x14ac:dyDescent="0.25">
      <c r="A26" s="41" t="s">
        <v>10</v>
      </c>
      <c r="B26" s="28" t="s">
        <v>167</v>
      </c>
      <c r="C26" s="90"/>
    </row>
    <row r="27" spans="1:3" s="25" customFormat="1" x14ac:dyDescent="0.25">
      <c r="A27" s="43" t="s">
        <v>27</v>
      </c>
      <c r="B27" s="28" t="s">
        <v>35</v>
      </c>
      <c r="C27" s="31"/>
    </row>
    <row r="28" spans="1:3" s="25" customFormat="1" ht="30" x14ac:dyDescent="0.25">
      <c r="A28" s="43" t="s">
        <v>13</v>
      </c>
      <c r="B28" s="28" t="s">
        <v>165</v>
      </c>
      <c r="C28" s="32"/>
    </row>
    <row r="29" spans="1:3" s="25" customFormat="1" x14ac:dyDescent="0.25">
      <c r="A29" s="153" t="s">
        <v>11</v>
      </c>
      <c r="B29" s="153"/>
      <c r="C29" s="42"/>
    </row>
    <row r="30" spans="1:3" s="25" customFormat="1" x14ac:dyDescent="0.25">
      <c r="A30" s="154" t="s">
        <v>168</v>
      </c>
      <c r="B30" s="155"/>
      <c r="C30" s="92">
        <v>-1940</v>
      </c>
    </row>
    <row r="31" spans="1:3" s="25" customFormat="1" x14ac:dyDescent="0.25">
      <c r="A31" s="154" t="s">
        <v>12</v>
      </c>
      <c r="B31" s="155"/>
      <c r="C31" s="50">
        <v>-255000</v>
      </c>
    </row>
    <row r="32" spans="1:3" s="25" customFormat="1" x14ac:dyDescent="0.25">
      <c r="A32" s="79"/>
      <c r="B32" s="79"/>
      <c r="C32" s="53"/>
    </row>
    <row r="33" spans="1:3" s="25" customFormat="1" ht="60" x14ac:dyDescent="0.25">
      <c r="A33" s="26" t="s">
        <v>6</v>
      </c>
      <c r="B33" s="26">
        <v>1200</v>
      </c>
      <c r="C33" s="88" t="s">
        <v>195</v>
      </c>
    </row>
    <row r="34" spans="1:3" s="25" customFormat="1" x14ac:dyDescent="0.25">
      <c r="A34" s="27" t="s">
        <v>7</v>
      </c>
      <c r="B34" s="27">
        <v>11006</v>
      </c>
      <c r="C34" s="91" t="s">
        <v>8</v>
      </c>
    </row>
    <row r="35" spans="1:3" s="25" customFormat="1" ht="45" x14ac:dyDescent="0.25">
      <c r="A35" s="41" t="s">
        <v>9</v>
      </c>
      <c r="B35" s="10" t="str">
        <f>'1'!D32</f>
        <v xml:space="preserve"> Անպտուղ զույգերի համար վերարտադրողական օժանդակ տեխնոլոգիաների կիրառմամբ բժշկական օգնության ծառայություններ</v>
      </c>
      <c r="C35" s="89"/>
    </row>
    <row r="36" spans="1:3" s="25" customFormat="1" ht="45" x14ac:dyDescent="0.25">
      <c r="A36" s="41" t="s">
        <v>10</v>
      </c>
      <c r="B36" s="28" t="s">
        <v>169</v>
      </c>
      <c r="C36" s="90"/>
    </row>
    <row r="37" spans="1:3" s="25" customFormat="1" x14ac:dyDescent="0.25">
      <c r="A37" s="43" t="s">
        <v>27</v>
      </c>
      <c r="B37" s="28" t="s">
        <v>35</v>
      </c>
      <c r="C37" s="31"/>
    </row>
    <row r="38" spans="1:3" s="25" customFormat="1" ht="30" x14ac:dyDescent="0.25">
      <c r="A38" s="43" t="s">
        <v>13</v>
      </c>
      <c r="B38" s="28" t="s">
        <v>165</v>
      </c>
      <c r="C38" s="32"/>
    </row>
    <row r="39" spans="1:3" s="25" customFormat="1" x14ac:dyDescent="0.25">
      <c r="A39" s="153" t="s">
        <v>11</v>
      </c>
      <c r="B39" s="153"/>
      <c r="C39" s="42"/>
    </row>
    <row r="40" spans="1:3" s="25" customFormat="1" ht="31.8" customHeight="1" x14ac:dyDescent="0.25">
      <c r="A40" s="154" t="s">
        <v>170</v>
      </c>
      <c r="B40" s="155"/>
      <c r="C40" s="92">
        <v>-131</v>
      </c>
    </row>
    <row r="41" spans="1:3" s="25" customFormat="1" x14ac:dyDescent="0.25">
      <c r="A41" s="154" t="s">
        <v>171</v>
      </c>
      <c r="B41" s="155"/>
      <c r="C41" s="92">
        <v>-2489</v>
      </c>
    </row>
    <row r="42" spans="1:3" s="25" customFormat="1" x14ac:dyDescent="0.25">
      <c r="A42" s="154" t="s">
        <v>12</v>
      </c>
      <c r="B42" s="155"/>
      <c r="C42" s="50">
        <v>-100000</v>
      </c>
    </row>
    <row r="43" spans="1:3" s="25" customFormat="1" x14ac:dyDescent="0.25">
      <c r="A43" s="53"/>
      <c r="B43" s="53"/>
      <c r="C43" s="93"/>
    </row>
    <row r="44" spans="1:3" s="25" customFormat="1" x14ac:dyDescent="0.25">
      <c r="A44" s="78" t="s">
        <v>33</v>
      </c>
      <c r="B44" s="156" t="s">
        <v>4</v>
      </c>
      <c r="C44" s="156"/>
    </row>
    <row r="45" spans="1:3" s="25" customFormat="1" x14ac:dyDescent="0.25">
      <c r="A45" s="78">
        <v>1201</v>
      </c>
      <c r="B45" s="157" t="s">
        <v>114</v>
      </c>
      <c r="C45" s="158"/>
    </row>
    <row r="46" spans="1:3" s="25" customFormat="1" x14ac:dyDescent="0.25">
      <c r="A46" s="74"/>
      <c r="B46" s="75"/>
      <c r="C46" s="76"/>
    </row>
    <row r="47" spans="1:3" s="25" customFormat="1" x14ac:dyDescent="0.25">
      <c r="A47" s="157" t="s">
        <v>5</v>
      </c>
      <c r="B47" s="162"/>
      <c r="C47" s="158"/>
    </row>
    <row r="48" spans="1:3" s="25" customFormat="1" ht="64.2" customHeight="1" x14ac:dyDescent="0.25">
      <c r="A48" s="26" t="s">
        <v>6</v>
      </c>
      <c r="B48" s="26">
        <v>1201</v>
      </c>
      <c r="C48" s="88" t="s">
        <v>172</v>
      </c>
    </row>
    <row r="49" spans="1:3" s="25" customFormat="1" x14ac:dyDescent="0.25">
      <c r="A49" s="27" t="s">
        <v>7</v>
      </c>
      <c r="B49" s="27">
        <v>11001</v>
      </c>
      <c r="C49" s="91" t="s">
        <v>8</v>
      </c>
    </row>
    <row r="50" spans="1:3" s="25" customFormat="1" x14ac:dyDescent="0.25">
      <c r="A50" s="41" t="s">
        <v>9</v>
      </c>
      <c r="B50" s="10" t="s">
        <v>173</v>
      </c>
      <c r="C50" s="89"/>
    </row>
    <row r="51" spans="1:3" s="25" customFormat="1" x14ac:dyDescent="0.25">
      <c r="A51" s="41" t="s">
        <v>10</v>
      </c>
      <c r="B51" s="28" t="s">
        <v>174</v>
      </c>
      <c r="C51" s="90"/>
    </row>
    <row r="52" spans="1:3" s="25" customFormat="1" x14ac:dyDescent="0.25">
      <c r="A52" s="43" t="s">
        <v>27</v>
      </c>
      <c r="B52" s="28" t="s">
        <v>35</v>
      </c>
      <c r="C52" s="31"/>
    </row>
    <row r="53" spans="1:3" s="25" customFormat="1" ht="30" x14ac:dyDescent="0.25">
      <c r="A53" s="43" t="s">
        <v>13</v>
      </c>
      <c r="B53" s="28" t="s">
        <v>165</v>
      </c>
      <c r="C53" s="32"/>
    </row>
    <row r="54" spans="1:3" s="25" customFormat="1" x14ac:dyDescent="0.25">
      <c r="A54" s="153" t="s">
        <v>11</v>
      </c>
      <c r="B54" s="153"/>
      <c r="C54" s="42"/>
    </row>
    <row r="55" spans="1:3" s="25" customFormat="1" x14ac:dyDescent="0.25">
      <c r="A55" s="154" t="s">
        <v>175</v>
      </c>
      <c r="B55" s="155"/>
      <c r="C55" s="95">
        <v>14280</v>
      </c>
    </row>
    <row r="56" spans="1:3" s="25" customFormat="1" ht="15" customHeight="1" x14ac:dyDescent="0.25">
      <c r="A56" s="154" t="s">
        <v>176</v>
      </c>
      <c r="B56" s="155"/>
      <c r="C56" s="42"/>
    </row>
    <row r="57" spans="1:3" s="25" customFormat="1" ht="15" customHeight="1" x14ac:dyDescent="0.25">
      <c r="A57" s="154" t="s">
        <v>177</v>
      </c>
      <c r="B57" s="155"/>
      <c r="C57" s="42"/>
    </row>
    <row r="58" spans="1:3" s="25" customFormat="1" ht="15" customHeight="1" x14ac:dyDescent="0.25">
      <c r="A58" s="154" t="s">
        <v>178</v>
      </c>
      <c r="B58" s="155"/>
      <c r="C58" s="92"/>
    </row>
    <row r="59" spans="1:3" s="25" customFormat="1" x14ac:dyDescent="0.25">
      <c r="A59" s="154" t="s">
        <v>12</v>
      </c>
      <c r="B59" s="155"/>
      <c r="C59" s="50">
        <v>100000</v>
      </c>
    </row>
    <row r="60" spans="1:3" s="25" customFormat="1" x14ac:dyDescent="0.25">
      <c r="A60" s="53"/>
      <c r="B60" s="53"/>
      <c r="C60" s="93"/>
    </row>
    <row r="61" spans="1:3" s="25" customFormat="1" x14ac:dyDescent="0.25">
      <c r="A61" s="78" t="s">
        <v>33</v>
      </c>
      <c r="B61" s="156" t="s">
        <v>4</v>
      </c>
      <c r="C61" s="156"/>
    </row>
    <row r="62" spans="1:3" s="25" customFormat="1" x14ac:dyDescent="0.25">
      <c r="A62" s="78">
        <v>1202</v>
      </c>
      <c r="B62" s="157" t="s">
        <v>179</v>
      </c>
      <c r="C62" s="158"/>
    </row>
    <row r="63" spans="1:3" s="25" customFormat="1" x14ac:dyDescent="0.25">
      <c r="A63" s="74"/>
      <c r="B63" s="75"/>
      <c r="C63" s="76"/>
    </row>
    <row r="64" spans="1:3" s="25" customFormat="1" x14ac:dyDescent="0.25">
      <c r="A64" s="157" t="s">
        <v>5</v>
      </c>
      <c r="B64" s="162"/>
      <c r="C64" s="158"/>
    </row>
    <row r="65" spans="1:3" s="25" customFormat="1" ht="60" x14ac:dyDescent="0.25">
      <c r="A65" s="26" t="s">
        <v>6</v>
      </c>
      <c r="B65" s="26">
        <v>1202</v>
      </c>
      <c r="C65" s="88" t="s">
        <v>195</v>
      </c>
    </row>
    <row r="66" spans="1:3" s="25" customFormat="1" x14ac:dyDescent="0.25">
      <c r="A66" s="27" t="s">
        <v>7</v>
      </c>
      <c r="B66" s="27">
        <v>11001</v>
      </c>
      <c r="C66" s="91" t="s">
        <v>8</v>
      </c>
    </row>
    <row r="67" spans="1:3" s="25" customFormat="1" ht="30" x14ac:dyDescent="0.25">
      <c r="A67" s="41" t="s">
        <v>9</v>
      </c>
      <c r="B67" s="10" t="s">
        <v>180</v>
      </c>
      <c r="C67" s="89"/>
    </row>
    <row r="68" spans="1:3" s="25" customFormat="1" ht="30" x14ac:dyDescent="0.25">
      <c r="A68" s="41" t="s">
        <v>10</v>
      </c>
      <c r="B68" s="28" t="s">
        <v>181</v>
      </c>
      <c r="C68" s="90"/>
    </row>
    <row r="69" spans="1:3" s="25" customFormat="1" x14ac:dyDescent="0.25">
      <c r="A69" s="43" t="s">
        <v>27</v>
      </c>
      <c r="B69" s="28" t="s">
        <v>35</v>
      </c>
      <c r="C69" s="31"/>
    </row>
    <row r="70" spans="1:3" s="25" customFormat="1" ht="30" x14ac:dyDescent="0.25">
      <c r="A70" s="43" t="s">
        <v>13</v>
      </c>
      <c r="B70" s="28" t="s">
        <v>165</v>
      </c>
      <c r="C70" s="32"/>
    </row>
    <row r="71" spans="1:3" s="25" customFormat="1" x14ac:dyDescent="0.25">
      <c r="A71" s="153" t="s">
        <v>11</v>
      </c>
      <c r="B71" s="153"/>
      <c r="C71" s="42"/>
    </row>
    <row r="72" spans="1:3" s="25" customFormat="1" x14ac:dyDescent="0.25">
      <c r="A72" s="154" t="s">
        <v>182</v>
      </c>
      <c r="B72" s="155"/>
      <c r="C72" s="92">
        <v>-8840</v>
      </c>
    </row>
    <row r="73" spans="1:3" s="25" customFormat="1" x14ac:dyDescent="0.25">
      <c r="A73" s="154" t="s">
        <v>12</v>
      </c>
      <c r="B73" s="155"/>
      <c r="C73" s="50">
        <v>-160000</v>
      </c>
    </row>
    <row r="74" spans="1:3" s="25" customFormat="1" x14ac:dyDescent="0.25">
      <c r="A74" s="53"/>
      <c r="B74" s="53"/>
      <c r="C74" s="93"/>
    </row>
    <row r="75" spans="1:3" s="25" customFormat="1" ht="60" x14ac:dyDescent="0.25">
      <c r="A75" s="26" t="s">
        <v>6</v>
      </c>
      <c r="B75" s="26">
        <v>1202</v>
      </c>
      <c r="C75" s="88" t="s">
        <v>172</v>
      </c>
    </row>
    <row r="76" spans="1:3" s="25" customFormat="1" x14ac:dyDescent="0.25">
      <c r="A76" s="27" t="s">
        <v>7</v>
      </c>
      <c r="B76" s="27">
        <v>11002</v>
      </c>
      <c r="C76" s="159" t="s">
        <v>8</v>
      </c>
    </row>
    <row r="77" spans="1:3" s="25" customFormat="1" x14ac:dyDescent="0.25">
      <c r="A77" s="41" t="s">
        <v>9</v>
      </c>
      <c r="B77" s="10" t="s">
        <v>183</v>
      </c>
      <c r="C77" s="160"/>
    </row>
    <row r="78" spans="1:3" s="25" customFormat="1" ht="45" x14ac:dyDescent="0.25">
      <c r="A78" s="41" t="s">
        <v>10</v>
      </c>
      <c r="B78" s="28" t="s">
        <v>184</v>
      </c>
      <c r="C78" s="161"/>
    </row>
    <row r="79" spans="1:3" s="25" customFormat="1" x14ac:dyDescent="0.25">
      <c r="A79" s="43" t="s">
        <v>27</v>
      </c>
      <c r="B79" s="28" t="s">
        <v>35</v>
      </c>
      <c r="C79" s="31"/>
    </row>
    <row r="80" spans="1:3" s="25" customFormat="1" ht="30" x14ac:dyDescent="0.25">
      <c r="A80" s="43" t="s">
        <v>13</v>
      </c>
      <c r="B80" s="28" t="s">
        <v>165</v>
      </c>
      <c r="C80" s="32"/>
    </row>
    <row r="81" spans="1:3" s="25" customFormat="1" x14ac:dyDescent="0.25">
      <c r="A81" s="153" t="s">
        <v>11</v>
      </c>
      <c r="B81" s="153"/>
      <c r="C81" s="42"/>
    </row>
    <row r="82" spans="1:3" s="25" customFormat="1" x14ac:dyDescent="0.25">
      <c r="A82" s="154" t="s">
        <v>71</v>
      </c>
      <c r="B82" s="155"/>
      <c r="C82" s="42">
        <v>598</v>
      </c>
    </row>
    <row r="83" spans="1:3" s="25" customFormat="1" x14ac:dyDescent="0.25">
      <c r="A83" s="154" t="s">
        <v>72</v>
      </c>
      <c r="B83" s="155"/>
      <c r="C83" s="73"/>
    </row>
    <row r="84" spans="1:3" s="25" customFormat="1" x14ac:dyDescent="0.25">
      <c r="A84" s="154" t="s">
        <v>12</v>
      </c>
      <c r="B84" s="155"/>
      <c r="C84" s="94">
        <v>70000</v>
      </c>
    </row>
    <row r="85" spans="1:3" s="25" customFormat="1" x14ac:dyDescent="0.25">
      <c r="A85" s="53"/>
      <c r="B85" s="53"/>
      <c r="C85" s="93"/>
    </row>
    <row r="86" spans="1:3" s="25" customFormat="1" ht="60" x14ac:dyDescent="0.25">
      <c r="A86" s="26" t="s">
        <v>6</v>
      </c>
      <c r="B86" s="26">
        <v>1202</v>
      </c>
      <c r="C86" s="88" t="s">
        <v>172</v>
      </c>
    </row>
    <row r="87" spans="1:3" s="25" customFormat="1" x14ac:dyDescent="0.25">
      <c r="A87" s="27" t="s">
        <v>7</v>
      </c>
      <c r="B87" s="27">
        <v>11003</v>
      </c>
      <c r="C87" s="159" t="s">
        <v>8</v>
      </c>
    </row>
    <row r="88" spans="1:3" s="25" customFormat="1" ht="30" x14ac:dyDescent="0.25">
      <c r="A88" s="41" t="s">
        <v>9</v>
      </c>
      <c r="B88" s="10" t="s">
        <v>185</v>
      </c>
      <c r="C88" s="160"/>
    </row>
    <row r="89" spans="1:3" s="25" customFormat="1" ht="30" x14ac:dyDescent="0.25">
      <c r="A89" s="41" t="s">
        <v>10</v>
      </c>
      <c r="B89" s="28" t="s">
        <v>186</v>
      </c>
      <c r="C89" s="161"/>
    </row>
    <row r="90" spans="1:3" s="25" customFormat="1" x14ac:dyDescent="0.25">
      <c r="A90" s="43" t="s">
        <v>27</v>
      </c>
      <c r="B90" s="28" t="s">
        <v>35</v>
      </c>
      <c r="C90" s="31"/>
    </row>
    <row r="91" spans="1:3" s="25" customFormat="1" ht="30" x14ac:dyDescent="0.25">
      <c r="A91" s="43" t="s">
        <v>13</v>
      </c>
      <c r="B91" s="28" t="s">
        <v>165</v>
      </c>
      <c r="C91" s="32"/>
    </row>
    <row r="92" spans="1:3" s="25" customFormat="1" x14ac:dyDescent="0.25">
      <c r="A92" s="153" t="s">
        <v>11</v>
      </c>
      <c r="B92" s="153"/>
      <c r="C92" s="42"/>
    </row>
    <row r="93" spans="1:3" s="25" customFormat="1" ht="15" customHeight="1" x14ac:dyDescent="0.25">
      <c r="A93" s="154" t="s">
        <v>187</v>
      </c>
      <c r="B93" s="155"/>
      <c r="C93" s="42">
        <v>186</v>
      </c>
    </row>
    <row r="94" spans="1:3" s="25" customFormat="1" x14ac:dyDescent="0.25">
      <c r="A94" s="154" t="s">
        <v>12</v>
      </c>
      <c r="B94" s="155"/>
      <c r="C94" s="94">
        <v>80000</v>
      </c>
    </row>
    <row r="95" spans="1:3" s="25" customFormat="1" x14ac:dyDescent="0.25">
      <c r="A95" s="53"/>
      <c r="B95" s="53"/>
      <c r="C95" s="93"/>
    </row>
    <row r="96" spans="1:3" s="25" customFormat="1" ht="60" x14ac:dyDescent="0.25">
      <c r="A96" s="26" t="s">
        <v>6</v>
      </c>
      <c r="B96" s="26">
        <v>1202</v>
      </c>
      <c r="C96" s="88" t="s">
        <v>172</v>
      </c>
    </row>
    <row r="97" spans="1:3" s="25" customFormat="1" x14ac:dyDescent="0.25">
      <c r="A97" s="27" t="s">
        <v>7</v>
      </c>
      <c r="B97" s="27">
        <v>11004</v>
      </c>
      <c r="C97" s="159" t="s">
        <v>8</v>
      </c>
    </row>
    <row r="98" spans="1:3" s="25" customFormat="1" ht="30" x14ac:dyDescent="0.25">
      <c r="A98" s="41" t="s">
        <v>9</v>
      </c>
      <c r="B98" s="10" t="s">
        <v>188</v>
      </c>
      <c r="C98" s="160"/>
    </row>
    <row r="99" spans="1:3" s="25" customFormat="1" ht="45" x14ac:dyDescent="0.25">
      <c r="A99" s="41" t="s">
        <v>10</v>
      </c>
      <c r="B99" s="28" t="s">
        <v>189</v>
      </c>
      <c r="C99" s="161"/>
    </row>
    <row r="100" spans="1:3" s="25" customFormat="1" x14ac:dyDescent="0.25">
      <c r="A100" s="43" t="s">
        <v>27</v>
      </c>
      <c r="B100" s="28" t="s">
        <v>35</v>
      </c>
      <c r="C100" s="31"/>
    </row>
    <row r="101" spans="1:3" s="25" customFormat="1" ht="30" x14ac:dyDescent="0.25">
      <c r="A101" s="43" t="s">
        <v>13</v>
      </c>
      <c r="B101" s="28" t="s">
        <v>165</v>
      </c>
      <c r="C101" s="32"/>
    </row>
    <row r="102" spans="1:3" s="25" customFormat="1" x14ac:dyDescent="0.25">
      <c r="A102" s="153" t="s">
        <v>11</v>
      </c>
      <c r="B102" s="153"/>
      <c r="C102" s="42"/>
    </row>
    <row r="103" spans="1:3" s="25" customFormat="1" ht="15" customHeight="1" x14ac:dyDescent="0.25">
      <c r="A103" s="154" t="s">
        <v>190</v>
      </c>
      <c r="B103" s="155"/>
      <c r="C103" s="95">
        <v>5729</v>
      </c>
    </row>
    <row r="104" spans="1:3" s="25" customFormat="1" x14ac:dyDescent="0.25">
      <c r="A104" s="154" t="s">
        <v>12</v>
      </c>
      <c r="B104" s="155"/>
      <c r="C104" s="94">
        <v>944000</v>
      </c>
    </row>
    <row r="105" spans="1:3" s="25" customFormat="1" x14ac:dyDescent="0.25">
      <c r="A105" s="53"/>
      <c r="B105" s="53"/>
      <c r="C105" s="93"/>
    </row>
    <row r="106" spans="1:3" s="25" customFormat="1" ht="67.8" customHeight="1" x14ac:dyDescent="0.25">
      <c r="A106" s="26" t="s">
        <v>6</v>
      </c>
      <c r="B106" s="26">
        <v>1202</v>
      </c>
      <c r="C106" s="88" t="s">
        <v>195</v>
      </c>
    </row>
    <row r="107" spans="1:3" s="25" customFormat="1" x14ac:dyDescent="0.25">
      <c r="A107" s="27" t="s">
        <v>7</v>
      </c>
      <c r="B107" s="27">
        <v>11005</v>
      </c>
      <c r="C107" s="159" t="s">
        <v>8</v>
      </c>
    </row>
    <row r="108" spans="1:3" s="25" customFormat="1" ht="22.2" customHeight="1" x14ac:dyDescent="0.25">
      <c r="A108" s="41" t="s">
        <v>9</v>
      </c>
      <c r="B108" s="10" t="s">
        <v>191</v>
      </c>
      <c r="C108" s="160"/>
    </row>
    <row r="109" spans="1:3" s="25" customFormat="1" ht="58.2" customHeight="1" x14ac:dyDescent="0.25">
      <c r="A109" s="41" t="s">
        <v>10</v>
      </c>
      <c r="B109" s="28" t="s">
        <v>129</v>
      </c>
      <c r="C109" s="161"/>
    </row>
    <row r="110" spans="1:3" s="25" customFormat="1" x14ac:dyDescent="0.25">
      <c r="A110" s="43" t="s">
        <v>27</v>
      </c>
      <c r="B110" s="28" t="s">
        <v>35</v>
      </c>
      <c r="C110" s="31"/>
    </row>
    <row r="111" spans="1:3" s="25" customFormat="1" ht="30" x14ac:dyDescent="0.25">
      <c r="A111" s="43" t="s">
        <v>13</v>
      </c>
      <c r="B111" s="28" t="s">
        <v>165</v>
      </c>
      <c r="C111" s="32"/>
    </row>
    <row r="112" spans="1:3" s="25" customFormat="1" x14ac:dyDescent="0.25">
      <c r="A112" s="153" t="s">
        <v>11</v>
      </c>
      <c r="B112" s="153"/>
      <c r="C112" s="42"/>
    </row>
    <row r="113" spans="1:3" s="25" customFormat="1" ht="15" customHeight="1" x14ac:dyDescent="0.25">
      <c r="A113" s="154" t="s">
        <v>192</v>
      </c>
      <c r="B113" s="155"/>
      <c r="C113" s="92">
        <v>-80</v>
      </c>
    </row>
    <row r="114" spans="1:3" s="25" customFormat="1" x14ac:dyDescent="0.25">
      <c r="A114" s="154" t="s">
        <v>12</v>
      </c>
      <c r="B114" s="155"/>
      <c r="C114" s="50">
        <v>-60000</v>
      </c>
    </row>
    <row r="115" spans="1:3" s="25" customFormat="1" x14ac:dyDescent="0.25">
      <c r="A115" s="79"/>
      <c r="B115" s="79"/>
      <c r="C115" s="53"/>
    </row>
    <row r="116" spans="1:3" s="25" customFormat="1" x14ac:dyDescent="0.25">
      <c r="A116" s="78" t="s">
        <v>33</v>
      </c>
      <c r="B116" s="156" t="s">
        <v>4</v>
      </c>
      <c r="C116" s="156"/>
    </row>
    <row r="117" spans="1:3" s="25" customFormat="1" ht="20.399999999999999" customHeight="1" x14ac:dyDescent="0.25">
      <c r="A117" s="78">
        <v>1207</v>
      </c>
      <c r="B117" s="157" t="str">
        <f>'1'!D88</f>
        <v>Սոցիալապես անապահով և առանձին խմբերի անձանց բժշկական օգնություն</v>
      </c>
      <c r="C117" s="158"/>
    </row>
    <row r="118" spans="1:3" s="25" customFormat="1" x14ac:dyDescent="0.25">
      <c r="A118" s="74"/>
      <c r="B118" s="75"/>
      <c r="C118" s="76"/>
    </row>
    <row r="119" spans="1:3" s="25" customFormat="1" x14ac:dyDescent="0.25">
      <c r="A119" s="157" t="s">
        <v>5</v>
      </c>
      <c r="B119" s="162"/>
      <c r="C119" s="158"/>
    </row>
    <row r="120" spans="1:3" s="25" customFormat="1" ht="60" x14ac:dyDescent="0.25">
      <c r="A120" s="26" t="s">
        <v>6</v>
      </c>
      <c r="B120" s="26">
        <v>1207</v>
      </c>
      <c r="C120" s="88" t="s">
        <v>195</v>
      </c>
    </row>
    <row r="121" spans="1:3" s="25" customFormat="1" x14ac:dyDescent="0.25">
      <c r="A121" s="27" t="s">
        <v>7</v>
      </c>
      <c r="B121" s="27">
        <v>11003</v>
      </c>
      <c r="C121" s="159" t="s">
        <v>8</v>
      </c>
    </row>
    <row r="122" spans="1:3" s="25" customFormat="1" ht="34.200000000000003" customHeight="1" x14ac:dyDescent="0.25">
      <c r="A122" s="41" t="s">
        <v>9</v>
      </c>
      <c r="B122" s="10" t="str">
        <f>'1'!D95</f>
        <v xml:space="preserve"> Զինծառայողներին, ինչպես նաև փրկարար ծառայողներին և նրանց ընտանիքի անդամներին բժշկական օգնության ծառայություններ</v>
      </c>
      <c r="C122" s="160"/>
    </row>
    <row r="123" spans="1:3" s="25" customFormat="1" ht="67.2" customHeight="1" x14ac:dyDescent="0.25">
      <c r="A123" s="41" t="s">
        <v>10</v>
      </c>
      <c r="B123" s="28" t="s">
        <v>193</v>
      </c>
      <c r="C123" s="161"/>
    </row>
    <row r="124" spans="1:3" s="25" customFormat="1" x14ac:dyDescent="0.25">
      <c r="A124" s="43" t="s">
        <v>27</v>
      </c>
      <c r="B124" s="28" t="s">
        <v>35</v>
      </c>
      <c r="C124" s="31"/>
    </row>
    <row r="125" spans="1:3" s="25" customFormat="1" ht="30" x14ac:dyDescent="0.25">
      <c r="A125" s="43" t="s">
        <v>13</v>
      </c>
      <c r="B125" s="28" t="s">
        <v>165</v>
      </c>
      <c r="C125" s="32"/>
    </row>
    <row r="126" spans="1:3" s="25" customFormat="1" x14ac:dyDescent="0.25">
      <c r="A126" s="153" t="s">
        <v>11</v>
      </c>
      <c r="B126" s="153"/>
      <c r="C126" s="42"/>
    </row>
    <row r="127" spans="1:3" s="25" customFormat="1" x14ac:dyDescent="0.25">
      <c r="A127" s="154" t="s">
        <v>194</v>
      </c>
      <c r="B127" s="155"/>
      <c r="C127" s="92">
        <v>-3867</v>
      </c>
    </row>
    <row r="128" spans="1:3" s="25" customFormat="1" x14ac:dyDescent="0.25">
      <c r="A128" s="154" t="s">
        <v>12</v>
      </c>
      <c r="B128" s="155"/>
      <c r="C128" s="50">
        <v>-400000</v>
      </c>
    </row>
    <row r="129" spans="1:3" s="25" customFormat="1" x14ac:dyDescent="0.25">
      <c r="A129" s="79"/>
      <c r="B129" s="79"/>
      <c r="C129" s="53"/>
    </row>
    <row r="130" spans="1:3" x14ac:dyDescent="0.35">
      <c r="A130" s="78" t="s">
        <v>33</v>
      </c>
      <c r="B130" s="156" t="s">
        <v>4</v>
      </c>
      <c r="C130" s="156"/>
    </row>
    <row r="131" spans="1:3" x14ac:dyDescent="0.35">
      <c r="A131" s="78">
        <v>1208</v>
      </c>
      <c r="B131" s="157" t="s">
        <v>196</v>
      </c>
      <c r="C131" s="158"/>
    </row>
    <row r="132" spans="1:3" x14ac:dyDescent="0.35">
      <c r="A132" s="74"/>
      <c r="B132" s="75"/>
      <c r="C132" s="76"/>
    </row>
    <row r="133" spans="1:3" x14ac:dyDescent="0.35">
      <c r="A133" s="157" t="s">
        <v>5</v>
      </c>
      <c r="B133" s="162"/>
      <c r="C133" s="158"/>
    </row>
    <row r="134" spans="1:3" ht="60" x14ac:dyDescent="0.35">
      <c r="A134" s="26" t="s">
        <v>6</v>
      </c>
      <c r="B134" s="26">
        <v>1208</v>
      </c>
      <c r="C134" s="88" t="s">
        <v>195</v>
      </c>
    </row>
    <row r="135" spans="1:3" x14ac:dyDescent="0.35">
      <c r="A135" s="27" t="s">
        <v>7</v>
      </c>
      <c r="B135" s="27">
        <v>11003</v>
      </c>
      <c r="C135" s="159" t="s">
        <v>8</v>
      </c>
    </row>
    <row r="136" spans="1:3" ht="30" x14ac:dyDescent="0.35">
      <c r="A136" s="41" t="s">
        <v>9</v>
      </c>
      <c r="B136" s="10" t="s">
        <v>197</v>
      </c>
      <c r="C136" s="160"/>
    </row>
    <row r="137" spans="1:3" ht="60" x14ac:dyDescent="0.35">
      <c r="A137" s="41" t="s">
        <v>10</v>
      </c>
      <c r="B137" s="28" t="s">
        <v>198</v>
      </c>
      <c r="C137" s="161"/>
    </row>
    <row r="138" spans="1:3" x14ac:dyDescent="0.35">
      <c r="A138" s="43" t="s">
        <v>27</v>
      </c>
      <c r="B138" s="28" t="s">
        <v>35</v>
      </c>
      <c r="C138" s="31"/>
    </row>
    <row r="139" spans="1:3" ht="30" x14ac:dyDescent="0.35">
      <c r="A139" s="43" t="s">
        <v>13</v>
      </c>
      <c r="B139" s="28" t="s">
        <v>165</v>
      </c>
      <c r="C139" s="32"/>
    </row>
    <row r="140" spans="1:3" x14ac:dyDescent="0.35">
      <c r="A140" s="153" t="s">
        <v>11</v>
      </c>
      <c r="B140" s="153"/>
      <c r="C140" s="42"/>
    </row>
    <row r="141" spans="1:3" ht="15" customHeight="1" x14ac:dyDescent="0.35">
      <c r="A141" s="154" t="s">
        <v>199</v>
      </c>
      <c r="B141" s="155"/>
      <c r="C141" s="92">
        <v>-1300</v>
      </c>
    </row>
    <row r="142" spans="1:3" x14ac:dyDescent="0.35">
      <c r="A142" s="154" t="s">
        <v>12</v>
      </c>
      <c r="B142" s="155"/>
      <c r="C142" s="50">
        <v>-160000</v>
      </c>
    </row>
    <row r="144" spans="1:3" x14ac:dyDescent="0.35">
      <c r="A144" s="78" t="s">
        <v>33</v>
      </c>
      <c r="B144" s="156" t="s">
        <v>4</v>
      </c>
      <c r="C144" s="156"/>
    </row>
    <row r="145" spans="1:5" x14ac:dyDescent="0.35">
      <c r="A145" s="78">
        <v>1142</v>
      </c>
      <c r="B145" s="157" t="s">
        <v>200</v>
      </c>
      <c r="C145" s="158"/>
    </row>
    <row r="146" spans="1:5" x14ac:dyDescent="0.35">
      <c r="A146" s="74"/>
      <c r="B146" s="75"/>
      <c r="C146" s="76"/>
    </row>
    <row r="147" spans="1:5" x14ac:dyDescent="0.35">
      <c r="A147" s="157" t="s">
        <v>5</v>
      </c>
      <c r="B147" s="162"/>
      <c r="C147" s="158"/>
    </row>
    <row r="148" spans="1:5" ht="60" x14ac:dyDescent="0.35">
      <c r="A148" s="26" t="s">
        <v>6</v>
      </c>
      <c r="B148" s="26">
        <v>1142</v>
      </c>
      <c r="C148" s="88" t="s">
        <v>172</v>
      </c>
    </row>
    <row r="149" spans="1:5" x14ac:dyDescent="0.35">
      <c r="A149" s="27" t="s">
        <v>7</v>
      </c>
      <c r="B149" s="27">
        <v>11001</v>
      </c>
      <c r="C149" s="159" t="s">
        <v>8</v>
      </c>
    </row>
    <row r="150" spans="1:5" x14ac:dyDescent="0.35">
      <c r="A150" s="41" t="s">
        <v>9</v>
      </c>
      <c r="B150" s="10" t="s">
        <v>140</v>
      </c>
      <c r="C150" s="160"/>
    </row>
    <row r="151" spans="1:5" ht="60" x14ac:dyDescent="0.35">
      <c r="A151" s="41" t="s">
        <v>10</v>
      </c>
      <c r="B151" s="28" t="s">
        <v>201</v>
      </c>
      <c r="C151" s="161"/>
    </row>
    <row r="152" spans="1:5" x14ac:dyDescent="0.35">
      <c r="A152" s="43" t="s">
        <v>27</v>
      </c>
      <c r="B152" s="28" t="s">
        <v>35</v>
      </c>
      <c r="C152" s="31"/>
    </row>
    <row r="153" spans="1:5" x14ac:dyDescent="0.35">
      <c r="A153" s="43" t="s">
        <v>13</v>
      </c>
      <c r="B153" s="28" t="s">
        <v>202</v>
      </c>
      <c r="C153" s="32"/>
    </row>
    <row r="154" spans="1:5" x14ac:dyDescent="0.35">
      <c r="A154" s="153" t="s">
        <v>11</v>
      </c>
      <c r="B154" s="153"/>
      <c r="C154" s="42"/>
    </row>
    <row r="155" spans="1:5" x14ac:dyDescent="0.35">
      <c r="A155" s="154" t="s">
        <v>203</v>
      </c>
      <c r="B155" s="155"/>
      <c r="C155" s="92">
        <v>4500</v>
      </c>
    </row>
    <row r="156" spans="1:5" x14ac:dyDescent="0.35">
      <c r="A156" s="154" t="s">
        <v>12</v>
      </c>
      <c r="B156" s="155"/>
      <c r="C156" s="50">
        <v>91000</v>
      </c>
      <c r="E156" s="97"/>
    </row>
  </sheetData>
  <mergeCells count="70">
    <mergeCell ref="A30:B30"/>
    <mergeCell ref="B2:C2"/>
    <mergeCell ref="A5:C5"/>
    <mergeCell ref="A6:C6"/>
    <mergeCell ref="A7:C7"/>
    <mergeCell ref="B9:C9"/>
    <mergeCell ref="B10:C10"/>
    <mergeCell ref="A12:C12"/>
    <mergeCell ref="A19:B19"/>
    <mergeCell ref="A20:B20"/>
    <mergeCell ref="A21:B21"/>
    <mergeCell ref="A29:B29"/>
    <mergeCell ref="A57:B57"/>
    <mergeCell ref="A31:B31"/>
    <mergeCell ref="A39:B39"/>
    <mergeCell ref="A40:B40"/>
    <mergeCell ref="A41:B41"/>
    <mergeCell ref="A42:B42"/>
    <mergeCell ref="B44:C44"/>
    <mergeCell ref="B45:C45"/>
    <mergeCell ref="A47:C47"/>
    <mergeCell ref="A54:B54"/>
    <mergeCell ref="A55:B55"/>
    <mergeCell ref="A56:B56"/>
    <mergeCell ref="A83:B83"/>
    <mergeCell ref="A58:B58"/>
    <mergeCell ref="A59:B59"/>
    <mergeCell ref="B61:C61"/>
    <mergeCell ref="B62:C62"/>
    <mergeCell ref="A64:C64"/>
    <mergeCell ref="A71:B71"/>
    <mergeCell ref="A72:B72"/>
    <mergeCell ref="A73:B73"/>
    <mergeCell ref="C76:C78"/>
    <mergeCell ref="A81:B81"/>
    <mergeCell ref="A82:B82"/>
    <mergeCell ref="A113:B113"/>
    <mergeCell ref="A84:B84"/>
    <mergeCell ref="C87:C89"/>
    <mergeCell ref="A92:B92"/>
    <mergeCell ref="A93:B93"/>
    <mergeCell ref="A94:B94"/>
    <mergeCell ref="C97:C99"/>
    <mergeCell ref="A102:B102"/>
    <mergeCell ref="A103:B103"/>
    <mergeCell ref="A104:B104"/>
    <mergeCell ref="C107:C109"/>
    <mergeCell ref="A112:B112"/>
    <mergeCell ref="C135:C137"/>
    <mergeCell ref="A114:B114"/>
    <mergeCell ref="B116:C116"/>
    <mergeCell ref="B117:C117"/>
    <mergeCell ref="A119:C119"/>
    <mergeCell ref="C121:C123"/>
    <mergeCell ref="A126:B126"/>
    <mergeCell ref="A127:B127"/>
    <mergeCell ref="A128:B128"/>
    <mergeCell ref="B130:C130"/>
    <mergeCell ref="B131:C131"/>
    <mergeCell ref="A133:C133"/>
    <mergeCell ref="C149:C151"/>
    <mergeCell ref="A154:B154"/>
    <mergeCell ref="A155:B155"/>
    <mergeCell ref="A156:B156"/>
    <mergeCell ref="A140:B140"/>
    <mergeCell ref="A141:B141"/>
    <mergeCell ref="A142:B142"/>
    <mergeCell ref="B144:C144"/>
    <mergeCell ref="B145:C145"/>
    <mergeCell ref="A147:C147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35"/>
  <sheetViews>
    <sheetView zoomScale="115" zoomScaleNormal="115" workbookViewId="0">
      <selection activeCell="E3" sqref="E3:I3"/>
    </sheetView>
  </sheetViews>
  <sheetFormatPr defaultColWidth="9.109375" defaultRowHeight="15" x14ac:dyDescent="0.35"/>
  <cols>
    <col min="1" max="1" width="14.44140625" style="24" customWidth="1"/>
    <col min="2" max="3" width="14.88671875" style="24" customWidth="1"/>
    <col min="4" max="4" width="16.88671875" style="24" customWidth="1"/>
    <col min="5" max="5" width="11.88671875" style="24" customWidth="1"/>
    <col min="6" max="6" width="9.109375" style="24"/>
    <col min="7" max="7" width="12" style="24" bestFit="1" customWidth="1"/>
    <col min="8" max="8" width="11.44140625" style="24" customWidth="1"/>
    <col min="9" max="9" width="17.77734375" style="24" customWidth="1"/>
    <col min="10" max="10" width="9.109375" style="24"/>
    <col min="11" max="11" width="9.88671875" style="24" bestFit="1" customWidth="1"/>
    <col min="12" max="12" width="10.88671875" style="24" bestFit="1" customWidth="1"/>
    <col min="13" max="16384" width="9.109375" style="24"/>
  </cols>
  <sheetData>
    <row r="1" spans="1:240" x14ac:dyDescent="0.35">
      <c r="E1" s="4"/>
      <c r="F1" s="152" t="s">
        <v>245</v>
      </c>
      <c r="G1" s="152"/>
      <c r="H1" s="152"/>
      <c r="I1" s="152"/>
    </row>
    <row r="2" spans="1:240" x14ac:dyDescent="0.35">
      <c r="D2" s="163" t="s">
        <v>29</v>
      </c>
      <c r="E2" s="163"/>
      <c r="F2" s="163"/>
      <c r="G2" s="163"/>
      <c r="H2" s="163"/>
      <c r="I2" s="163"/>
    </row>
    <row r="3" spans="1:240" s="2" customFormat="1" x14ac:dyDescent="0.35">
      <c r="B3" s="4"/>
      <c r="C3" s="4"/>
      <c r="D3" s="30"/>
      <c r="E3" s="172" t="s">
        <v>14</v>
      </c>
      <c r="F3" s="172"/>
      <c r="G3" s="172"/>
      <c r="H3" s="172"/>
      <c r="I3" s="17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</row>
    <row r="4" spans="1:240" s="25" customFormat="1" ht="66" customHeight="1" x14ac:dyDescent="0.25">
      <c r="A4" s="170" t="s">
        <v>83</v>
      </c>
      <c r="B4" s="170"/>
      <c r="C4" s="170"/>
      <c r="D4" s="170"/>
      <c r="E4" s="170"/>
      <c r="F4" s="170"/>
      <c r="G4" s="170"/>
      <c r="H4" s="170"/>
      <c r="I4" s="170"/>
    </row>
    <row r="5" spans="1:240" ht="30" x14ac:dyDescent="0.35">
      <c r="A5" s="63" t="s">
        <v>77</v>
      </c>
      <c r="B5" s="168" t="s">
        <v>78</v>
      </c>
      <c r="C5" s="168"/>
      <c r="D5" s="168"/>
      <c r="E5" s="63" t="s">
        <v>79</v>
      </c>
      <c r="F5" s="63" t="s">
        <v>87</v>
      </c>
      <c r="G5" s="63" t="s">
        <v>82</v>
      </c>
      <c r="H5" s="63" t="s">
        <v>80</v>
      </c>
      <c r="I5" s="63" t="s">
        <v>81</v>
      </c>
    </row>
    <row r="6" spans="1:240" s="67" customFormat="1" ht="28.95" customHeight="1" x14ac:dyDescent="0.25">
      <c r="A6" s="171" t="s">
        <v>60</v>
      </c>
      <c r="B6" s="171"/>
      <c r="C6" s="171"/>
      <c r="D6" s="171"/>
      <c r="E6" s="171"/>
      <c r="F6" s="171"/>
      <c r="G6" s="171"/>
      <c r="H6" s="171"/>
      <c r="I6" s="66">
        <f>I8+I12+I16+I20+I23+I26+I30+I33</f>
        <v>519000</v>
      </c>
      <c r="K6" s="105"/>
    </row>
    <row r="7" spans="1:240" s="67" customFormat="1" x14ac:dyDescent="0.25">
      <c r="A7" s="80" t="s">
        <v>84</v>
      </c>
      <c r="B7" s="80" t="s">
        <v>214</v>
      </c>
      <c r="C7" s="80" t="s">
        <v>215</v>
      </c>
      <c r="D7" s="168" t="s">
        <v>147</v>
      </c>
      <c r="E7" s="168"/>
      <c r="F7" s="168"/>
      <c r="G7" s="168"/>
      <c r="H7" s="168"/>
      <c r="I7" s="65">
        <f>I8</f>
        <v>-160000</v>
      </c>
    </row>
    <row r="8" spans="1:240" s="67" customFormat="1" x14ac:dyDescent="0.25">
      <c r="A8" s="80" t="s">
        <v>216</v>
      </c>
      <c r="B8" s="169" t="s">
        <v>217</v>
      </c>
      <c r="C8" s="169"/>
      <c r="D8" s="169"/>
      <c r="E8" s="169"/>
      <c r="F8" s="169"/>
      <c r="G8" s="169"/>
      <c r="H8" s="169"/>
      <c r="I8" s="66">
        <f>I9</f>
        <v>-160000</v>
      </c>
    </row>
    <row r="9" spans="1:240" s="67" customFormat="1" x14ac:dyDescent="0.25">
      <c r="A9" s="80" t="s">
        <v>86</v>
      </c>
      <c r="B9" s="168" t="s">
        <v>90</v>
      </c>
      <c r="C9" s="168"/>
      <c r="D9" s="168"/>
      <c r="E9" s="80" t="s">
        <v>86</v>
      </c>
      <c r="F9" s="80" t="s">
        <v>86</v>
      </c>
      <c r="G9" s="80" t="s">
        <v>86</v>
      </c>
      <c r="H9" s="80" t="s">
        <v>86</v>
      </c>
      <c r="I9" s="65">
        <f>I10</f>
        <v>-160000</v>
      </c>
    </row>
    <row r="10" spans="1:240" s="67" customFormat="1" ht="33.6" customHeight="1" x14ac:dyDescent="0.25">
      <c r="A10" s="80" t="s">
        <v>219</v>
      </c>
      <c r="B10" s="168" t="s">
        <v>218</v>
      </c>
      <c r="C10" s="168"/>
      <c r="D10" s="168"/>
      <c r="E10" s="80" t="s">
        <v>93</v>
      </c>
      <c r="F10" s="80" t="s">
        <v>94</v>
      </c>
      <c r="G10" s="64"/>
      <c r="H10" s="64"/>
      <c r="I10" s="65">
        <v>-160000</v>
      </c>
    </row>
    <row r="11" spans="1:240" s="67" customFormat="1" x14ac:dyDescent="0.25">
      <c r="A11" s="80" t="s">
        <v>84</v>
      </c>
      <c r="B11" s="80" t="s">
        <v>214</v>
      </c>
      <c r="C11" s="80" t="s">
        <v>220</v>
      </c>
      <c r="D11" s="168" t="s">
        <v>221</v>
      </c>
      <c r="E11" s="168"/>
      <c r="F11" s="168"/>
      <c r="G11" s="168"/>
      <c r="H11" s="168"/>
      <c r="I11" s="65">
        <f>I12</f>
        <v>100000</v>
      </c>
    </row>
    <row r="12" spans="1:240" s="67" customFormat="1" x14ac:dyDescent="0.25">
      <c r="A12" s="80" t="s">
        <v>222</v>
      </c>
      <c r="B12" s="169" t="s">
        <v>116</v>
      </c>
      <c r="C12" s="169"/>
      <c r="D12" s="169"/>
      <c r="E12" s="169"/>
      <c r="F12" s="169"/>
      <c r="G12" s="169"/>
      <c r="H12" s="169"/>
      <c r="I12" s="66">
        <f>I13</f>
        <v>100000</v>
      </c>
    </row>
    <row r="13" spans="1:240" s="67" customFormat="1" x14ac:dyDescent="0.25">
      <c r="A13" s="80" t="s">
        <v>86</v>
      </c>
      <c r="B13" s="168" t="s">
        <v>90</v>
      </c>
      <c r="C13" s="168"/>
      <c r="D13" s="168"/>
      <c r="E13" s="80" t="s">
        <v>86</v>
      </c>
      <c r="F13" s="80" t="s">
        <v>86</v>
      </c>
      <c r="G13" s="80" t="s">
        <v>86</v>
      </c>
      <c r="H13" s="80" t="s">
        <v>86</v>
      </c>
      <c r="I13" s="65">
        <f>I14</f>
        <v>100000</v>
      </c>
    </row>
    <row r="14" spans="1:240" s="67" customFormat="1" x14ac:dyDescent="0.25">
      <c r="A14" s="80" t="s">
        <v>223</v>
      </c>
      <c r="B14" s="168" t="s">
        <v>224</v>
      </c>
      <c r="C14" s="168"/>
      <c r="D14" s="168"/>
      <c r="E14" s="80" t="s">
        <v>93</v>
      </c>
      <c r="F14" s="80" t="s">
        <v>94</v>
      </c>
      <c r="G14" s="64"/>
      <c r="H14" s="64"/>
      <c r="I14" s="65">
        <v>100000</v>
      </c>
    </row>
    <row r="15" spans="1:240" s="67" customFormat="1" x14ac:dyDescent="0.25">
      <c r="A15" s="80" t="s">
        <v>84</v>
      </c>
      <c r="B15" s="80" t="s">
        <v>88</v>
      </c>
      <c r="C15" s="80" t="s">
        <v>85</v>
      </c>
      <c r="D15" s="168" t="s">
        <v>225</v>
      </c>
      <c r="E15" s="168"/>
      <c r="F15" s="168"/>
      <c r="G15" s="168"/>
      <c r="H15" s="168"/>
      <c r="I15" s="65">
        <f>I16</f>
        <v>70000</v>
      </c>
    </row>
    <row r="16" spans="1:240" s="67" customFormat="1" x14ac:dyDescent="0.25">
      <c r="A16" s="80" t="s">
        <v>89</v>
      </c>
      <c r="B16" s="169" t="s">
        <v>46</v>
      </c>
      <c r="C16" s="169"/>
      <c r="D16" s="169"/>
      <c r="E16" s="169"/>
      <c r="F16" s="169"/>
      <c r="G16" s="169"/>
      <c r="H16" s="169"/>
      <c r="I16" s="66">
        <f>I17</f>
        <v>70000</v>
      </c>
    </row>
    <row r="17" spans="1:9" s="67" customFormat="1" x14ac:dyDescent="0.25">
      <c r="A17" s="80" t="s">
        <v>86</v>
      </c>
      <c r="B17" s="168" t="s">
        <v>90</v>
      </c>
      <c r="C17" s="168"/>
      <c r="D17" s="168"/>
      <c r="E17" s="80" t="s">
        <v>86</v>
      </c>
      <c r="F17" s="80" t="s">
        <v>86</v>
      </c>
      <c r="G17" s="80" t="s">
        <v>86</v>
      </c>
      <c r="H17" s="80" t="s">
        <v>86</v>
      </c>
      <c r="I17" s="65">
        <f>I18</f>
        <v>70000</v>
      </c>
    </row>
    <row r="18" spans="1:9" s="67" customFormat="1" x14ac:dyDescent="0.25">
      <c r="A18" s="80" t="s">
        <v>91</v>
      </c>
      <c r="B18" s="168" t="s">
        <v>92</v>
      </c>
      <c r="C18" s="168"/>
      <c r="D18" s="168"/>
      <c r="E18" s="80" t="s">
        <v>93</v>
      </c>
      <c r="F18" s="80" t="s">
        <v>94</v>
      </c>
      <c r="G18" s="64"/>
      <c r="H18" s="64"/>
      <c r="I18" s="65">
        <v>70000</v>
      </c>
    </row>
    <row r="19" spans="1:9" x14ac:dyDescent="0.35">
      <c r="A19" s="80" t="s">
        <v>84</v>
      </c>
      <c r="B19" s="80" t="s">
        <v>88</v>
      </c>
      <c r="C19" s="80" t="s">
        <v>215</v>
      </c>
      <c r="D19" s="168" t="s">
        <v>226</v>
      </c>
      <c r="E19" s="168"/>
      <c r="F19" s="168"/>
      <c r="G19" s="168"/>
      <c r="H19" s="168"/>
      <c r="I19" s="65">
        <f>I20</f>
        <v>-160000</v>
      </c>
    </row>
    <row r="20" spans="1:9" x14ac:dyDescent="0.35">
      <c r="A20" s="80" t="s">
        <v>228</v>
      </c>
      <c r="B20" s="169" t="s">
        <v>227</v>
      </c>
      <c r="C20" s="169"/>
      <c r="D20" s="169"/>
      <c r="E20" s="169"/>
      <c r="F20" s="169"/>
      <c r="G20" s="169"/>
      <c r="H20" s="169"/>
      <c r="I20" s="66">
        <f>I21</f>
        <v>-160000</v>
      </c>
    </row>
    <row r="21" spans="1:9" x14ac:dyDescent="0.35">
      <c r="A21" s="80" t="s">
        <v>86</v>
      </c>
      <c r="B21" s="168" t="s">
        <v>90</v>
      </c>
      <c r="C21" s="168"/>
      <c r="D21" s="168"/>
      <c r="E21" s="80" t="s">
        <v>86</v>
      </c>
      <c r="F21" s="80" t="s">
        <v>86</v>
      </c>
      <c r="G21" s="80" t="s">
        <v>86</v>
      </c>
      <c r="H21" s="80" t="s">
        <v>86</v>
      </c>
      <c r="I21" s="65">
        <f>I22</f>
        <v>-160000</v>
      </c>
    </row>
    <row r="22" spans="1:9" ht="30" customHeight="1" x14ac:dyDescent="0.35">
      <c r="A22" s="80" t="s">
        <v>229</v>
      </c>
      <c r="B22" s="168" t="s">
        <v>230</v>
      </c>
      <c r="C22" s="168"/>
      <c r="D22" s="168"/>
      <c r="E22" s="80" t="s">
        <v>93</v>
      </c>
      <c r="F22" s="80" t="s">
        <v>94</v>
      </c>
      <c r="G22" s="64"/>
      <c r="H22" s="64"/>
      <c r="I22" s="65">
        <v>-160000</v>
      </c>
    </row>
    <row r="23" spans="1:9" x14ac:dyDescent="0.35">
      <c r="A23" s="80" t="s">
        <v>233</v>
      </c>
      <c r="B23" s="169" t="s">
        <v>234</v>
      </c>
      <c r="C23" s="169"/>
      <c r="D23" s="169"/>
      <c r="E23" s="169"/>
      <c r="F23" s="169"/>
      <c r="G23" s="169"/>
      <c r="H23" s="169"/>
      <c r="I23" s="66">
        <f>I24</f>
        <v>80000</v>
      </c>
    </row>
    <row r="24" spans="1:9" x14ac:dyDescent="0.35">
      <c r="A24" s="80" t="s">
        <v>86</v>
      </c>
      <c r="B24" s="168" t="s">
        <v>90</v>
      </c>
      <c r="C24" s="168"/>
      <c r="D24" s="168"/>
      <c r="E24" s="80" t="s">
        <v>86</v>
      </c>
      <c r="F24" s="80" t="s">
        <v>86</v>
      </c>
      <c r="G24" s="80" t="s">
        <v>86</v>
      </c>
      <c r="H24" s="80" t="s">
        <v>86</v>
      </c>
      <c r="I24" s="65">
        <f>I25</f>
        <v>80000</v>
      </c>
    </row>
    <row r="25" spans="1:9" ht="32.4" customHeight="1" x14ac:dyDescent="0.35">
      <c r="A25" s="80" t="s">
        <v>231</v>
      </c>
      <c r="B25" s="168" t="s">
        <v>232</v>
      </c>
      <c r="C25" s="168"/>
      <c r="D25" s="168"/>
      <c r="E25" s="80" t="s">
        <v>93</v>
      </c>
      <c r="F25" s="80" t="s">
        <v>94</v>
      </c>
      <c r="G25" s="64"/>
      <c r="H25" s="64"/>
      <c r="I25" s="65">
        <v>80000</v>
      </c>
    </row>
    <row r="26" spans="1:9" x14ac:dyDescent="0.35">
      <c r="A26" s="80" t="s">
        <v>236</v>
      </c>
      <c r="B26" s="169" t="s">
        <v>235</v>
      </c>
      <c r="C26" s="169"/>
      <c r="D26" s="169"/>
      <c r="E26" s="169"/>
      <c r="F26" s="169"/>
      <c r="G26" s="169"/>
      <c r="H26" s="169"/>
      <c r="I26" s="66">
        <f>I27</f>
        <v>944000</v>
      </c>
    </row>
    <row r="27" spans="1:9" x14ac:dyDescent="0.35">
      <c r="A27" s="80" t="s">
        <v>86</v>
      </c>
      <c r="B27" s="168" t="s">
        <v>90</v>
      </c>
      <c r="C27" s="168"/>
      <c r="D27" s="168"/>
      <c r="E27" s="80" t="s">
        <v>86</v>
      </c>
      <c r="F27" s="80" t="s">
        <v>86</v>
      </c>
      <c r="G27" s="80" t="s">
        <v>86</v>
      </c>
      <c r="H27" s="80" t="s">
        <v>86</v>
      </c>
      <c r="I27" s="65">
        <f>I28</f>
        <v>944000</v>
      </c>
    </row>
    <row r="28" spans="1:9" ht="15" customHeight="1" x14ac:dyDescent="0.35">
      <c r="A28" s="80" t="s">
        <v>237</v>
      </c>
      <c r="B28" s="168" t="s">
        <v>238</v>
      </c>
      <c r="C28" s="168"/>
      <c r="D28" s="168"/>
      <c r="E28" s="80" t="s">
        <v>93</v>
      </c>
      <c r="F28" s="80" t="s">
        <v>94</v>
      </c>
      <c r="G28" s="64"/>
      <c r="H28" s="64"/>
      <c r="I28" s="65">
        <v>944000</v>
      </c>
    </row>
    <row r="29" spans="1:9" x14ac:dyDescent="0.35">
      <c r="A29" s="80" t="s">
        <v>84</v>
      </c>
      <c r="B29" s="80" t="s">
        <v>88</v>
      </c>
      <c r="C29" s="80" t="s">
        <v>239</v>
      </c>
      <c r="D29" s="168" t="s">
        <v>240</v>
      </c>
      <c r="E29" s="168"/>
      <c r="F29" s="168"/>
      <c r="G29" s="168"/>
      <c r="H29" s="168"/>
      <c r="I29" s="65">
        <f>I30</f>
        <v>-255000</v>
      </c>
    </row>
    <row r="30" spans="1:9" x14ac:dyDescent="0.35">
      <c r="A30" s="80" t="s">
        <v>241</v>
      </c>
      <c r="B30" s="169" t="s">
        <v>106</v>
      </c>
      <c r="C30" s="169"/>
      <c r="D30" s="169"/>
      <c r="E30" s="169"/>
      <c r="F30" s="169"/>
      <c r="G30" s="169"/>
      <c r="H30" s="169"/>
      <c r="I30" s="66">
        <f>I31</f>
        <v>-255000</v>
      </c>
    </row>
    <row r="31" spans="1:9" x14ac:dyDescent="0.35">
      <c r="A31" s="80" t="s">
        <v>86</v>
      </c>
      <c r="B31" s="168" t="s">
        <v>90</v>
      </c>
      <c r="C31" s="168"/>
      <c r="D31" s="168"/>
      <c r="E31" s="80" t="s">
        <v>86</v>
      </c>
      <c r="F31" s="80" t="s">
        <v>86</v>
      </c>
      <c r="G31" s="80" t="s">
        <v>86</v>
      </c>
      <c r="H31" s="80" t="s">
        <v>86</v>
      </c>
      <c r="I31" s="65">
        <f>I32</f>
        <v>-255000</v>
      </c>
    </row>
    <row r="32" spans="1:9" ht="30" customHeight="1" x14ac:dyDescent="0.35">
      <c r="A32" s="80" t="s">
        <v>229</v>
      </c>
      <c r="B32" s="168" t="s">
        <v>230</v>
      </c>
      <c r="C32" s="168"/>
      <c r="D32" s="168"/>
      <c r="E32" s="80" t="s">
        <v>93</v>
      </c>
      <c r="F32" s="80" t="s">
        <v>94</v>
      </c>
      <c r="G32" s="64"/>
      <c r="H32" s="64"/>
      <c r="I32" s="65">
        <v>-255000</v>
      </c>
    </row>
    <row r="33" spans="1:12" ht="38.4" customHeight="1" x14ac:dyDescent="0.35">
      <c r="A33" s="80" t="s">
        <v>242</v>
      </c>
      <c r="B33" s="169" t="s">
        <v>111</v>
      </c>
      <c r="C33" s="169"/>
      <c r="D33" s="169"/>
      <c r="E33" s="169"/>
      <c r="F33" s="169"/>
      <c r="G33" s="169"/>
      <c r="H33" s="169"/>
      <c r="I33" s="66">
        <f>I34</f>
        <v>-100000</v>
      </c>
    </row>
    <row r="34" spans="1:12" x14ac:dyDescent="0.35">
      <c r="A34" s="80" t="s">
        <v>86</v>
      </c>
      <c r="B34" s="168" t="s">
        <v>90</v>
      </c>
      <c r="C34" s="168"/>
      <c r="D34" s="168"/>
      <c r="E34" s="80" t="s">
        <v>86</v>
      </c>
      <c r="F34" s="80" t="s">
        <v>86</v>
      </c>
      <c r="G34" s="80" t="s">
        <v>86</v>
      </c>
      <c r="H34" s="80" t="s">
        <v>86</v>
      </c>
      <c r="I34" s="65">
        <f>I35</f>
        <v>-100000</v>
      </c>
      <c r="K34" s="104"/>
      <c r="L34" s="104"/>
    </row>
    <row r="35" spans="1:12" ht="15" customHeight="1" x14ac:dyDescent="0.35">
      <c r="A35" s="80" t="s">
        <v>243</v>
      </c>
      <c r="B35" s="168" t="s">
        <v>244</v>
      </c>
      <c r="C35" s="168"/>
      <c r="D35" s="168"/>
      <c r="E35" s="80" t="s">
        <v>93</v>
      </c>
      <c r="F35" s="80" t="s">
        <v>94</v>
      </c>
      <c r="G35" s="64"/>
      <c r="H35" s="64"/>
      <c r="I35" s="65">
        <v>-100000</v>
      </c>
    </row>
  </sheetData>
  <mergeCells count="35">
    <mergeCell ref="F1:I1"/>
    <mergeCell ref="D2:I2"/>
    <mergeCell ref="E3:I3"/>
    <mergeCell ref="D11:H11"/>
    <mergeCell ref="B12:H12"/>
    <mergeCell ref="A4:I4"/>
    <mergeCell ref="B5:D5"/>
    <mergeCell ref="A6:H6"/>
    <mergeCell ref="B23:H23"/>
    <mergeCell ref="B24:D24"/>
    <mergeCell ref="D7:H7"/>
    <mergeCell ref="B8:H8"/>
    <mergeCell ref="B9:D9"/>
    <mergeCell ref="B10:D10"/>
    <mergeCell ref="B21:D21"/>
    <mergeCell ref="B13:D13"/>
    <mergeCell ref="B14:D14"/>
    <mergeCell ref="D15:H15"/>
    <mergeCell ref="B16:H16"/>
    <mergeCell ref="B17:D17"/>
    <mergeCell ref="B18:D18"/>
    <mergeCell ref="D19:H19"/>
    <mergeCell ref="B20:H20"/>
    <mergeCell ref="B22:D22"/>
    <mergeCell ref="D29:H29"/>
    <mergeCell ref="B30:H30"/>
    <mergeCell ref="B26:H26"/>
    <mergeCell ref="B27:D27"/>
    <mergeCell ref="B28:D28"/>
    <mergeCell ref="B25:D25"/>
    <mergeCell ref="B31:D31"/>
    <mergeCell ref="B32:D32"/>
    <mergeCell ref="B33:H33"/>
    <mergeCell ref="B34:D34"/>
    <mergeCell ref="B35:D35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lastModifiedBy>Windows User</cp:lastModifiedBy>
  <cp:lastPrinted>2020-09-21T18:33:23Z</cp:lastPrinted>
  <dcterms:created xsi:type="dcterms:W3CDTF">1996-10-14T23:33:28Z</dcterms:created>
  <dcterms:modified xsi:type="dcterms:W3CDTF">2020-09-21T20:13:23Z</dcterms:modified>
</cp:coreProperties>
</file>