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Դատախազ - 55 մլն ՊՖ-ից նոր հաստիքներ - 67107\պ -71994\Լրամշակված mailov\attachments_328361\"/>
    </mc:Choice>
  </mc:AlternateContent>
  <bookViews>
    <workbookView xWindow="0" yWindow="0" windowWidth="24000" windowHeight="9735" tabRatio="423"/>
  </bookViews>
  <sheets>
    <sheet name="1" sheetId="37" r:id="rId1"/>
    <sheet name="2" sheetId="42" r:id="rId2"/>
    <sheet name="3" sheetId="47" r:id="rId3"/>
    <sheet name="4" sheetId="36" r:id="rId4"/>
    <sheet name="5" sheetId="46" r:id="rId5"/>
    <sheet name="6" sheetId="43" r:id="rId6"/>
    <sheet name="7" sheetId="45" r:id="rId7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Titles" localSheetId="3">'4'!$8:$9</definedName>
  </definedNames>
  <calcPr calcId="162913"/>
</workbook>
</file>

<file path=xl/calcChain.xml><?xml version="1.0" encoding="utf-8"?>
<calcChain xmlns="http://schemas.openxmlformats.org/spreadsheetml/2006/main">
  <c r="D14" i="47" l="1"/>
  <c r="I53" i="36" l="1"/>
  <c r="I52" i="36" s="1"/>
  <c r="I51" i="36" s="1"/>
  <c r="I49" i="36" s="1"/>
  <c r="H53" i="36"/>
  <c r="H52" i="36" s="1"/>
  <c r="H51" i="36" s="1"/>
  <c r="H49" i="36" s="1"/>
  <c r="D12" i="47" l="1"/>
  <c r="D10" i="47" s="1"/>
  <c r="H12" i="47"/>
  <c r="H10" i="47" s="1"/>
  <c r="G12" i="47"/>
  <c r="G10" i="47" s="1"/>
  <c r="F12" i="47"/>
  <c r="F10" i="47" s="1"/>
  <c r="E12" i="47"/>
  <c r="E10" i="47" s="1"/>
  <c r="E13" i="46" l="1"/>
  <c r="E11" i="46" s="1"/>
  <c r="E9" i="46" s="1"/>
  <c r="D13" i="46"/>
  <c r="D11" i="46" s="1"/>
  <c r="D9" i="46" s="1"/>
  <c r="G11" i="45" l="1"/>
  <c r="G9" i="45" s="1"/>
  <c r="G8" i="45" l="1"/>
  <c r="I37" i="36"/>
  <c r="I36" i="36" s="1"/>
  <c r="H37" i="36"/>
  <c r="H36" i="36" s="1"/>
  <c r="H35" i="36" s="1"/>
  <c r="I35" i="36" l="1"/>
  <c r="I34" i="36" s="1"/>
  <c r="I32" i="36" s="1"/>
  <c r="I30" i="36" s="1"/>
  <c r="E24" i="37"/>
  <c r="D24" i="37"/>
  <c r="I28" i="36" l="1"/>
  <c r="I27" i="36" s="1"/>
  <c r="I47" i="36"/>
  <c r="I45" i="36" s="1"/>
  <c r="I43" i="36" s="1"/>
  <c r="I41" i="36" s="1"/>
  <c r="I39" i="36" s="1"/>
  <c r="H28" i="36"/>
  <c r="H27" i="36" s="1"/>
  <c r="E38" i="37"/>
  <c r="E31" i="37" s="1"/>
  <c r="E30" i="37" s="1"/>
  <c r="E17" i="37"/>
  <c r="E10" i="37" s="1"/>
  <c r="E9" i="37" l="1"/>
  <c r="I26" i="36"/>
  <c r="I24" i="36" s="1"/>
  <c r="I22" i="36" s="1"/>
  <c r="I20" i="36" s="1"/>
  <c r="I18" i="36" s="1"/>
  <c r="I16" i="36" s="1"/>
  <c r="I14" i="36" s="1"/>
  <c r="I12" i="36" s="1"/>
  <c r="H34" i="36" l="1"/>
  <c r="H32" i="36" s="1"/>
  <c r="H30" i="36" s="1"/>
  <c r="G35" i="36"/>
  <c r="G34" i="36" s="1"/>
  <c r="G32" i="36" s="1"/>
  <c r="G30" i="36" s="1"/>
  <c r="H47" i="36" l="1"/>
  <c r="H45" i="36" s="1"/>
  <c r="D38" i="37"/>
  <c r="D31" i="37" s="1"/>
  <c r="H26" i="36"/>
  <c r="H24" i="36" s="1"/>
  <c r="H22" i="36" s="1"/>
  <c r="D17" i="37"/>
  <c r="D10" i="37" s="1"/>
  <c r="H20" i="36" l="1"/>
  <c r="H18" i="36" s="1"/>
  <c r="H16" i="36" s="1"/>
  <c r="H14" i="36" s="1"/>
  <c r="H12" i="36" s="1"/>
  <c r="D9" i="37"/>
  <c r="H43" i="36"/>
  <c r="H41" i="36" s="1"/>
  <c r="H39" i="36" s="1"/>
  <c r="D30" i="37" l="1"/>
  <c r="G45" i="36" l="1"/>
  <c r="G43" i="36" s="1"/>
  <c r="G41" i="36" s="1"/>
  <c r="G39" i="36" s="1"/>
  <c r="G49" i="36"/>
  <c r="G47" i="36" s="1"/>
  <c r="G27" i="36" l="1"/>
  <c r="G26" i="36" s="1"/>
  <c r="G24" i="36" s="1"/>
  <c r="G22" i="36" s="1"/>
  <c r="G20" i="36" s="1"/>
  <c r="G18" i="36" l="1"/>
  <c r="G16" i="36" s="1"/>
  <c r="G14" i="36" s="1"/>
  <c r="G12" i="36" s="1"/>
  <c r="G10" i="36" s="1"/>
</calcChain>
</file>

<file path=xl/sharedStrings.xml><?xml version="1.0" encoding="utf-8"?>
<sst xmlns="http://schemas.openxmlformats.org/spreadsheetml/2006/main" count="252" uniqueCount="146">
  <si>
    <t>______________ ի    ___Ն որոշման</t>
  </si>
  <si>
    <t>Հավելված 1</t>
  </si>
  <si>
    <t>Հավելված 2</t>
  </si>
  <si>
    <t xml:space="preserve"> Ինն ամիս</t>
  </si>
  <si>
    <t xml:space="preserve"> Ծրագիր</t>
  </si>
  <si>
    <t>Հավելված 3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</si>
  <si>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</si>
  <si>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</si>
  <si>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</si>
  <si>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</si>
  <si>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</si>
  <si>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</si>
  <si>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հազար դրամներով</t>
  </si>
  <si>
    <t xml:space="preserve"> 01</t>
  </si>
  <si>
    <t>այդ թվում` ըստ կատարողների</t>
  </si>
  <si>
    <t>հազար  դրամներով</t>
  </si>
  <si>
    <t>Ցուցանիշների փոփոխությունը 
(ավելացումները նշված են դրական նշանով, իսկ նվազեցումները` փակագծերում)</t>
  </si>
  <si>
    <t xml:space="preserve"> ԸՆԹԱՑԻԿ ԾԱԽՍԵՐ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</si>
  <si>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</si>
  <si>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</si>
  <si>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</si>
  <si>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</si>
  <si>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</si>
  <si>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</si>
  <si>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</si>
  <si>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Բյուջետային գլխավոր կարգադրիչների, ծրագրերի և միջոցառումների անվանումները</t>
  </si>
  <si>
    <t xml:space="preserve"> Ծրագրի միջոցառումներ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</si>
  <si>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</si>
  <si>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</si>
  <si>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</si>
  <si>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</si>
  <si>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</si>
  <si>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</si>
  <si>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</si>
  <si>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</si>
  <si>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</si>
  <si>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</si>
  <si>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11001</t>
  </si>
  <si>
    <t>այդ թվում` բյուջետային ծախսերի տնտեսագիտական դասակարգման հոդվածների</t>
  </si>
  <si>
    <t>Ընդհամենը</t>
  </si>
  <si>
    <t>ՀՀ դատախազություն</t>
  </si>
  <si>
    <t xml:space="preserve">Դատավարական ղեկավարում և դատախազական հսկողություն </t>
  </si>
  <si>
    <t>ՀՀ-ում հանցավորության դեմ պայքար, հանցագործության դեպքերի կանխարգելում և կրճատում, հանցագործության բոլոր դեպքերի առնչությամբ բազմակողմանի,լրիվ և օբյեկտիվ քննության ապահովում</t>
  </si>
  <si>
    <t>ՀՀ-ում մարդու իրավունքների, ազատությունների և օրինական շահերի պաշտպանության արդյունավետության բարձրացում, հանցավորությունների կանխարգելման արդյունավետության աճ</t>
  </si>
  <si>
    <t>04</t>
  </si>
  <si>
    <t>03</t>
  </si>
  <si>
    <t>ՀՀ ԴԱՏԱԽԱԶՈՒԹՅՈՒՆ</t>
  </si>
  <si>
    <t>Ծրագրային դասիչ</t>
  </si>
  <si>
    <t>Ծրագիր</t>
  </si>
  <si>
    <t xml:space="preserve">ԸՆԴԱՄԵՆԸ </t>
  </si>
  <si>
    <t xml:space="preserve">այդ թվում՝ </t>
  </si>
  <si>
    <t>այդ թվում`</t>
  </si>
  <si>
    <t xml:space="preserve"> Ծրագրայի դասիչը</t>
  </si>
  <si>
    <t>ծրագիրը</t>
  </si>
  <si>
    <t>միջոցառումը</t>
  </si>
  <si>
    <t>Հավելված 5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</si>
  <si>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</si>
  <si>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</si>
  <si>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</si>
  <si>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</si>
  <si>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</si>
  <si>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</si>
  <si>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</si>
  <si>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</si>
  <si>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</si>
  <si>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</si>
  <si>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>Ցուցանիշների փոփոխությունը 
(ավելացումները նշված են դրական նշանով)</t>
  </si>
  <si>
    <t xml:space="preserve"> Միջոցառման վրա կատարվող ծախսը (հազ. դրամ) </t>
  </si>
  <si>
    <t>ՀՀ կառավարություն</t>
  </si>
  <si>
    <t>ՀՀ կառավարության պահուստային ֆոնդ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</si>
  <si>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</si>
  <si>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</si>
  <si>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Միջոցառումն իրականացնողի  անվանումը </t>
  </si>
  <si>
    <t xml:space="preserve"> Միջոցառում</t>
  </si>
  <si>
    <t xml:space="preserve">ՀՀ կառավարության  2020 թվականի </t>
  </si>
  <si>
    <t xml:space="preserve"> Քրեական հետապնդման՝ դատավարական ղեկավարման և դատախազական հսկողության ծառայությունների տրամադրում</t>
  </si>
  <si>
    <t>ՀԱՅԱՍՏԱՆԻ ՀԱՆՐԱՊԵՏՈՒԹՅԱՆ ԿԱՌԱՎԱՐՈՒԹՅԱՆ 2019 ԹՎԱԿԱՆԻ ԴԵԿՏԵՄԲԵՐԻ 26-Ի N 1919-Ն ՈՐՈՇՄԱՆ N 3 ԵՎ N 4 ՀԱՎԵԼՎԱԾՆԵՐՈՒՄ ԿԱՏԱՐՎՈՂ ՓՈՓՈԽՈՒԹՅՈՒՆՆԵՐԸ ԵՎ  ԼՐԱՑՈՒՄՆԵՐԸ</t>
  </si>
  <si>
    <t xml:space="preserve"> Քրեական հետապնդման, դատավարական ղեկավարման և դատախազական հսկողության ծառայությունների տրամադրում</t>
  </si>
  <si>
    <t xml:space="preserve"> 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</t>
  </si>
  <si>
    <t>ՀՀ կառավարության  2020 թվականի</t>
  </si>
  <si>
    <t xml:space="preserve"> Քրեական հետապնդման, դատավարական ղեկավարման և դատախազական հսկողության ծառայությունների տրամադրում </t>
  </si>
  <si>
    <t xml:space="preserve"> 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 </t>
  </si>
  <si>
    <t>Գումարը</t>
  </si>
  <si>
    <t>Ինն ամիս</t>
  </si>
  <si>
    <t>Տարի</t>
  </si>
  <si>
    <t>Ծրագրի անվանումը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</si>
  <si>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</si>
  <si>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Պետական մարմինների կողմից օգտագործվող ոչ ֆինանսական ակտիվների հետ գործառնություններ</t>
  </si>
  <si>
    <t>ՈՉ ՖԻՆԱՆՍԱԿԱՆ ԱԿՏԻՎՆԵՐԻ ԳԾՈՎ ԾՍԽՍԵՐ</t>
  </si>
  <si>
    <t>ՀԻՄՆԱԿԱՆ ՄԻՋՈՑՆԵՐ</t>
  </si>
  <si>
    <t xml:space="preserve"> Դատավարական ղեկավարում և դատախազական հսկողություն </t>
  </si>
  <si>
    <t>ՀԱՍԱՐԱԿԱԿԱՆ ԿԱՐԳ, ԱՆՎՏԱՆԳՈՒԹՅՈՒՆ ԵՎ ԴԱՏԱԿԱՆ ԳՈՐԾՈՒՆԵՈՒԹՅՈՒՆ</t>
  </si>
  <si>
    <t>Դատախազություն</t>
  </si>
  <si>
    <t xml:space="preserve">Դատախազություն </t>
  </si>
  <si>
    <t xml:space="preserve"> ԱՇԽԱՏԱՆՔԻ ՎԱՐՁԱՏՐՈՒԹՅՈՒՆ</t>
  </si>
  <si>
    <t xml:space="preserve"> -Աշխատողների աշխատավարձեր և հավելավճարներ</t>
  </si>
  <si>
    <t>ՄԵՔԵՆԱՆԵՐ ԵՎ ՍԱՐՔԱՎՈՐՈՒՄՆԵՐ</t>
  </si>
  <si>
    <t>ՀԱՅԱՍՏԱՆԻ ՀԱՆՐԱՊԵՏՈՒԹՅԱՆ ԿԱՌԱՎԱՐՈՒԹՅԱՆ 2019 ԹՎԱԿԱՆԻ ԴԵԿՏԵՄԲԵՐԻ 26-Ի N 1919-Ն ՈՐՈՇՄԱՆ N 10 ՀԱՎԵԼՎԱԾՈՒՄ ԿԱՏԱՐՎՈՂ ՓՈՓՈԽՈՒԹՅՈՒՆՆԵՐԸ ԵՎ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</si>
  <si>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</si>
  <si>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</si>
  <si>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</si>
  <si>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</si>
  <si>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</si>
  <si>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</si>
  <si>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</si>
  <si>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03</t>
  </si>
  <si>
    <t>Խումբ N 04</t>
  </si>
  <si>
    <t>Դաս N 01</t>
  </si>
  <si>
    <t xml:space="preserve"> ՄԱՍ I. ԱՊՐԱՆՔՆԵՐ</t>
  </si>
  <si>
    <t>ԳՀ</t>
  </si>
  <si>
    <t>հատ</t>
  </si>
  <si>
    <t>1087   31001</t>
  </si>
  <si>
    <t xml:space="preserve">  Դատախազության տեխնիկական հագեցվածության բարելավում</t>
  </si>
  <si>
    <t xml:space="preserve"> Դատախազության աշխատանքային պայմանների բարելավման համար տրանսպորտային միջոցների ձեռքբերում_x000D_
</t>
  </si>
  <si>
    <t>Դատախազության տեխնիկական հագեցվածության բարելավում</t>
  </si>
  <si>
    <t>- Տրանսպորտային միջոցներ</t>
  </si>
  <si>
    <t>34111100/1</t>
  </si>
  <si>
    <t>մարդատար ավտոմեքենաներ</t>
  </si>
  <si>
    <t>Ծառայությունների մատուցում</t>
  </si>
  <si>
    <t xml:space="preserve">ՀԱՅԱՍՏԱՆԻ ՀԱՆՐԱՊԵՏՈՒԹՅԱՆ ԿԱՌԱՎԱՐՈՒԹՅԱՆ 2019 ԹՎԱԿԱՆԻ ԴԵԿՏԵՄԲԵՐԻ 26-Ի N 1919-Ն ՈՐՈՇՄԱՆ N 9 ՀԱՎԵԼՎԱԾԻ և N 9.1 ՀԱՎԵԼՎԱԾԻ NN 9.6, 9.47, 9.1.6 ԵՎ 9.1.58 ԱՂՅՈՒՍԱԿՆԵՐՈՒՄ ԿԱՏԱՐՎՈՂ ՓՈՓՈԽՈՒԹՅՈՒՆՆԵՐԸ </t>
  </si>
  <si>
    <t>Միջոցառում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</si>
  <si>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</si>
  <si>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 xml:space="preserve"> 1087 </t>
  </si>
  <si>
    <t>-</t>
  </si>
  <si>
    <t xml:space="preserve"> ՀՀ կառավարության պահուստային ֆոնդ </t>
  </si>
  <si>
    <t>Ընդամենը</t>
  </si>
  <si>
    <t>Քանակական</t>
  </si>
  <si>
    <t xml:space="preserve">Տրանսպորտային միջոցների ձեռքբերում (հատ) </t>
  </si>
  <si>
    <t>«ՀԱՅԱՍՏԱՆԻ ՀԱՆՐԱՊԵՏՈՒԹՅԱՆ 2020 ԹՎԱԿԱՆԻ ՊԵՏԱԿԱՆ ԲՅՈՒՋԵԻ ՄԱՍԻՆ» ՀԱՅԱՍՏԱՆԻ ՀԱՆՐԱՊԵՏՈՒԹՅԱՆ ՕՐԵՆՔԻ N 1 ՀԱՎԵԼՎԱԾԻ N 3 ԱՂՅՈՒՍԱԿՈՒՄ ԿԱՏԱՐՎՈՂ ԼՐԱՑՈՒՄԸ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</si>
  <si>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</si>
  <si>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</si>
  <si>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</si>
  <si>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</si>
  <si>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</si>
  <si>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</si>
  <si>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</si>
  <si>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</si>
  <si>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>Հավելված 7</t>
  </si>
  <si>
    <t>Հավելված N 6</t>
  </si>
  <si>
    <t>Հավելված 4</t>
  </si>
  <si>
    <t xml:space="preserve"> Ցուցանիշների փոփոխություն                                                         (գումարների ավելացումը նշված է դրական նշանով)    Գումարը</t>
  </si>
  <si>
    <t>ՀԱՅԱՍՏԱՆԻ ՀԱՆՐԱՊԵՏՈՒԹՅԱՆ ԿԱՌԱՎԱՐՈՒԹՅԱՆ 2019 ԹՎԱԿԱՆԻ ԴԵԿՏԵՄԲԵՐԻ 26-Ի N 1919-Ն ՈՐՈՇՄԱՆ N 5 ՀԱՎԵԼՎԱԾԻ N 2 ԱՂՅՈՒՍԱԿՈՒՄ ԿԱՏԱՐՎՈՂ ԼՐԱՑՈՒՄԸ</t>
  </si>
  <si>
    <t>«ՀԱՅԱՍՏԱՆԻ ՀԱՆՐԱՊԵՏՈՒԹՅԱՆ 2020 ԹՎԱԿԱՆԻ ՊԵՏԱԿԱՆ ԲՅՈՒՋԵԻ ՄԱՍԻՆ» ՀԱՅԱՍՏԱՆԻ ՀԱՆՐԱՊԵՏՈՒԹՅԱՆ ՕՐԵՆՔԻ N 1 ՀԱՎԵԼՎԱԾԻ N 1 ԱՂՅՈՒՍԱԿՈՒՄ ԿԱՏԱՐՎՈՂ ՓՈՓԽՈՒԹՅՈՒՆԸ ԵՎ ԼՐԱՑՈՒՄԸ</t>
  </si>
  <si>
    <t xml:space="preserve"> ԱՅԼ  ԾԱԽՍԵՐ</t>
  </si>
  <si>
    <t>Պահուստային միջոցներ</t>
  </si>
  <si>
    <t xml:space="preserve"> Ակտիվն օգտագործող կազմակերպության  անվանումը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</si>
</sst>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#,##0.0"/>
  </numFmts>
  <fonts count="48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sz val="11"/>
      <color rgb="FFFF0000"/>
      <name val="GHEA Grapalat"/>
      <family val="3"/>
    </font>
    <font>
      <b/>
      <sz val="11"/>
      <color rgb="FFFF0000"/>
      <name val="GHEA Grapalat"/>
      <family val="3"/>
    </font>
    <font>
      <i/>
      <sz val="10"/>
      <color theme="1"/>
      <name val="Arial Armenian"/>
      <family val="2"/>
    </font>
    <font>
      <i/>
      <sz val="11"/>
      <color theme="1"/>
      <name val="GHEA Grapalat"/>
      <family val="3"/>
    </font>
    <font>
      <b/>
      <i/>
      <sz val="10"/>
      <color theme="1"/>
      <name val="Arial Armenian"/>
      <family val="2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i/>
      <sz val="8"/>
      <name val="GHEA Grapalat"/>
      <family val="2"/>
    </font>
    <font>
      <i/>
      <sz val="10"/>
      <name val="GHEA Grapalat"/>
      <family val="2"/>
    </font>
    <font>
      <b/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sz val="11"/>
      <color rgb="FF000000"/>
      <name val="GHEA Grapalat"/>
      <family val="3"/>
    </font>
    <font>
      <sz val="11"/>
      <color rgb="FF333333"/>
      <name val="GHEA Grapalat"/>
      <family val="3"/>
    </font>
    <font>
      <i/>
      <sz val="10"/>
      <color theme="1"/>
      <name val="GHEA Grapalat"/>
      <family val="3"/>
    </font>
    <font>
      <sz val="10"/>
      <color theme="1"/>
      <name val="Arial Armenian"/>
      <family val="2"/>
    </font>
    <font>
      <b/>
      <u/>
      <sz val="12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/>
      <top style="thin">
        <color indexed="0"/>
      </top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9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9" fillId="0" borderId="0">
      <alignment horizontal="left" vertical="top" wrapText="1"/>
    </xf>
    <xf numFmtId="166" fontId="14" fillId="0" borderId="0" applyFill="0" applyBorder="0" applyProtection="0">
      <alignment horizontal="right" vertical="top"/>
    </xf>
    <xf numFmtId="0" fontId="16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5" fontId="16" fillId="0" borderId="0" applyFont="0" applyFill="0" applyBorder="0" applyAlignment="0" applyProtection="0"/>
  </cellStyleXfs>
  <cellXfs count="296">
    <xf numFmtId="0" fontId="0" fillId="0" borderId="0" xfId="0"/>
    <xf numFmtId="0" fontId="15" fillId="0" borderId="0" xfId="8" applyFont="1" applyAlignment="1">
      <alignment horizontal="left" vertical="center" wrapText="1"/>
    </xf>
    <xf numFmtId="0" fontId="11" fillId="0" borderId="0" xfId="8" applyFont="1" applyAlignment="1">
      <alignment horizontal="left" vertical="center" wrapText="1"/>
    </xf>
    <xf numFmtId="0" fontId="15" fillId="0" borderId="0" xfId="8" applyFont="1" applyAlignment="1">
      <alignment horizontal="center" vertical="center" wrapText="1"/>
    </xf>
    <xf numFmtId="0" fontId="12" fillId="0" borderId="0" xfId="10" applyFont="1" applyAlignment="1">
      <alignment vertical="center" wrapText="1"/>
    </xf>
    <xf numFmtId="49" fontId="8" fillId="0" borderId="0" xfId="10" applyNumberFormat="1" applyFont="1" applyFill="1" applyAlignment="1">
      <alignment horizontal="center" vertical="center" wrapText="1"/>
    </xf>
    <xf numFmtId="167" fontId="8" fillId="0" borderId="0" xfId="10" applyNumberFormat="1" applyFont="1" applyFill="1" applyAlignment="1">
      <alignment horizontal="center" vertical="center" wrapText="1"/>
    </xf>
    <xf numFmtId="0" fontId="12" fillId="0" borderId="0" xfId="10" applyFont="1" applyAlignment="1">
      <alignment horizontal="center" vertical="center" wrapText="1"/>
    </xf>
    <xf numFmtId="167" fontId="12" fillId="0" borderId="0" xfId="10" applyNumberFormat="1" applyFont="1" applyAlignment="1">
      <alignment vertical="center" wrapText="1"/>
    </xf>
    <xf numFmtId="0" fontId="17" fillId="0" borderId="0" xfId="8" applyFont="1" applyAlignment="1">
      <alignment horizontal="left" vertical="center" wrapText="1"/>
    </xf>
    <xf numFmtId="0" fontId="13" fillId="0" borderId="0" xfId="10" applyNumberFormat="1" applyFont="1" applyFill="1" applyAlignment="1">
      <alignment horizontal="center" vertical="center" wrapText="1"/>
    </xf>
    <xf numFmtId="0" fontId="10" fillId="0" borderId="6" xfId="8" applyFont="1" applyBorder="1" applyAlignment="1">
      <alignment horizontal="left" vertical="center" wrapText="1" indent="2"/>
    </xf>
    <xf numFmtId="0" fontId="13" fillId="0" borderId="0" xfId="8" applyFont="1" applyAlignment="1">
      <alignment horizontal="center" vertical="center" wrapText="1"/>
    </xf>
    <xf numFmtId="0" fontId="18" fillId="0" borderId="0" xfId="8" applyFont="1" applyAlignment="1">
      <alignment horizontal="center" vertical="center" wrapText="1"/>
    </xf>
    <xf numFmtId="0" fontId="18" fillId="0" borderId="0" xfId="8" applyFont="1" applyAlignment="1">
      <alignment horizontal="left" vertical="center" wrapText="1"/>
    </xf>
    <xf numFmtId="0" fontId="18" fillId="0" borderId="6" xfId="8" applyFont="1" applyBorder="1" applyAlignment="1">
      <alignment horizontal="center" vertical="center" wrapText="1"/>
    </xf>
    <xf numFmtId="0" fontId="13" fillId="0" borderId="6" xfId="8" applyFont="1" applyBorder="1" applyAlignment="1">
      <alignment horizontal="left" vertical="center" wrapText="1"/>
    </xf>
    <xf numFmtId="166" fontId="13" fillId="0" borderId="6" xfId="9" applyNumberFormat="1" applyFont="1" applyBorder="1" applyAlignment="1">
      <alignment horizontal="right" vertical="center"/>
    </xf>
    <xf numFmtId="0" fontId="18" fillId="0" borderId="6" xfId="8" applyFont="1" applyBorder="1" applyAlignment="1">
      <alignment horizontal="left" vertical="center" wrapText="1" indent="2"/>
    </xf>
    <xf numFmtId="0" fontId="18" fillId="0" borderId="6" xfId="8" applyFont="1" applyBorder="1" applyAlignment="1">
      <alignment horizontal="left" vertical="center" wrapText="1"/>
    </xf>
    <xf numFmtId="0" fontId="13" fillId="0" borderId="6" xfId="8" quotePrefix="1" applyFont="1" applyBorder="1" applyAlignment="1">
      <alignment horizontal="center" vertical="center" wrapText="1"/>
    </xf>
    <xf numFmtId="0" fontId="13" fillId="0" borderId="6" xfId="8" applyFont="1" applyBorder="1" applyAlignment="1">
      <alignment horizontal="center" vertical="center" wrapText="1"/>
    </xf>
    <xf numFmtId="166" fontId="13" fillId="0" borderId="6" xfId="6" applyNumberFormat="1" applyFont="1" applyBorder="1" applyAlignment="1">
      <alignment horizontal="right" vertical="center"/>
    </xf>
    <xf numFmtId="166" fontId="18" fillId="0" borderId="6" xfId="6" applyNumberFormat="1" applyFont="1" applyBorder="1" applyAlignment="1">
      <alignment horizontal="right" vertical="center"/>
    </xf>
    <xf numFmtId="0" fontId="20" fillId="0" borderId="6" xfId="8" applyFont="1" applyBorder="1" applyAlignment="1">
      <alignment horizontal="center" vertical="center" wrapText="1"/>
    </xf>
    <xf numFmtId="166" fontId="21" fillId="0" borderId="6" xfId="6" applyNumberFormat="1" applyFont="1" applyBorder="1" applyAlignment="1">
      <alignment horizontal="right" vertical="center"/>
    </xf>
    <xf numFmtId="167" fontId="10" fillId="0" borderId="0" xfId="10" applyNumberFormat="1" applyFont="1" applyFill="1" applyAlignment="1">
      <alignment horizontal="center" vertical="center"/>
    </xf>
    <xf numFmtId="167" fontId="10" fillId="0" borderId="0" xfId="10" applyNumberFormat="1" applyFont="1" applyFill="1" applyBorder="1" applyAlignment="1">
      <alignment vertical="center"/>
    </xf>
    <xf numFmtId="0" fontId="13" fillId="0" borderId="0" xfId="10" applyNumberFormat="1" applyFont="1" applyFill="1" applyAlignment="1">
      <alignment vertical="center"/>
    </xf>
    <xf numFmtId="0" fontId="8" fillId="0" borderId="0" xfId="8" applyFont="1" applyAlignment="1">
      <alignment vertical="center" wrapText="1"/>
    </xf>
    <xf numFmtId="0" fontId="11" fillId="0" borderId="0" xfId="8" applyFont="1" applyAlignment="1">
      <alignment vertical="center" wrapText="1"/>
    </xf>
    <xf numFmtId="0" fontId="22" fillId="0" borderId="10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3" fillId="0" borderId="10" xfId="0" applyFont="1" applyBorder="1" applyAlignment="1">
      <alignment horizontal="left" vertical="top" wrapText="1"/>
    </xf>
    <xf numFmtId="0" fontId="10" fillId="0" borderId="6" xfId="8" applyFont="1" applyBorder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166" fontId="13" fillId="0" borderId="10" xfId="9" applyNumberFormat="1" applyFont="1" applyBorder="1" applyAlignment="1">
      <alignment horizontal="right" vertical="top"/>
    </xf>
    <xf numFmtId="166" fontId="22" fillId="0" borderId="10" xfId="0" applyNumberFormat="1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2" fillId="0" borderId="10" xfId="0" applyFont="1" applyBorder="1" applyAlignment="1">
      <alignment horizontal="center" vertical="center" wrapText="1"/>
    </xf>
    <xf numFmtId="0" fontId="25" fillId="0" borderId="6" xfId="8" applyFont="1" applyBorder="1" applyAlignment="1">
      <alignment horizontal="center" vertical="center" wrapText="1"/>
    </xf>
    <xf numFmtId="0" fontId="26" fillId="0" borderId="6" xfId="8" applyFont="1" applyBorder="1" applyAlignment="1">
      <alignment horizontal="center" vertical="center" wrapText="1"/>
    </xf>
    <xf numFmtId="0" fontId="25" fillId="0" borderId="6" xfId="8" applyFont="1" applyBorder="1" applyAlignment="1">
      <alignment horizontal="left" vertical="center" wrapText="1"/>
    </xf>
    <xf numFmtId="166" fontId="25" fillId="0" borderId="6" xfId="9" applyNumberFormat="1" applyFont="1" applyBorder="1" applyAlignment="1">
      <alignment horizontal="right" vertical="center"/>
    </xf>
    <xf numFmtId="0" fontId="26" fillId="0" borderId="0" xfId="8" applyFont="1" applyAlignment="1">
      <alignment horizontal="left" vertical="center" wrapText="1"/>
    </xf>
    <xf numFmtId="0" fontId="26" fillId="0" borderId="6" xfId="8" applyFont="1" applyBorder="1" applyAlignment="1">
      <alignment horizontal="left" vertical="center" wrapText="1"/>
    </xf>
    <xf numFmtId="0" fontId="13" fillId="0" borderId="6" xfId="8" applyFont="1" applyBorder="1" applyAlignment="1">
      <alignment horizontal="center" vertical="center"/>
    </xf>
    <xf numFmtId="0" fontId="25" fillId="0" borderId="6" xfId="8" applyFont="1" applyFill="1" applyBorder="1" applyAlignment="1">
      <alignment horizontal="left" vertical="center" wrapText="1"/>
    </xf>
    <xf numFmtId="166" fontId="26" fillId="0" borderId="6" xfId="6" applyNumberFormat="1" applyFont="1" applyBorder="1" applyAlignment="1">
      <alignment horizontal="right" vertical="center"/>
    </xf>
    <xf numFmtId="0" fontId="26" fillId="0" borderId="5" xfId="8" applyFont="1" applyBorder="1" applyAlignment="1">
      <alignment horizontal="center" vertical="center" wrapText="1"/>
    </xf>
    <xf numFmtId="166" fontId="26" fillId="0" borderId="5" xfId="6" applyNumberFormat="1" applyFont="1" applyBorder="1" applyAlignment="1">
      <alignment horizontal="right" vertical="center"/>
    </xf>
    <xf numFmtId="0" fontId="27" fillId="0" borderId="6" xfId="8" applyFont="1" applyBorder="1" applyAlignment="1">
      <alignment horizontal="center" vertical="center" wrapText="1"/>
    </xf>
    <xf numFmtId="166" fontId="27" fillId="0" borderId="6" xfId="6" applyNumberFormat="1" applyFont="1" applyBorder="1" applyAlignment="1">
      <alignment horizontal="right" vertical="center"/>
    </xf>
    <xf numFmtId="0" fontId="27" fillId="0" borderId="0" xfId="8" applyFont="1" applyAlignment="1">
      <alignment horizontal="left" vertical="center" wrapText="1"/>
    </xf>
    <xf numFmtId="0" fontId="25" fillId="2" borderId="6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168" fontId="22" fillId="0" borderId="10" xfId="7" applyNumberFormat="1" applyFont="1" applyBorder="1" applyAlignment="1">
      <alignment horizontal="right" vertical="center" wrapText="1"/>
    </xf>
    <xf numFmtId="168" fontId="22" fillId="0" borderId="10" xfId="7" applyNumberFormat="1" applyFont="1" applyBorder="1" applyAlignment="1">
      <alignment horizontal="right" vertical="top" wrapText="1"/>
    </xf>
    <xf numFmtId="168" fontId="22" fillId="0" borderId="10" xfId="7" applyNumberFormat="1" applyFont="1" applyBorder="1" applyAlignment="1">
      <alignment horizontal="left" vertical="top" wrapText="1"/>
    </xf>
    <xf numFmtId="168" fontId="13" fillId="0" borderId="10" xfId="7" applyNumberFormat="1" applyFont="1" applyBorder="1" applyAlignment="1">
      <alignment horizontal="center" vertical="center" wrapText="1"/>
    </xf>
    <xf numFmtId="0" fontId="30" fillId="0" borderId="6" xfId="8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top" wrapText="1"/>
    </xf>
    <xf numFmtId="0" fontId="31" fillId="3" borderId="16" xfId="0" applyFont="1" applyFill="1" applyBorder="1" applyAlignment="1">
      <alignment vertical="top" wrapText="1"/>
    </xf>
    <xf numFmtId="0" fontId="31" fillId="3" borderId="17" xfId="0" applyFont="1" applyFill="1" applyBorder="1" applyAlignment="1">
      <alignment vertical="top" wrapText="1"/>
    </xf>
    <xf numFmtId="0" fontId="13" fillId="0" borderId="0" xfId="8" applyFont="1" applyAlignment="1">
      <alignment horizontal="center" vertical="center" wrapText="1"/>
    </xf>
    <xf numFmtId="49" fontId="13" fillId="0" borderId="6" xfId="8" quotePrefix="1" applyNumberFormat="1" applyFont="1" applyBorder="1" applyAlignment="1">
      <alignment horizontal="center" vertical="center" wrapText="1"/>
    </xf>
    <xf numFmtId="0" fontId="24" fillId="0" borderId="6" xfId="8" applyFont="1" applyBorder="1" applyAlignment="1">
      <alignment horizontal="left" vertical="center" wrapText="1"/>
    </xf>
    <xf numFmtId="0" fontId="32" fillId="0" borderId="6" xfId="8" applyFont="1" applyBorder="1" applyAlignment="1">
      <alignment horizontal="left" vertical="center" wrapText="1"/>
    </xf>
    <xf numFmtId="0" fontId="24" fillId="0" borderId="6" xfId="8" applyFont="1" applyBorder="1" applyAlignment="1">
      <alignment horizontal="center" vertical="center" wrapText="1"/>
    </xf>
    <xf numFmtId="0" fontId="33" fillId="3" borderId="16" xfId="0" applyFont="1" applyFill="1" applyBorder="1" applyAlignment="1">
      <alignment vertical="top" wrapText="1"/>
    </xf>
    <xf numFmtId="0" fontId="13" fillId="0" borderId="10" xfId="0" applyFont="1" applyBorder="1" applyAlignment="1">
      <alignment horizontal="left" vertical="top" wrapText="1"/>
    </xf>
    <xf numFmtId="167" fontId="8" fillId="0" borderId="0" xfId="0" applyNumberFormat="1" applyFont="1" applyFill="1" applyAlignment="1">
      <alignment horizontal="right" vertical="center" wrapText="1"/>
    </xf>
    <xf numFmtId="49" fontId="8" fillId="0" borderId="0" xfId="0" applyNumberFormat="1" applyFont="1" applyFill="1" applyAlignment="1">
      <alignment horizontal="center" vertical="center" wrapText="1"/>
    </xf>
    <xf numFmtId="49" fontId="34" fillId="0" borderId="12" xfId="0" applyNumberFormat="1" applyFont="1" applyFill="1" applyBorder="1" applyAlignment="1">
      <alignment horizontal="center" vertical="center" textRotation="90" wrapText="1"/>
    </xf>
    <xf numFmtId="49" fontId="35" fillId="0" borderId="12" xfId="0" applyNumberFormat="1" applyFont="1" applyFill="1" applyBorder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13" fillId="0" borderId="0" xfId="0" applyNumberFormat="1" applyFont="1" applyFill="1" applyAlignment="1">
      <alignment horizontal="center" vertical="center" wrapText="1"/>
    </xf>
    <xf numFmtId="0" fontId="35" fillId="0" borderId="12" xfId="0" applyNumberFormat="1" applyFont="1" applyFill="1" applyBorder="1" applyAlignment="1">
      <alignment horizontal="center" vertical="center" wrapText="1"/>
    </xf>
    <xf numFmtId="167" fontId="35" fillId="0" borderId="16" xfId="0" applyNumberFormat="1" applyFont="1" applyFill="1" applyBorder="1" applyAlignment="1">
      <alignment horizontal="center" vertical="center" wrapText="1"/>
    </xf>
    <xf numFmtId="167" fontId="7" fillId="0" borderId="12" xfId="0" applyNumberFormat="1" applyFont="1" applyBorder="1" applyAlignment="1">
      <alignment horizontal="center" vertical="center" wrapText="1"/>
    </xf>
    <xf numFmtId="167" fontId="12" fillId="0" borderId="12" xfId="0" applyNumberFormat="1" applyFont="1" applyBorder="1" applyAlignment="1">
      <alignment horizontal="center" vertical="center" wrapText="1"/>
    </xf>
    <xf numFmtId="0" fontId="13" fillId="0" borderId="0" xfId="8" applyFont="1" applyAlignment="1">
      <alignment vertical="center" wrapText="1"/>
    </xf>
    <xf numFmtId="0" fontId="10" fillId="0" borderId="23" xfId="8" applyFont="1" applyBorder="1" applyAlignment="1">
      <alignment horizontal="center" vertical="center" wrapText="1"/>
    </xf>
    <xf numFmtId="0" fontId="15" fillId="0" borderId="12" xfId="8" applyFont="1" applyBorder="1" applyAlignment="1">
      <alignment horizontal="center" vertical="center" wrapText="1"/>
    </xf>
    <xf numFmtId="0" fontId="19" fillId="0" borderId="0" xfId="8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12" xfId="0" applyBorder="1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167" fontId="10" fillId="0" borderId="12" xfId="8" applyNumberFormat="1" applyFont="1" applyBorder="1" applyAlignment="1">
      <alignment horizontal="center" vertical="center" wrapText="1"/>
    </xf>
    <xf numFmtId="0" fontId="31" fillId="3" borderId="12" xfId="0" applyFont="1" applyFill="1" applyBorder="1" applyAlignment="1">
      <alignment vertical="top" wrapText="1"/>
    </xf>
    <xf numFmtId="0" fontId="38" fillId="0" borderId="12" xfId="0" applyFont="1" applyBorder="1" applyAlignment="1">
      <alignment horizontal="left" vertical="top" wrapText="1"/>
    </xf>
    <xf numFmtId="167" fontId="8" fillId="0" borderId="0" xfId="0" applyNumberFormat="1" applyFont="1" applyFill="1" applyAlignment="1">
      <alignment horizontal="right" vertical="center" wrapText="1"/>
    </xf>
    <xf numFmtId="0" fontId="13" fillId="0" borderId="0" xfId="8" applyFont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0" fontId="0" fillId="0" borderId="6" xfId="0" applyFont="1" applyBorder="1" applyAlignment="1">
      <alignment horizontal="left" vertical="top" wrapText="1"/>
    </xf>
    <xf numFmtId="0" fontId="22" fillId="4" borderId="10" xfId="0" applyFont="1" applyFill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166" fontId="13" fillId="0" borderId="15" xfId="9" applyNumberFormat="1" applyFont="1" applyBorder="1" applyAlignment="1">
      <alignment horizontal="right" vertical="top"/>
    </xf>
    <xf numFmtId="0" fontId="22" fillId="0" borderId="0" xfId="8" applyFont="1" applyBorder="1" applyAlignment="1">
      <alignment horizontal="left" vertical="center" wrapText="1"/>
    </xf>
    <xf numFmtId="0" fontId="37" fillId="0" borderId="12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9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8" fillId="4" borderId="10" xfId="0" applyFont="1" applyFill="1" applyBorder="1" applyAlignment="1">
      <alignment horizontal="left" vertical="top" wrapText="1"/>
    </xf>
    <xf numFmtId="0" fontId="23" fillId="4" borderId="10" xfId="0" applyFont="1" applyFill="1" applyBorder="1" applyAlignment="1">
      <alignment horizontal="left" vertical="top" wrapText="1"/>
    </xf>
    <xf numFmtId="0" fontId="22" fillId="4" borderId="0" xfId="0" applyFont="1" applyFill="1" applyAlignment="1">
      <alignment horizontal="left" vertical="top" wrapText="1"/>
    </xf>
    <xf numFmtId="0" fontId="31" fillId="4" borderId="16" xfId="0" applyFont="1" applyFill="1" applyBorder="1" applyAlignment="1">
      <alignment vertical="top" wrapText="1"/>
    </xf>
    <xf numFmtId="168" fontId="22" fillId="4" borderId="10" xfId="7" applyNumberFormat="1" applyFont="1" applyFill="1" applyBorder="1" applyAlignment="1">
      <alignment horizontal="left" vertical="top" wrapText="1"/>
    </xf>
    <xf numFmtId="0" fontId="31" fillId="4" borderId="17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horizontal="center" vertical="center" wrapText="1"/>
    </xf>
    <xf numFmtId="167" fontId="12" fillId="4" borderId="12" xfId="0" applyNumberFormat="1" applyFont="1" applyFill="1" applyBorder="1" applyAlignment="1">
      <alignment horizontal="center" vertical="center" wrapText="1"/>
    </xf>
    <xf numFmtId="0" fontId="10" fillId="0" borderId="23" xfId="8" applyFont="1" applyFill="1" applyBorder="1" applyAlignment="1">
      <alignment horizontal="center" vertical="center" wrapText="1"/>
    </xf>
    <xf numFmtId="0" fontId="10" fillId="0" borderId="5" xfId="8" applyFont="1" applyFill="1" applyBorder="1" applyAlignment="1">
      <alignment horizontal="center" vertical="center" wrapText="1"/>
    </xf>
    <xf numFmtId="0" fontId="13" fillId="4" borderId="6" xfId="8" applyFont="1" applyFill="1" applyBorder="1" applyAlignment="1">
      <alignment horizontal="left" vertical="center" wrapText="1"/>
    </xf>
    <xf numFmtId="0" fontId="10" fillId="4" borderId="6" xfId="8" applyFont="1" applyFill="1" applyBorder="1" applyAlignment="1">
      <alignment horizontal="left" vertical="center" wrapText="1" indent="2"/>
    </xf>
    <xf numFmtId="0" fontId="13" fillId="4" borderId="6" xfId="8" applyFont="1" applyFill="1" applyBorder="1" applyAlignment="1">
      <alignment horizontal="center" vertical="center" wrapText="1"/>
    </xf>
    <xf numFmtId="0" fontId="24" fillId="4" borderId="6" xfId="8" applyFont="1" applyFill="1" applyBorder="1" applyAlignment="1">
      <alignment horizontal="center" vertical="center" wrapText="1"/>
    </xf>
    <xf numFmtId="166" fontId="13" fillId="4" borderId="6" xfId="6" applyNumberFormat="1" applyFont="1" applyFill="1" applyBorder="1" applyAlignment="1">
      <alignment horizontal="right" vertical="center"/>
    </xf>
    <xf numFmtId="0" fontId="11" fillId="4" borderId="0" xfId="8" applyFont="1" applyFill="1" applyAlignment="1">
      <alignment horizontal="left" vertical="center" wrapText="1"/>
    </xf>
    <xf numFmtId="0" fontId="18" fillId="4" borderId="6" xfId="8" applyFont="1" applyFill="1" applyBorder="1" applyAlignment="1">
      <alignment horizontal="center" vertical="center" wrapText="1"/>
    </xf>
    <xf numFmtId="166" fontId="18" fillId="4" borderId="6" xfId="6" applyNumberFormat="1" applyFont="1" applyFill="1" applyBorder="1" applyAlignment="1">
      <alignment horizontal="right" vertical="center"/>
    </xf>
    <xf numFmtId="0" fontId="15" fillId="4" borderId="0" xfId="8" applyFont="1" applyFill="1" applyAlignment="1">
      <alignment horizontal="left" vertical="center" wrapText="1"/>
    </xf>
    <xf numFmtId="0" fontId="20" fillId="4" borderId="6" xfId="8" applyFont="1" applyFill="1" applyBorder="1" applyAlignment="1">
      <alignment horizontal="center" vertical="center" wrapText="1"/>
    </xf>
    <xf numFmtId="0" fontId="32" fillId="4" borderId="6" xfId="8" applyFont="1" applyFill="1" applyBorder="1" applyAlignment="1">
      <alignment horizontal="left" vertical="center" wrapText="1"/>
    </xf>
    <xf numFmtId="166" fontId="21" fillId="4" borderId="6" xfId="6" applyNumberFormat="1" applyFont="1" applyFill="1" applyBorder="1" applyAlignment="1">
      <alignment horizontal="right" vertical="center"/>
    </xf>
    <xf numFmtId="0" fontId="17" fillId="4" borderId="0" xfId="8" applyFont="1" applyFill="1" applyAlignment="1">
      <alignment horizontal="left" vertical="center" wrapText="1"/>
    </xf>
    <xf numFmtId="0" fontId="18" fillId="4" borderId="6" xfId="8" applyFont="1" applyFill="1" applyBorder="1" applyAlignment="1">
      <alignment horizontal="left" vertical="center" wrapText="1" indent="2"/>
    </xf>
    <xf numFmtId="0" fontId="18" fillId="4" borderId="0" xfId="8" applyFont="1" applyFill="1" applyBorder="1" applyAlignment="1">
      <alignment horizontal="left" vertical="center" wrapText="1" indent="2"/>
    </xf>
    <xf numFmtId="0" fontId="18" fillId="4" borderId="6" xfId="8" applyFont="1" applyFill="1" applyBorder="1" applyAlignment="1">
      <alignment horizontal="left" vertical="center" wrapText="1"/>
    </xf>
    <xf numFmtId="0" fontId="18" fillId="4" borderId="0" xfId="8" applyFont="1" applyFill="1" applyBorder="1" applyAlignment="1">
      <alignment horizontal="left" vertical="center" wrapText="1"/>
    </xf>
    <xf numFmtId="166" fontId="29" fillId="4" borderId="6" xfId="6" applyNumberFormat="1" applyFont="1" applyFill="1" applyBorder="1" applyAlignment="1">
      <alignment horizontal="right" vertical="center"/>
    </xf>
    <xf numFmtId="0" fontId="0" fillId="4" borderId="0" xfId="0" applyFill="1"/>
    <xf numFmtId="167" fontId="8" fillId="0" borderId="0" xfId="0" applyNumberFormat="1" applyFont="1" applyFill="1" applyAlignment="1">
      <alignment vertical="center" wrapText="1"/>
    </xf>
    <xf numFmtId="0" fontId="0" fillId="4" borderId="12" xfId="0" applyFont="1" applyFill="1" applyBorder="1" applyAlignment="1">
      <alignment horizontal="left" vertical="top" wrapText="1"/>
    </xf>
    <xf numFmtId="0" fontId="37" fillId="4" borderId="12" xfId="0" applyFont="1" applyFill="1" applyBorder="1" applyAlignment="1">
      <alignment horizontal="left" vertical="top" wrapText="1"/>
    </xf>
    <xf numFmtId="0" fontId="10" fillId="4" borderId="23" xfId="8" applyFont="1" applyFill="1" applyBorder="1" applyAlignment="1">
      <alignment horizontal="center" vertical="center" wrapText="1"/>
    </xf>
    <xf numFmtId="0" fontId="10" fillId="4" borderId="5" xfId="8" applyFont="1" applyFill="1" applyBorder="1" applyAlignment="1">
      <alignment horizontal="center" vertical="center" wrapText="1"/>
    </xf>
    <xf numFmtId="0" fontId="31" fillId="4" borderId="12" xfId="0" applyFont="1" applyFill="1" applyBorder="1" applyAlignment="1">
      <alignment vertical="top" wrapText="1"/>
    </xf>
    <xf numFmtId="0" fontId="38" fillId="4" borderId="12" xfId="0" applyFont="1" applyFill="1" applyBorder="1" applyAlignment="1">
      <alignment horizontal="left" vertical="top" wrapText="1"/>
    </xf>
    <xf numFmtId="0" fontId="0" fillId="4" borderId="12" xfId="0" applyFont="1" applyFill="1" applyBorder="1" applyAlignment="1">
      <alignment horizontal="center" vertical="top" wrapText="1"/>
    </xf>
    <xf numFmtId="0" fontId="0" fillId="4" borderId="19" xfId="0" applyFont="1" applyFill="1" applyBorder="1" applyAlignment="1">
      <alignment horizontal="center" vertical="top" wrapText="1"/>
    </xf>
    <xf numFmtId="0" fontId="11" fillId="0" borderId="0" xfId="8" applyFont="1" applyAlignment="1">
      <alignment horizontal="left" vertical="top" wrapText="1"/>
    </xf>
    <xf numFmtId="0" fontId="40" fillId="0" borderId="0" xfId="0" applyFont="1" applyAlignment="1">
      <alignment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168" fontId="6" fillId="0" borderId="6" xfId="7" applyNumberFormat="1" applyFont="1" applyBorder="1" applyAlignment="1">
      <alignment horizontal="center" vertical="center" wrapText="1"/>
    </xf>
    <xf numFmtId="168" fontId="41" fillId="0" borderId="28" xfId="7" applyNumberFormat="1" applyFont="1" applyFill="1" applyBorder="1" applyAlignment="1">
      <alignment horizontal="center" vertical="center" wrapText="1"/>
    </xf>
    <xf numFmtId="168" fontId="41" fillId="0" borderId="6" xfId="7" applyNumberFormat="1" applyFont="1" applyBorder="1" applyAlignment="1">
      <alignment horizontal="center" vertical="center" wrapText="1"/>
    </xf>
    <xf numFmtId="168" fontId="24" fillId="0" borderId="6" xfId="7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2" fillId="0" borderId="6" xfId="0" applyFont="1" applyBorder="1" applyAlignment="1">
      <alignment horizontal="right" vertical="center" wrapText="1"/>
    </xf>
    <xf numFmtId="0" fontId="22" fillId="0" borderId="6" xfId="0" applyFont="1" applyBorder="1" applyAlignment="1">
      <alignment horizontal="center" vertical="center" wrapText="1"/>
    </xf>
    <xf numFmtId="168" fontId="18" fillId="0" borderId="6" xfId="7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right" vertical="center" wrapText="1"/>
    </xf>
    <xf numFmtId="168" fontId="40" fillId="0" borderId="0" xfId="7" applyNumberFormat="1" applyFont="1" applyAlignment="1">
      <alignment vertical="center" wrapText="1"/>
    </xf>
    <xf numFmtId="168" fontId="40" fillId="0" borderId="0" xfId="7" applyNumberFormat="1" applyFont="1" applyFill="1" applyAlignment="1">
      <alignment vertical="center" wrapText="1"/>
    </xf>
    <xf numFmtId="0" fontId="18" fillId="4" borderId="12" xfId="8" applyFont="1" applyFill="1" applyBorder="1" applyAlignment="1">
      <alignment horizontal="center" vertical="center" wrapText="1"/>
    </xf>
    <xf numFmtId="166" fontId="29" fillId="4" borderId="12" xfId="6" applyNumberFormat="1" applyFont="1" applyFill="1" applyBorder="1" applyAlignment="1">
      <alignment horizontal="right" vertical="center"/>
    </xf>
    <xf numFmtId="166" fontId="21" fillId="4" borderId="12" xfId="6" applyNumberFormat="1" applyFont="1" applyFill="1" applyBorder="1" applyAlignment="1">
      <alignment horizontal="right" vertical="center"/>
    </xf>
    <xf numFmtId="49" fontId="18" fillId="4" borderId="12" xfId="8" applyNumberFormat="1" applyFont="1" applyFill="1" applyBorder="1" applyAlignment="1">
      <alignment horizontal="left" vertical="center" wrapText="1"/>
    </xf>
    <xf numFmtId="0" fontId="22" fillId="0" borderId="12" xfId="0" applyFont="1" applyBorder="1" applyAlignment="1">
      <alignment wrapText="1"/>
    </xf>
    <xf numFmtId="0" fontId="44" fillId="0" borderId="12" xfId="0" applyFont="1" applyBorder="1" applyAlignment="1">
      <alignment wrapText="1"/>
    </xf>
    <xf numFmtId="168" fontId="24" fillId="0" borderId="12" xfId="7" applyNumberFormat="1" applyFont="1" applyBorder="1" applyAlignment="1">
      <alignment horizontal="center" vertical="center" wrapText="1"/>
    </xf>
    <xf numFmtId="0" fontId="43" fillId="3" borderId="12" xfId="0" applyFont="1" applyFill="1" applyBorder="1" applyAlignment="1">
      <alignment horizontal="right" vertical="center" wrapText="1"/>
    </xf>
    <xf numFmtId="168" fontId="45" fillId="0" borderId="10" xfId="7" applyNumberFormat="1" applyFont="1" applyBorder="1" applyAlignment="1">
      <alignment horizontal="left" vertical="top" wrapText="1"/>
    </xf>
    <xf numFmtId="0" fontId="37" fillId="0" borderId="20" xfId="0" applyFont="1" applyBorder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Fill="1" applyAlignment="1">
      <alignment horizontal="center" vertical="center" wrapText="1"/>
    </xf>
    <xf numFmtId="0" fontId="0" fillId="4" borderId="12" xfId="0" applyFont="1" applyFill="1" applyBorder="1" applyAlignment="1">
      <alignment horizontal="left" vertical="top" wrapText="1"/>
    </xf>
    <xf numFmtId="49" fontId="8" fillId="0" borderId="12" xfId="0" applyNumberFormat="1" applyFont="1" applyFill="1" applyBorder="1" applyAlignment="1">
      <alignment horizontal="center" vertical="center" textRotation="90" wrapText="1"/>
    </xf>
    <xf numFmtId="0" fontId="11" fillId="0" borderId="12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top" wrapText="1"/>
    </xf>
    <xf numFmtId="0" fontId="18" fillId="0" borderId="12" xfId="0" applyFont="1" applyBorder="1" applyAlignment="1">
      <alignment horizontal="left" vertical="top" wrapText="1"/>
    </xf>
    <xf numFmtId="166" fontId="18" fillId="0" borderId="15" xfId="9" applyNumberFormat="1" applyFont="1" applyBorder="1" applyAlignment="1">
      <alignment horizontal="right" vertical="top"/>
    </xf>
    <xf numFmtId="167" fontId="10" fillId="0" borderId="0" xfId="10" applyNumberFormat="1" applyFont="1" applyFill="1" applyAlignment="1">
      <alignment horizontal="right"/>
    </xf>
    <xf numFmtId="0" fontId="0" fillId="4" borderId="18" xfId="0" applyFont="1" applyFill="1" applyBorder="1" applyAlignment="1">
      <alignment vertical="top" wrapText="1"/>
    </xf>
    <xf numFmtId="0" fontId="0" fillId="4" borderId="19" xfId="0" applyFont="1" applyFill="1" applyBorder="1" applyAlignment="1">
      <alignment vertical="top" wrapText="1"/>
    </xf>
    <xf numFmtId="0" fontId="0" fillId="0" borderId="19" xfId="0" applyFont="1" applyBorder="1" applyAlignment="1">
      <alignment horizontal="right" vertical="top" wrapText="1"/>
    </xf>
    <xf numFmtId="0" fontId="0" fillId="0" borderId="12" xfId="0" applyFont="1" applyBorder="1" applyAlignment="1">
      <alignment horizontal="right" vertical="top" wrapText="1"/>
    </xf>
    <xf numFmtId="0" fontId="46" fillId="4" borderId="12" xfId="0" applyFont="1" applyFill="1" applyBorder="1" applyAlignment="1">
      <alignment vertical="top" wrapText="1"/>
    </xf>
    <xf numFmtId="169" fontId="8" fillId="0" borderId="12" xfId="0" applyNumberFormat="1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textRotation="90" wrapText="1"/>
    </xf>
    <xf numFmtId="0" fontId="11" fillId="0" borderId="12" xfId="0" applyNumberFormat="1" applyFont="1" applyFill="1" applyBorder="1" applyAlignment="1">
      <alignment horizontal="center" vertical="center" wrapText="1"/>
    </xf>
    <xf numFmtId="169" fontId="11" fillId="0" borderId="16" xfId="0" applyNumberFormat="1" applyFont="1" applyFill="1" applyBorder="1" applyAlignment="1">
      <alignment horizontal="center" vertical="center" wrapText="1"/>
    </xf>
    <xf numFmtId="169" fontId="11" fillId="4" borderId="16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47" fillId="0" borderId="12" xfId="0" applyFont="1" applyBorder="1" applyAlignment="1">
      <alignment horizontal="center" vertical="center" wrapText="1"/>
    </xf>
    <xf numFmtId="169" fontId="11" fillId="4" borderId="12" xfId="0" applyNumberFormat="1" applyFont="1" applyFill="1" applyBorder="1" applyAlignment="1">
      <alignment horizontal="center" vertical="center" wrapText="1"/>
    </xf>
    <xf numFmtId="169" fontId="11" fillId="0" borderId="1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9" fontId="12" fillId="4" borderId="12" xfId="0" applyNumberFormat="1" applyFont="1" applyFill="1" applyBorder="1" applyAlignment="1">
      <alignment horizontal="center" vertical="center" wrapText="1"/>
    </xf>
    <xf numFmtId="169" fontId="12" fillId="0" borderId="12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167" fontId="10" fillId="0" borderId="0" xfId="10" applyNumberFormat="1" applyFont="1" applyFill="1" applyAlignment="1">
      <alignment horizontal="right" vertical="center"/>
    </xf>
    <xf numFmtId="0" fontId="25" fillId="2" borderId="31" xfId="0" applyFont="1" applyFill="1" applyBorder="1" applyAlignment="1">
      <alignment horizontal="center" vertical="center"/>
    </xf>
    <xf numFmtId="0" fontId="25" fillId="2" borderId="31" xfId="0" applyFont="1" applyFill="1" applyBorder="1" applyAlignment="1">
      <alignment horizontal="center" vertical="center" wrapText="1"/>
    </xf>
    <xf numFmtId="49" fontId="25" fillId="2" borderId="31" xfId="0" applyNumberFormat="1" applyFont="1" applyFill="1" applyBorder="1" applyAlignment="1">
      <alignment horizontal="center" vertical="center" wrapText="1"/>
    </xf>
    <xf numFmtId="0" fontId="13" fillId="0" borderId="31" xfId="8" applyFont="1" applyBorder="1" applyAlignment="1">
      <alignment horizontal="center" vertical="center"/>
    </xf>
    <xf numFmtId="167" fontId="26" fillId="2" borderId="31" xfId="0" applyNumberFormat="1" applyFont="1" applyFill="1" applyBorder="1" applyAlignment="1">
      <alignment horizontal="right" vertical="center"/>
    </xf>
    <xf numFmtId="0" fontId="23" fillId="0" borderId="32" xfId="0" applyFont="1" applyBorder="1" applyAlignment="1">
      <alignment horizontal="left" vertical="top" wrapText="1"/>
    </xf>
    <xf numFmtId="167" fontId="26" fillId="2" borderId="33" xfId="0" applyNumberFormat="1" applyFont="1" applyFill="1" applyBorder="1" applyAlignment="1">
      <alignment horizontal="right" vertical="center"/>
    </xf>
    <xf numFmtId="0" fontId="26" fillId="0" borderId="16" xfId="0" applyFont="1" applyBorder="1" applyAlignment="1">
      <alignment horizontal="left" vertical="center" wrapText="1"/>
    </xf>
    <xf numFmtId="167" fontId="26" fillId="2" borderId="16" xfId="0" applyNumberFormat="1" applyFont="1" applyFill="1" applyBorder="1" applyAlignment="1">
      <alignment horizontal="right" vertical="center"/>
    </xf>
    <xf numFmtId="168" fontId="22" fillId="0" borderId="15" xfId="7" applyNumberFormat="1" applyFont="1" applyBorder="1" applyAlignment="1">
      <alignment horizontal="right" vertical="top" wrapText="1"/>
    </xf>
    <xf numFmtId="0" fontId="0" fillId="0" borderId="31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0" fontId="0" fillId="4" borderId="12" xfId="0" applyFont="1" applyFill="1" applyBorder="1" applyAlignment="1">
      <alignment horizontal="left" vertical="top" wrapText="1"/>
    </xf>
    <xf numFmtId="0" fontId="8" fillId="0" borderId="0" xfId="8" applyFont="1" applyAlignment="1">
      <alignment horizontal="right" vertical="center" wrapText="1"/>
    </xf>
    <xf numFmtId="0" fontId="6" fillId="0" borderId="29" xfId="0" applyFont="1" applyBorder="1" applyAlignment="1">
      <alignment horizontal="center" vertical="center" wrapText="1"/>
    </xf>
    <xf numFmtId="0" fontId="0" fillId="0" borderId="30" xfId="0" applyBorder="1"/>
    <xf numFmtId="166" fontId="18" fillId="0" borderId="8" xfId="6" applyNumberFormat="1" applyFont="1" applyBorder="1" applyAlignment="1">
      <alignment horizontal="center" vertical="top"/>
    </xf>
    <xf numFmtId="166" fontId="18" fillId="0" borderId="11" xfId="6" applyNumberFormat="1" applyFont="1" applyBorder="1" applyAlignment="1">
      <alignment horizontal="center" vertical="top"/>
    </xf>
    <xf numFmtId="166" fontId="18" fillId="0" borderId="9" xfId="6" applyNumberFormat="1" applyFont="1" applyBorder="1" applyAlignment="1">
      <alignment horizontal="center" vertical="top"/>
    </xf>
    <xf numFmtId="168" fontId="18" fillId="4" borderId="8" xfId="7" applyNumberFormat="1" applyFont="1" applyFill="1" applyBorder="1" applyAlignment="1">
      <alignment horizontal="center" vertical="top"/>
    </xf>
    <xf numFmtId="168" fontId="18" fillId="4" borderId="11" xfId="7" applyNumberFormat="1" applyFont="1" applyFill="1" applyBorder="1" applyAlignment="1">
      <alignment horizontal="center" vertical="top"/>
    </xf>
    <xf numFmtId="168" fontId="18" fillId="4" borderId="9" xfId="7" applyNumberFormat="1" applyFont="1" applyFill="1" applyBorder="1" applyAlignment="1">
      <alignment horizontal="center" vertical="top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3" fillId="0" borderId="0" xfId="10" applyNumberFormat="1" applyFont="1" applyFill="1" applyAlignment="1">
      <alignment horizontal="center" vertical="center" wrapText="1"/>
    </xf>
    <xf numFmtId="0" fontId="35" fillId="0" borderId="18" xfId="0" applyNumberFormat="1" applyFont="1" applyFill="1" applyBorder="1" applyAlignment="1">
      <alignment horizontal="left" vertical="center" wrapText="1"/>
    </xf>
    <xf numFmtId="0" fontId="35" fillId="0" borderId="19" xfId="0" applyNumberFormat="1" applyFont="1" applyFill="1" applyBorder="1" applyAlignment="1">
      <alignment horizontal="left" vertical="center" wrapText="1"/>
    </xf>
    <xf numFmtId="0" fontId="34" fillId="0" borderId="20" xfId="0" applyNumberFormat="1" applyFont="1" applyFill="1" applyBorder="1" applyAlignment="1">
      <alignment horizontal="center" vertical="center" wrapText="1"/>
    </xf>
    <xf numFmtId="0" fontId="34" fillId="0" borderId="16" xfId="0" applyNumberFormat="1" applyFont="1" applyFill="1" applyBorder="1" applyAlignment="1">
      <alignment horizontal="center" vertical="center" wrapText="1"/>
    </xf>
    <xf numFmtId="167" fontId="34" fillId="0" borderId="20" xfId="0" applyNumberFormat="1" applyFont="1" applyFill="1" applyBorder="1" applyAlignment="1">
      <alignment horizontal="center" vertical="center" wrapText="1"/>
    </xf>
    <xf numFmtId="167" fontId="34" fillId="0" borderId="16" xfId="0" applyNumberFormat="1" applyFont="1" applyFill="1" applyBorder="1" applyAlignment="1">
      <alignment horizontal="center" vertical="center" wrapText="1"/>
    </xf>
    <xf numFmtId="167" fontId="8" fillId="0" borderId="0" xfId="0" applyNumberFormat="1" applyFont="1" applyFill="1" applyAlignment="1">
      <alignment horizontal="right" vertical="center" wrapText="1"/>
    </xf>
    <xf numFmtId="0" fontId="13" fillId="0" borderId="0" xfId="0" applyNumberFormat="1" applyFont="1" applyFill="1" applyAlignment="1">
      <alignment horizontal="center" vertical="center" wrapText="1"/>
    </xf>
    <xf numFmtId="49" fontId="34" fillId="0" borderId="20" xfId="0" applyNumberFormat="1" applyFont="1" applyFill="1" applyBorder="1" applyAlignment="1">
      <alignment horizontal="center" vertical="center" wrapText="1"/>
    </xf>
    <xf numFmtId="49" fontId="34" fillId="0" borderId="16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169" fontId="8" fillId="4" borderId="20" xfId="0" applyNumberFormat="1" applyFont="1" applyFill="1" applyBorder="1" applyAlignment="1">
      <alignment horizontal="center" vertical="center" wrapText="1"/>
    </xf>
    <xf numFmtId="169" fontId="8" fillId="4" borderId="16" xfId="0" applyNumberFormat="1" applyFont="1" applyFill="1" applyBorder="1" applyAlignment="1">
      <alignment horizontal="center" vertical="center" wrapText="1"/>
    </xf>
    <xf numFmtId="169" fontId="8" fillId="0" borderId="18" xfId="0" applyNumberFormat="1" applyFont="1" applyFill="1" applyBorder="1" applyAlignment="1">
      <alignment horizontal="center" vertical="center"/>
    </xf>
    <xf numFmtId="169" fontId="8" fillId="0" borderId="21" xfId="0" applyNumberFormat="1" applyFont="1" applyFill="1" applyBorder="1" applyAlignment="1">
      <alignment horizontal="center" vertical="center"/>
    </xf>
    <xf numFmtId="169" fontId="8" fillId="0" borderId="19" xfId="0" applyNumberFormat="1" applyFont="1" applyFill="1" applyBorder="1" applyAlignment="1">
      <alignment horizontal="center" vertical="center"/>
    </xf>
    <xf numFmtId="167" fontId="10" fillId="0" borderId="21" xfId="8" applyNumberFormat="1" applyFont="1" applyBorder="1" applyAlignment="1">
      <alignment horizontal="center" vertical="center" wrapText="1"/>
    </xf>
    <xf numFmtId="167" fontId="10" fillId="0" borderId="3" xfId="8" applyNumberFormat="1" applyFont="1" applyBorder="1" applyAlignment="1">
      <alignment horizontal="center" vertical="center" wrapText="1"/>
    </xf>
    <xf numFmtId="167" fontId="10" fillId="0" borderId="1" xfId="8" applyNumberFormat="1" applyFont="1" applyBorder="1" applyAlignment="1">
      <alignment horizontal="center" vertical="center" wrapText="1"/>
    </xf>
    <xf numFmtId="0" fontId="18" fillId="0" borderId="2" xfId="8" applyFont="1" applyBorder="1" applyAlignment="1">
      <alignment horizontal="center" vertical="center" wrapText="1"/>
    </xf>
    <xf numFmtId="0" fontId="18" fillId="0" borderId="3" xfId="8" applyFont="1" applyBorder="1" applyAlignment="1">
      <alignment horizontal="center" vertical="center" wrapText="1"/>
    </xf>
    <xf numFmtId="0" fontId="18" fillId="0" borderId="4" xfId="8" applyFont="1" applyBorder="1" applyAlignment="1">
      <alignment horizontal="center" vertical="center" wrapText="1"/>
    </xf>
    <xf numFmtId="0" fontId="18" fillId="0" borderId="7" xfId="8" applyFont="1" applyBorder="1" applyAlignment="1">
      <alignment horizontal="right" wrapText="1"/>
    </xf>
    <xf numFmtId="0" fontId="18" fillId="0" borderId="22" xfId="8" applyFont="1" applyBorder="1" applyAlignment="1">
      <alignment horizontal="right" wrapText="1"/>
    </xf>
    <xf numFmtId="0" fontId="19" fillId="0" borderId="0" xfId="8" applyFont="1" applyAlignment="1">
      <alignment horizontal="right" vertical="center" wrapText="1"/>
    </xf>
    <xf numFmtId="0" fontId="15" fillId="0" borderId="0" xfId="8" applyFont="1" applyAlignment="1">
      <alignment horizontal="right" vertical="center" wrapText="1"/>
    </xf>
    <xf numFmtId="0" fontId="13" fillId="0" borderId="0" xfId="8" applyFont="1" applyAlignment="1">
      <alignment horizontal="center" vertical="center" wrapText="1"/>
    </xf>
    <xf numFmtId="0" fontId="10" fillId="0" borderId="2" xfId="8" applyFont="1" applyBorder="1" applyAlignment="1">
      <alignment horizontal="center" vertical="center" wrapText="1"/>
    </xf>
    <xf numFmtId="0" fontId="10" fillId="0" borderId="3" xfId="8" applyFont="1" applyBorder="1" applyAlignment="1">
      <alignment horizontal="center" vertical="center" wrapText="1"/>
    </xf>
    <xf numFmtId="0" fontId="10" fillId="0" borderId="4" xfId="8" applyFont="1" applyBorder="1" applyAlignment="1">
      <alignment horizontal="center" vertical="center" wrapText="1"/>
    </xf>
    <xf numFmtId="0" fontId="15" fillId="0" borderId="12" xfId="8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top" wrapText="1"/>
    </xf>
    <xf numFmtId="0" fontId="39" fillId="0" borderId="16" xfId="0" applyFont="1" applyBorder="1" applyAlignment="1">
      <alignment horizontal="center" vertical="top" wrapText="1"/>
    </xf>
    <xf numFmtId="169" fontId="35" fillId="4" borderId="12" xfId="0" applyNumberFormat="1" applyFont="1" applyFill="1" applyBorder="1" applyAlignment="1">
      <alignment horizontal="center" vertical="center" wrapText="1"/>
    </xf>
    <xf numFmtId="49" fontId="34" fillId="0" borderId="28" xfId="0" applyNumberFormat="1" applyFont="1" applyFill="1" applyBorder="1" applyAlignment="1">
      <alignment horizontal="center" vertical="center" wrapText="1"/>
    </xf>
    <xf numFmtId="49" fontId="34" fillId="0" borderId="25" xfId="0" applyNumberFormat="1" applyFont="1" applyFill="1" applyBorder="1" applyAlignment="1">
      <alignment horizontal="center" vertical="center" wrapText="1"/>
    </xf>
    <xf numFmtId="167" fontId="10" fillId="0" borderId="22" xfId="10" applyNumberFormat="1" applyFont="1" applyFill="1" applyBorder="1" applyAlignment="1">
      <alignment horizontal="right" vertical="center"/>
    </xf>
    <xf numFmtId="0" fontId="0" fillId="4" borderId="12" xfId="0" applyFont="1" applyFill="1" applyBorder="1" applyAlignment="1">
      <alignment horizontal="center" vertical="top" wrapText="1"/>
    </xf>
    <xf numFmtId="0" fontId="14" fillId="0" borderId="12" xfId="0" applyFont="1" applyBorder="1" applyAlignment="1">
      <alignment horizontal="left" vertical="top" wrapText="1"/>
    </xf>
    <xf numFmtId="0" fontId="37" fillId="0" borderId="12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top" wrapText="1"/>
    </xf>
    <xf numFmtId="0" fontId="0" fillId="0" borderId="19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left" vertical="top" wrapText="1"/>
    </xf>
    <xf numFmtId="0" fontId="0" fillId="0" borderId="24" xfId="0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  <xf numFmtId="0" fontId="0" fillId="0" borderId="26" xfId="0" applyBorder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0" fontId="0" fillId="4" borderId="12" xfId="0" applyFill="1" applyBorder="1" applyAlignment="1">
      <alignment horizontal="left" vertical="top" wrapText="1"/>
    </xf>
    <xf numFmtId="0" fontId="0" fillId="4" borderId="12" xfId="0" applyFont="1" applyFill="1" applyBorder="1" applyAlignment="1">
      <alignment horizontal="left" vertical="top" wrapText="1"/>
    </xf>
    <xf numFmtId="167" fontId="10" fillId="0" borderId="2" xfId="8" applyNumberFormat="1" applyFont="1" applyBorder="1" applyAlignment="1">
      <alignment horizontal="center" vertical="center" wrapText="1"/>
    </xf>
    <xf numFmtId="167" fontId="10" fillId="0" borderId="4" xfId="8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22" fillId="0" borderId="3" xfId="0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2" fillId="0" borderId="18" xfId="0" applyFont="1" applyBorder="1" applyAlignment="1">
      <alignment horizontal="left" vertical="center" wrapText="1"/>
    </xf>
    <xf numFmtId="0" fontId="22" fillId="0" borderId="21" xfId="0" applyFont="1" applyBorder="1" applyAlignment="1">
      <alignment horizontal="left" vertical="center" wrapText="1"/>
    </xf>
    <xf numFmtId="0" fontId="22" fillId="0" borderId="19" xfId="0" applyFont="1" applyBorder="1" applyAlignment="1">
      <alignment horizontal="left" vertical="center" wrapText="1"/>
    </xf>
    <xf numFmtId="0" fontId="8" fillId="0" borderId="0" xfId="8" applyFont="1" applyAlignment="1">
      <alignment horizontal="right" vertical="top" wrapText="1"/>
    </xf>
    <xf numFmtId="0" fontId="24" fillId="0" borderId="7" xfId="0" applyFont="1" applyBorder="1" applyAlignment="1">
      <alignment horizontal="center" vertical="center" wrapText="1"/>
    </xf>
    <xf numFmtId="0" fontId="42" fillId="0" borderId="2" xfId="0" applyFont="1" applyBorder="1" applyAlignment="1">
      <alignment vertical="center" wrapText="1"/>
    </xf>
    <xf numFmtId="0" fontId="42" fillId="0" borderId="3" xfId="0" applyFont="1" applyBorder="1" applyAlignment="1">
      <alignment vertical="center" wrapText="1"/>
    </xf>
    <xf numFmtId="0" fontId="42" fillId="0" borderId="4" xfId="0" applyFont="1" applyBorder="1" applyAlignment="1">
      <alignment vertical="center" wrapText="1"/>
    </xf>
  </cellXfs>
  <cellStyles count="14">
    <cellStyle name="Comma" xfId="7" builtinId="3"/>
    <cellStyle name="Comma 2" xfId="11"/>
    <cellStyle name="Comma 3" xfId="13"/>
    <cellStyle name="Normal" xfId="0" builtinId="0"/>
    <cellStyle name="Normal 10" xfId="4"/>
    <cellStyle name="Normal 2" xfId="1"/>
    <cellStyle name="Normal 3" xfId="3"/>
    <cellStyle name="Normal 4" xfId="5"/>
    <cellStyle name="Normal 5" xfId="10"/>
    <cellStyle name="Normal 8" xfId="8"/>
    <cellStyle name="Percent 2" xfId="2"/>
    <cellStyle name="Percent 3" xfId="12"/>
    <cellStyle name="SN_241" xfId="6"/>
    <cellStyle name="SN_b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abSelected="1" workbookViewId="0">
      <selection activeCell="D43" sqref="D43:E43"/>
    </sheetView>
  </sheetViews>
  <sheetFormatPr defaultColWidth="9.140625" defaultRowHeight="17.25" x14ac:dyDescent="0.25"/>
  <cols>
    <col min="1" max="1" width="9.42578125" style="7" customWidth="1"/>
    <col min="2" max="2" width="14.7109375" style="7" customWidth="1"/>
    <col min="3" max="3" width="72" style="4" customWidth="1"/>
    <col min="4" max="5" width="25.140625" style="8" customWidth="1"/>
    <col min="6" max="6" width="13.5703125" style="8" customWidth="1"/>
    <col min="7" max="8" width="15.5703125" style="8" customWidth="1"/>
    <col min="9" max="9" width="7.28515625" style="4" customWidth="1"/>
    <col min="10" max="10" width="12.85546875" style="4" bestFit="1" customWidth="1"/>
    <col min="11" max="11" width="13.85546875" style="4" bestFit="1" customWidth="1"/>
    <col min="12" max="13" width="9.140625" style="4"/>
    <col min="14" max="14" width="19.42578125" style="4" customWidth="1"/>
    <col min="15" max="16384" width="9.140625" style="4"/>
  </cols>
  <sheetData>
    <row r="1" spans="1:9" ht="16.5" customHeight="1" x14ac:dyDescent="0.25">
      <c r="A1" s="216" t="s">
        <v>1</v>
      </c>
      <c r="B1" s="216"/>
      <c r="C1" s="216"/>
      <c r="D1" s="216"/>
      <c r="E1" s="216"/>
      <c r="F1" s="29"/>
      <c r="G1" s="29"/>
      <c r="H1" s="29"/>
      <c r="I1" s="30"/>
    </row>
    <row r="2" spans="1:9" ht="16.5" customHeight="1" x14ac:dyDescent="0.25">
      <c r="A2" s="216" t="s">
        <v>74</v>
      </c>
      <c r="B2" s="216"/>
      <c r="C2" s="216"/>
      <c r="D2" s="216"/>
      <c r="E2" s="216"/>
      <c r="F2" s="29"/>
      <c r="G2" s="29"/>
      <c r="H2" s="29"/>
      <c r="I2" s="30"/>
    </row>
    <row r="3" spans="1:9" ht="16.5" customHeight="1" x14ac:dyDescent="0.25">
      <c r="A3" s="216" t="s">
        <v>0</v>
      </c>
      <c r="B3" s="216"/>
      <c r="C3" s="216"/>
      <c r="D3" s="216"/>
      <c r="E3" s="216"/>
      <c r="F3" s="29"/>
      <c r="G3" s="29"/>
      <c r="H3" s="29"/>
      <c r="I3" s="30"/>
    </row>
    <row r="4" spans="1:9" ht="83.25" customHeight="1" x14ac:dyDescent="0.25">
      <c r="A4" s="229" t="s">
        <v>136</v>
      </c>
      <c r="B4" s="229"/>
      <c r="C4" s="229"/>
      <c r="D4" s="229"/>
      <c r="E4" s="229"/>
      <c r="F4" s="28"/>
      <c r="G4" s="28"/>
      <c r="H4" s="28"/>
    </row>
    <row r="5" spans="1:9" ht="17.25" customHeight="1" x14ac:dyDescent="0.25">
      <c r="A5" s="5"/>
      <c r="B5" s="5"/>
      <c r="C5" s="10"/>
      <c r="D5" s="26"/>
      <c r="E5" s="202" t="s">
        <v>15</v>
      </c>
      <c r="F5" s="6"/>
      <c r="G5" s="27"/>
      <c r="H5" s="27"/>
    </row>
    <row r="6" spans="1:9" s="32" customFormat="1" ht="37.5" customHeight="1" x14ac:dyDescent="0.25">
      <c r="A6" s="225" t="s">
        <v>18</v>
      </c>
      <c r="B6" s="226"/>
      <c r="C6" s="227" t="s">
        <v>25</v>
      </c>
      <c r="D6" s="217" t="s">
        <v>140</v>
      </c>
      <c r="E6" s="218"/>
    </row>
    <row r="7" spans="1:9" s="32" customFormat="1" ht="37.5" customHeight="1" x14ac:dyDescent="0.25">
      <c r="A7" s="34" t="s">
        <v>4</v>
      </c>
      <c r="B7" s="34" t="s">
        <v>73</v>
      </c>
      <c r="C7" s="228"/>
      <c r="D7" s="119" t="s">
        <v>83</v>
      </c>
      <c r="E7" s="120" t="s">
        <v>84</v>
      </c>
    </row>
    <row r="8" spans="1:9" s="32" customFormat="1" ht="37.5" customHeight="1" x14ac:dyDescent="0.25">
      <c r="A8" s="31"/>
      <c r="B8" s="31"/>
      <c r="C8" s="36" t="s">
        <v>39</v>
      </c>
      <c r="D8" s="62">
        <v>0</v>
      </c>
      <c r="E8" s="62">
        <v>0</v>
      </c>
    </row>
    <row r="9" spans="1:9" s="32" customFormat="1" ht="34.5" customHeight="1" x14ac:dyDescent="0.25">
      <c r="A9" s="31"/>
      <c r="B9" s="31"/>
      <c r="C9" s="36" t="s">
        <v>40</v>
      </c>
      <c r="D9" s="62">
        <f>D10</f>
        <v>46850.6</v>
      </c>
      <c r="E9" s="62">
        <f>E10</f>
        <v>46850.6</v>
      </c>
    </row>
    <row r="10" spans="1:9" s="32" customFormat="1" ht="16.5" x14ac:dyDescent="0.25">
      <c r="A10" s="64">
        <v>1087</v>
      </c>
      <c r="B10" s="31"/>
      <c r="C10" s="33" t="s">
        <v>19</v>
      </c>
      <c r="D10" s="60">
        <f>D17+D24</f>
        <v>46850.6</v>
      </c>
      <c r="E10" s="60">
        <f>E17+E24</f>
        <v>46850.6</v>
      </c>
    </row>
    <row r="11" spans="1:9" s="32" customFormat="1" ht="16.5" x14ac:dyDescent="0.25">
      <c r="A11" s="31"/>
      <c r="B11" s="31"/>
      <c r="C11" s="64" t="s">
        <v>41</v>
      </c>
      <c r="D11" s="61"/>
      <c r="E11" s="61"/>
    </row>
    <row r="12" spans="1:9" s="32" customFormat="1" ht="16.5" x14ac:dyDescent="0.25">
      <c r="A12" s="31"/>
      <c r="B12" s="31"/>
      <c r="C12" s="33" t="s">
        <v>20</v>
      </c>
      <c r="D12" s="61"/>
      <c r="E12" s="61"/>
    </row>
    <row r="13" spans="1:9" s="32" customFormat="1" ht="38.25" x14ac:dyDescent="0.25">
      <c r="A13" s="31"/>
      <c r="B13" s="31"/>
      <c r="C13" s="65" t="s">
        <v>42</v>
      </c>
      <c r="D13" s="61"/>
      <c r="E13" s="61"/>
    </row>
    <row r="14" spans="1:9" s="32" customFormat="1" ht="16.5" x14ac:dyDescent="0.25">
      <c r="A14" s="31"/>
      <c r="B14" s="31"/>
      <c r="C14" s="33" t="s">
        <v>21</v>
      </c>
      <c r="D14" s="61"/>
      <c r="E14" s="61"/>
    </row>
    <row r="15" spans="1:9" s="32" customFormat="1" ht="38.25" x14ac:dyDescent="0.25">
      <c r="A15" s="31"/>
      <c r="B15" s="31"/>
      <c r="C15" s="66" t="s">
        <v>43</v>
      </c>
      <c r="D15" s="61"/>
      <c r="E15" s="61"/>
    </row>
    <row r="16" spans="1:9" s="32" customFormat="1" ht="15" customHeight="1" x14ac:dyDescent="0.25">
      <c r="A16" s="219" t="s">
        <v>26</v>
      </c>
      <c r="B16" s="220"/>
      <c r="C16" s="220"/>
      <c r="D16" s="220"/>
      <c r="E16" s="221"/>
    </row>
    <row r="17" spans="1:5" s="32" customFormat="1" ht="16.5" x14ac:dyDescent="0.25">
      <c r="A17" s="31"/>
      <c r="B17" s="31">
        <v>11001</v>
      </c>
      <c r="C17" s="33" t="s">
        <v>22</v>
      </c>
      <c r="D17" s="59">
        <f>D22</f>
        <v>36850.6</v>
      </c>
      <c r="E17" s="59">
        <f>E22</f>
        <v>36850.6</v>
      </c>
    </row>
    <row r="18" spans="1:5" s="32" customFormat="1" ht="25.5" x14ac:dyDescent="0.25">
      <c r="A18" s="31"/>
      <c r="B18" s="31"/>
      <c r="C18" s="66" t="s">
        <v>77</v>
      </c>
      <c r="D18" s="60"/>
      <c r="E18" s="60"/>
    </row>
    <row r="19" spans="1:5" s="32" customFormat="1" ht="16.5" x14ac:dyDescent="0.25">
      <c r="A19" s="31"/>
      <c r="B19" s="31"/>
      <c r="C19" s="33" t="s">
        <v>23</v>
      </c>
      <c r="D19" s="60"/>
      <c r="E19" s="60"/>
    </row>
    <row r="20" spans="1:5" s="32" customFormat="1" ht="51" x14ac:dyDescent="0.25">
      <c r="A20" s="31"/>
      <c r="B20" s="31"/>
      <c r="C20" s="66" t="s">
        <v>78</v>
      </c>
      <c r="D20" s="60"/>
      <c r="E20" s="60"/>
    </row>
    <row r="21" spans="1:5" s="32" customFormat="1" ht="16.5" x14ac:dyDescent="0.25">
      <c r="A21" s="31"/>
      <c r="B21" s="31"/>
      <c r="C21" s="33" t="s">
        <v>27</v>
      </c>
      <c r="D21" s="60"/>
      <c r="E21" s="60"/>
    </row>
    <row r="22" spans="1:5" s="32" customFormat="1" ht="16.5" x14ac:dyDescent="0.25">
      <c r="A22" s="31"/>
      <c r="B22" s="31"/>
      <c r="C22" s="66" t="s">
        <v>24</v>
      </c>
      <c r="D22" s="60">
        <v>36850.6</v>
      </c>
      <c r="E22" s="60">
        <v>36850.6</v>
      </c>
    </row>
    <row r="23" spans="1:5" s="32" customFormat="1" ht="19.5" customHeight="1" x14ac:dyDescent="0.25">
      <c r="A23" s="222" t="s">
        <v>26</v>
      </c>
      <c r="B23" s="223"/>
      <c r="C23" s="223"/>
      <c r="D23" s="223"/>
      <c r="E23" s="224"/>
    </row>
    <row r="24" spans="1:5" s="113" customFormat="1" ht="16.5" x14ac:dyDescent="0.25">
      <c r="A24" s="102"/>
      <c r="B24" s="111">
        <v>31001</v>
      </c>
      <c r="C24" s="112" t="s">
        <v>22</v>
      </c>
      <c r="D24" s="115">
        <f>D29</f>
        <v>10000</v>
      </c>
      <c r="E24" s="115">
        <f>E29</f>
        <v>10000</v>
      </c>
    </row>
    <row r="25" spans="1:5" s="113" customFormat="1" ht="23.25" customHeight="1" x14ac:dyDescent="0.25">
      <c r="A25" s="102"/>
      <c r="B25" s="102"/>
      <c r="C25" s="114" t="s">
        <v>114</v>
      </c>
      <c r="D25" s="115"/>
      <c r="E25" s="115"/>
    </row>
    <row r="26" spans="1:5" s="113" customFormat="1" ht="16.5" x14ac:dyDescent="0.25">
      <c r="A26" s="102"/>
      <c r="B26" s="102"/>
      <c r="C26" s="112" t="s">
        <v>23</v>
      </c>
      <c r="D26" s="115"/>
      <c r="E26" s="115"/>
    </row>
    <row r="27" spans="1:5" s="113" customFormat="1" ht="27.75" customHeight="1" x14ac:dyDescent="0.25">
      <c r="A27" s="102"/>
      <c r="B27" s="102"/>
      <c r="C27" s="116" t="s">
        <v>113</v>
      </c>
      <c r="D27" s="115"/>
      <c r="E27" s="115"/>
    </row>
    <row r="28" spans="1:5" s="113" customFormat="1" ht="16.5" x14ac:dyDescent="0.25">
      <c r="A28" s="102"/>
      <c r="B28" s="102"/>
      <c r="C28" s="112" t="s">
        <v>27</v>
      </c>
      <c r="D28" s="115"/>
      <c r="E28" s="115"/>
    </row>
    <row r="29" spans="1:5" s="113" customFormat="1" ht="25.5" x14ac:dyDescent="0.25">
      <c r="A29" s="102"/>
      <c r="B29" s="102"/>
      <c r="C29" s="116" t="s">
        <v>87</v>
      </c>
      <c r="D29" s="115">
        <v>10000</v>
      </c>
      <c r="E29" s="115">
        <v>10000</v>
      </c>
    </row>
    <row r="30" spans="1:5" s="32" customFormat="1" ht="25.5" customHeight="1" x14ac:dyDescent="0.25">
      <c r="A30" s="31"/>
      <c r="B30" s="31"/>
      <c r="C30" s="36" t="s">
        <v>28</v>
      </c>
      <c r="D30" s="37">
        <f>+D31</f>
        <v>-46850.6</v>
      </c>
      <c r="E30" s="37">
        <f>+E31</f>
        <v>-46850.6</v>
      </c>
    </row>
    <row r="31" spans="1:5" s="32" customFormat="1" ht="16.5" x14ac:dyDescent="0.25">
      <c r="A31" s="31" t="s">
        <v>29</v>
      </c>
      <c r="B31" s="31"/>
      <c r="C31" s="33" t="s">
        <v>19</v>
      </c>
      <c r="D31" s="38">
        <f>+D38</f>
        <v>-46850.6</v>
      </c>
      <c r="E31" s="38">
        <f>+E38</f>
        <v>-46850.6</v>
      </c>
    </row>
    <row r="32" spans="1:5" s="32" customFormat="1" ht="16.5" x14ac:dyDescent="0.25">
      <c r="A32" s="31"/>
      <c r="B32" s="31"/>
      <c r="C32" s="64" t="s">
        <v>30</v>
      </c>
      <c r="D32" s="39"/>
      <c r="E32" s="39"/>
    </row>
    <row r="33" spans="1:5" s="32" customFormat="1" ht="16.5" x14ac:dyDescent="0.25">
      <c r="A33" s="31"/>
      <c r="B33" s="31"/>
      <c r="C33" s="33" t="s">
        <v>20</v>
      </c>
      <c r="D33" s="39"/>
      <c r="E33" s="39"/>
    </row>
    <row r="34" spans="1:5" s="32" customFormat="1" ht="25.5" x14ac:dyDescent="0.25">
      <c r="A34" s="31"/>
      <c r="B34" s="31"/>
      <c r="C34" s="66" t="s">
        <v>31</v>
      </c>
      <c r="D34" s="40"/>
      <c r="E34" s="40"/>
    </row>
    <row r="35" spans="1:5" s="32" customFormat="1" ht="16.5" x14ac:dyDescent="0.25">
      <c r="A35" s="31"/>
      <c r="B35" s="31"/>
      <c r="C35" s="33" t="s">
        <v>21</v>
      </c>
      <c r="D35" s="40"/>
      <c r="E35" s="40"/>
    </row>
    <row r="36" spans="1:5" s="32" customFormat="1" ht="25.5" x14ac:dyDescent="0.25">
      <c r="A36" s="31"/>
      <c r="B36" s="31"/>
      <c r="C36" s="66" t="s">
        <v>32</v>
      </c>
      <c r="D36" s="40"/>
      <c r="E36" s="40"/>
    </row>
    <row r="37" spans="1:5" s="32" customFormat="1" ht="15" customHeight="1" x14ac:dyDescent="0.25">
      <c r="A37" s="219" t="s">
        <v>26</v>
      </c>
      <c r="B37" s="220"/>
      <c r="C37" s="220"/>
      <c r="D37" s="220"/>
      <c r="E37" s="221"/>
    </row>
    <row r="38" spans="1:5" s="32" customFormat="1" ht="16.5" x14ac:dyDescent="0.25">
      <c r="A38" s="31"/>
      <c r="B38" s="31">
        <v>11001</v>
      </c>
      <c r="C38" s="33" t="s">
        <v>22</v>
      </c>
      <c r="D38" s="59">
        <f>D43</f>
        <v>-46850.6</v>
      </c>
      <c r="E38" s="59">
        <f>E43</f>
        <v>-46850.6</v>
      </c>
    </row>
    <row r="39" spans="1:5" s="32" customFormat="1" ht="15" customHeight="1" x14ac:dyDescent="0.25">
      <c r="A39" s="31"/>
      <c r="B39" s="31"/>
      <c r="C39" s="66" t="s">
        <v>30</v>
      </c>
      <c r="D39" s="60"/>
      <c r="E39" s="60"/>
    </row>
    <row r="40" spans="1:5" s="32" customFormat="1" ht="16.5" x14ac:dyDescent="0.25">
      <c r="A40" s="31"/>
      <c r="B40" s="31"/>
      <c r="C40" s="33" t="s">
        <v>23</v>
      </c>
      <c r="D40" s="60"/>
      <c r="E40" s="60"/>
    </row>
    <row r="41" spans="1:5" s="32" customFormat="1" ht="38.25" x14ac:dyDescent="0.25">
      <c r="A41" s="31"/>
      <c r="B41" s="31"/>
      <c r="C41" s="66" t="s">
        <v>33</v>
      </c>
      <c r="D41" s="60"/>
      <c r="E41" s="60"/>
    </row>
    <row r="42" spans="1:5" s="32" customFormat="1" ht="16.5" x14ac:dyDescent="0.25">
      <c r="A42" s="31"/>
      <c r="B42" s="31"/>
      <c r="C42" s="33" t="s">
        <v>27</v>
      </c>
      <c r="D42" s="60"/>
      <c r="E42" s="60"/>
    </row>
    <row r="43" spans="1:5" s="32" customFormat="1" ht="16.5" x14ac:dyDescent="0.25">
      <c r="A43" s="31"/>
      <c r="B43" s="31"/>
      <c r="C43" s="172" t="s">
        <v>118</v>
      </c>
      <c r="D43" s="60">
        <v>-46850.6</v>
      </c>
      <c r="E43" s="60">
        <v>-46850.6</v>
      </c>
    </row>
  </sheetData>
  <mergeCells count="10">
    <mergeCell ref="A37:E37"/>
    <mergeCell ref="A23:E23"/>
    <mergeCell ref="A6:B6"/>
    <mergeCell ref="C6:C7"/>
    <mergeCell ref="A4:E4"/>
    <mergeCell ref="A1:E1"/>
    <mergeCell ref="A2:E2"/>
    <mergeCell ref="A3:E3"/>
    <mergeCell ref="D6:E6"/>
    <mergeCell ref="A16:E16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61" firstPageNumber="23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C11" sqref="C11"/>
    </sheetView>
  </sheetViews>
  <sheetFormatPr defaultRowHeight="15" x14ac:dyDescent="0.25"/>
  <cols>
    <col min="1" max="1" width="12.7109375" customWidth="1"/>
    <col min="2" max="2" width="48.5703125" customWidth="1"/>
    <col min="3" max="3" width="18" customWidth="1"/>
  </cols>
  <sheetData>
    <row r="1" spans="1:3" ht="15" customHeight="1" x14ac:dyDescent="0.25">
      <c r="A1" s="216" t="s">
        <v>2</v>
      </c>
      <c r="B1" s="216"/>
      <c r="C1" s="216"/>
    </row>
    <row r="2" spans="1:3" ht="15" customHeight="1" x14ac:dyDescent="0.25">
      <c r="A2" s="216" t="s">
        <v>74</v>
      </c>
      <c r="B2" s="216"/>
      <c r="C2" s="216"/>
    </row>
    <row r="3" spans="1:3" ht="15" customHeight="1" x14ac:dyDescent="0.25">
      <c r="A3" s="216" t="s">
        <v>0</v>
      </c>
      <c r="B3" s="216"/>
      <c r="C3" s="216"/>
    </row>
    <row r="4" spans="1:3" x14ac:dyDescent="0.25">
      <c r="A4" s="236"/>
      <c r="B4" s="236"/>
      <c r="C4" s="236"/>
    </row>
    <row r="5" spans="1:3" ht="60.75" customHeight="1" x14ac:dyDescent="0.25">
      <c r="A5" s="237" t="s">
        <v>142</v>
      </c>
      <c r="B5" s="237"/>
      <c r="C5" s="237"/>
    </row>
    <row r="6" spans="1:3" ht="16.5" x14ac:dyDescent="0.25">
      <c r="A6" s="75"/>
      <c r="B6" s="81"/>
      <c r="C6" s="26" t="s">
        <v>15</v>
      </c>
    </row>
    <row r="7" spans="1:3" ht="28.5" customHeight="1" x14ac:dyDescent="0.25">
      <c r="A7" s="238" t="s">
        <v>47</v>
      </c>
      <c r="B7" s="232" t="s">
        <v>85</v>
      </c>
      <c r="C7" s="234" t="s">
        <v>82</v>
      </c>
    </row>
    <row r="8" spans="1:3" x14ac:dyDescent="0.25">
      <c r="A8" s="239"/>
      <c r="B8" s="233"/>
      <c r="C8" s="235"/>
    </row>
    <row r="9" spans="1:3" ht="17.25" x14ac:dyDescent="0.25">
      <c r="A9" s="230" t="s">
        <v>125</v>
      </c>
      <c r="B9" s="231"/>
      <c r="C9" s="83" t="s">
        <v>123</v>
      </c>
    </row>
    <row r="10" spans="1:3" ht="33" x14ac:dyDescent="0.25">
      <c r="A10" s="180" t="s">
        <v>122</v>
      </c>
      <c r="B10" s="181" t="s">
        <v>90</v>
      </c>
      <c r="C10" s="182">
        <v>46850.6</v>
      </c>
    </row>
    <row r="11" spans="1:3" s="32" customFormat="1" ht="25.5" customHeight="1" x14ac:dyDescent="0.25">
      <c r="A11" s="180" t="s">
        <v>29</v>
      </c>
      <c r="B11" s="180" t="s">
        <v>124</v>
      </c>
      <c r="C11" s="182">
        <v>-46850.6</v>
      </c>
    </row>
  </sheetData>
  <mergeCells count="9">
    <mergeCell ref="A9:B9"/>
    <mergeCell ref="B7:B8"/>
    <mergeCell ref="C7:C8"/>
    <mergeCell ref="A1:C1"/>
    <mergeCell ref="A2:C2"/>
    <mergeCell ref="A3:C3"/>
    <mergeCell ref="A4:C4"/>
    <mergeCell ref="A5:C5"/>
    <mergeCell ref="A7:A8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H15" sqref="H15"/>
    </sheetView>
  </sheetViews>
  <sheetFormatPr defaultRowHeight="15" x14ac:dyDescent="0.25"/>
  <cols>
    <col min="1" max="1" width="10.28515625" customWidth="1"/>
    <col min="2" max="2" width="9.85546875" customWidth="1"/>
    <col min="3" max="3" width="39.85546875" customWidth="1"/>
    <col min="4" max="4" width="11.28515625" customWidth="1"/>
    <col min="5" max="5" width="15.42578125" customWidth="1"/>
    <col min="6" max="6" width="19.42578125" customWidth="1"/>
    <col min="7" max="7" width="17.140625" customWidth="1"/>
    <col min="8" max="8" width="16.7109375" customWidth="1"/>
  </cols>
  <sheetData>
    <row r="1" spans="1:8" ht="15" customHeight="1" x14ac:dyDescent="0.25">
      <c r="A1" s="216" t="s">
        <v>5</v>
      </c>
      <c r="B1" s="216"/>
      <c r="C1" s="216"/>
      <c r="D1" s="216"/>
      <c r="E1" s="216"/>
      <c r="F1" s="216"/>
      <c r="G1" s="216"/>
      <c r="H1" s="216"/>
    </row>
    <row r="2" spans="1:8" ht="15" customHeight="1" x14ac:dyDescent="0.25">
      <c r="A2" s="216" t="s">
        <v>74</v>
      </c>
      <c r="B2" s="216"/>
      <c r="C2" s="216"/>
      <c r="D2" s="216"/>
      <c r="E2" s="216"/>
      <c r="F2" s="216"/>
      <c r="G2" s="216"/>
      <c r="H2" s="216"/>
    </row>
    <row r="3" spans="1:8" ht="15" customHeight="1" x14ac:dyDescent="0.25">
      <c r="A3" s="216" t="s">
        <v>0</v>
      </c>
      <c r="B3" s="216"/>
      <c r="C3" s="216"/>
      <c r="D3" s="216"/>
      <c r="E3" s="216"/>
      <c r="F3" s="216"/>
      <c r="G3" s="216"/>
      <c r="H3" s="216"/>
    </row>
    <row r="4" spans="1:8" x14ac:dyDescent="0.25">
      <c r="A4" s="236"/>
      <c r="B4" s="236"/>
      <c r="C4" s="236"/>
    </row>
    <row r="5" spans="1:8" ht="47.25" customHeight="1" x14ac:dyDescent="0.25">
      <c r="A5" s="237" t="s">
        <v>128</v>
      </c>
      <c r="B5" s="237"/>
      <c r="C5" s="237"/>
      <c r="D5" s="237"/>
      <c r="E5" s="237"/>
      <c r="F5" s="237"/>
      <c r="G5" s="237"/>
      <c r="H5" s="237"/>
    </row>
    <row r="6" spans="1:8" ht="16.5" x14ac:dyDescent="0.25">
      <c r="A6" s="75"/>
      <c r="B6" s="175"/>
    </row>
    <row r="7" spans="1:8" x14ac:dyDescent="0.25">
      <c r="H7" s="26" t="s">
        <v>15</v>
      </c>
    </row>
    <row r="8" spans="1:8" x14ac:dyDescent="0.25">
      <c r="A8" s="240" t="s">
        <v>47</v>
      </c>
      <c r="B8" s="241"/>
      <c r="C8" s="242" t="s">
        <v>129</v>
      </c>
      <c r="D8" s="244" t="s">
        <v>130</v>
      </c>
      <c r="E8" s="246" t="s">
        <v>131</v>
      </c>
      <c r="F8" s="247"/>
      <c r="G8" s="247"/>
      <c r="H8" s="248"/>
    </row>
    <row r="9" spans="1:8" ht="85.5" x14ac:dyDescent="0.25">
      <c r="A9" s="177" t="s">
        <v>48</v>
      </c>
      <c r="B9" s="177" t="s">
        <v>120</v>
      </c>
      <c r="C9" s="243"/>
      <c r="D9" s="245"/>
      <c r="E9" s="189" t="s">
        <v>132</v>
      </c>
      <c r="F9" s="189" t="s">
        <v>133</v>
      </c>
      <c r="G9" s="189" t="s">
        <v>134</v>
      </c>
      <c r="H9" s="189" t="s">
        <v>135</v>
      </c>
    </row>
    <row r="10" spans="1:8" ht="17.25" x14ac:dyDescent="0.25">
      <c r="A10" s="190"/>
      <c r="B10" s="190"/>
      <c r="C10" s="191" t="s">
        <v>49</v>
      </c>
      <c r="D10" s="192">
        <f t="shared" ref="D10:H10" si="0">D12</f>
        <v>10000</v>
      </c>
      <c r="E10" s="192">
        <f t="shared" si="0"/>
        <v>0</v>
      </c>
      <c r="F10" s="192">
        <f t="shared" si="0"/>
        <v>0</v>
      </c>
      <c r="G10" s="192">
        <f t="shared" si="0"/>
        <v>0</v>
      </c>
      <c r="H10" s="192">
        <f t="shared" si="0"/>
        <v>10000</v>
      </c>
    </row>
    <row r="11" spans="1:8" s="194" customFormat="1" ht="17.25" x14ac:dyDescent="0.25">
      <c r="A11" s="190"/>
      <c r="B11" s="190"/>
      <c r="C11" s="191" t="s">
        <v>50</v>
      </c>
      <c r="D11" s="193"/>
      <c r="E11" s="192"/>
      <c r="F11" s="192"/>
      <c r="G11" s="192"/>
      <c r="H11" s="192"/>
    </row>
    <row r="12" spans="1:8" s="198" customFormat="1" ht="22.5" customHeight="1" x14ac:dyDescent="0.25">
      <c r="A12" s="78"/>
      <c r="B12" s="195"/>
      <c r="C12" s="195" t="s">
        <v>46</v>
      </c>
      <c r="D12" s="196">
        <f>D14</f>
        <v>10000</v>
      </c>
      <c r="E12" s="197">
        <f t="shared" ref="E12:H12" si="1">E14</f>
        <v>0</v>
      </c>
      <c r="F12" s="197">
        <f t="shared" si="1"/>
        <v>0</v>
      </c>
      <c r="G12" s="197">
        <f t="shared" si="1"/>
        <v>0</v>
      </c>
      <c r="H12" s="197">
        <f t="shared" si="1"/>
        <v>10000</v>
      </c>
    </row>
    <row r="13" spans="1:8" s="198" customFormat="1" ht="17.25" x14ac:dyDescent="0.25">
      <c r="A13" s="78"/>
      <c r="B13" s="78"/>
      <c r="C13" s="78" t="s">
        <v>51</v>
      </c>
      <c r="D13" s="199"/>
      <c r="E13" s="200"/>
      <c r="F13" s="200"/>
      <c r="G13" s="200"/>
      <c r="H13" s="200"/>
    </row>
    <row r="14" spans="1:8" s="201" customFormat="1" ht="44.25" customHeight="1" x14ac:dyDescent="0.25">
      <c r="A14" s="79">
        <v>1087</v>
      </c>
      <c r="B14" s="79">
        <v>31001</v>
      </c>
      <c r="C14" s="178" t="s">
        <v>114</v>
      </c>
      <c r="D14" s="196">
        <f>SUM(E14:H14)</f>
        <v>10000</v>
      </c>
      <c r="E14" s="197"/>
      <c r="F14" s="197"/>
      <c r="G14" s="197"/>
      <c r="H14" s="197">
        <v>10000</v>
      </c>
    </row>
  </sheetData>
  <mergeCells count="9">
    <mergeCell ref="A8:B8"/>
    <mergeCell ref="C8:C9"/>
    <mergeCell ref="D8:D9"/>
    <mergeCell ref="E8:H8"/>
    <mergeCell ref="A1:H1"/>
    <mergeCell ref="A2:H2"/>
    <mergeCell ref="A3:H3"/>
    <mergeCell ref="A5:H5"/>
    <mergeCell ref="A4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4" workbookViewId="0">
      <selection activeCell="H38" sqref="H38:I38"/>
    </sheetView>
  </sheetViews>
  <sheetFormatPr defaultColWidth="9.140625" defaultRowHeight="17.25" x14ac:dyDescent="0.25"/>
  <cols>
    <col min="1" max="3" width="9.140625" style="3" customWidth="1"/>
    <col min="4" max="4" width="11.28515625" style="3" customWidth="1"/>
    <col min="5" max="5" width="15.5703125" style="3" customWidth="1"/>
    <col min="6" max="6" width="76.140625" style="1" customWidth="1"/>
    <col min="7" max="7" width="16" style="1" hidden="1" customWidth="1"/>
    <col min="8" max="8" width="16" style="1" customWidth="1"/>
    <col min="9" max="9" width="15.28515625" style="1" customWidth="1"/>
    <col min="10" max="10" width="15" style="1" bestFit="1" customWidth="1"/>
    <col min="11" max="16384" width="9.140625" style="1"/>
  </cols>
  <sheetData>
    <row r="1" spans="1:9" ht="14.25" customHeight="1" x14ac:dyDescent="0.25">
      <c r="A1" s="257" t="s">
        <v>139</v>
      </c>
      <c r="B1" s="257"/>
      <c r="C1" s="257"/>
      <c r="D1" s="257"/>
      <c r="E1" s="257"/>
      <c r="F1" s="257"/>
      <c r="G1" s="257"/>
      <c r="H1" s="257"/>
      <c r="I1" s="257"/>
    </row>
    <row r="2" spans="1:9" ht="15" customHeight="1" x14ac:dyDescent="0.25">
      <c r="A2" s="257" t="s">
        <v>74</v>
      </c>
      <c r="B2" s="257"/>
      <c r="C2" s="257"/>
      <c r="D2" s="257"/>
      <c r="E2" s="257"/>
      <c r="F2" s="257"/>
      <c r="G2" s="257"/>
      <c r="H2" s="257"/>
      <c r="I2" s="257"/>
    </row>
    <row r="3" spans="1:9" x14ac:dyDescent="0.25">
      <c r="A3" s="257" t="s">
        <v>0</v>
      </c>
      <c r="B3" s="257"/>
      <c r="C3" s="257"/>
      <c r="D3" s="257"/>
      <c r="E3" s="257"/>
      <c r="F3" s="257"/>
      <c r="G3" s="257"/>
      <c r="H3" s="257"/>
      <c r="I3" s="257"/>
    </row>
    <row r="4" spans="1:9" x14ac:dyDescent="0.25">
      <c r="A4" s="258"/>
      <c r="B4" s="258"/>
      <c r="C4" s="258"/>
      <c r="D4" s="258"/>
      <c r="E4" s="258"/>
      <c r="F4" s="258"/>
      <c r="G4" s="258"/>
      <c r="H4" s="258"/>
      <c r="I4" s="258"/>
    </row>
    <row r="5" spans="1:9" s="2" customFormat="1" ht="46.5" customHeight="1" x14ac:dyDescent="0.25">
      <c r="A5" s="259" t="s">
        <v>76</v>
      </c>
      <c r="B5" s="259"/>
      <c r="C5" s="259"/>
      <c r="D5" s="259"/>
      <c r="E5" s="259"/>
      <c r="F5" s="259"/>
      <c r="G5" s="259"/>
      <c r="H5" s="259"/>
      <c r="I5" s="259"/>
    </row>
    <row r="6" spans="1:9" s="2" customFormat="1" ht="9" customHeight="1" x14ac:dyDescent="0.25">
      <c r="A6" s="12"/>
      <c r="B6" s="12"/>
      <c r="C6" s="12"/>
      <c r="D6" s="12"/>
      <c r="E6" s="12"/>
      <c r="F6" s="12"/>
      <c r="G6" s="12"/>
      <c r="H6" s="99"/>
      <c r="I6" s="12"/>
    </row>
    <row r="7" spans="1:9" x14ac:dyDescent="0.3">
      <c r="A7" s="13"/>
      <c r="B7" s="13"/>
      <c r="C7" s="13"/>
      <c r="D7" s="13"/>
      <c r="E7" s="13"/>
      <c r="F7" s="14"/>
      <c r="G7" s="255" t="s">
        <v>12</v>
      </c>
      <c r="H7" s="256"/>
      <c r="I7" s="255"/>
    </row>
    <row r="8" spans="1:9" ht="66.75" customHeight="1" x14ac:dyDescent="0.25">
      <c r="A8" s="260" t="s">
        <v>8</v>
      </c>
      <c r="B8" s="261"/>
      <c r="C8" s="262"/>
      <c r="D8" s="263" t="s">
        <v>52</v>
      </c>
      <c r="E8" s="263"/>
      <c r="F8" s="264" t="s">
        <v>86</v>
      </c>
      <c r="G8" s="249" t="s">
        <v>16</v>
      </c>
      <c r="H8" s="250"/>
      <c r="I8" s="251"/>
    </row>
    <row r="9" spans="1:9" ht="35.25" customHeight="1" x14ac:dyDescent="0.25">
      <c r="A9" s="34" t="s">
        <v>9</v>
      </c>
      <c r="B9" s="34" t="s">
        <v>10</v>
      </c>
      <c r="C9" s="34" t="s">
        <v>11</v>
      </c>
      <c r="D9" s="88" t="s">
        <v>53</v>
      </c>
      <c r="E9" s="88" t="s">
        <v>54</v>
      </c>
      <c r="F9" s="265"/>
      <c r="G9" s="87" t="s">
        <v>3</v>
      </c>
      <c r="H9" s="87" t="s">
        <v>83</v>
      </c>
      <c r="I9" s="35" t="s">
        <v>84</v>
      </c>
    </row>
    <row r="10" spans="1:9" x14ac:dyDescent="0.25">
      <c r="A10" s="15"/>
      <c r="B10" s="15"/>
      <c r="C10" s="15"/>
      <c r="D10" s="15"/>
      <c r="E10" s="15"/>
      <c r="F10" s="16" t="s">
        <v>7</v>
      </c>
      <c r="G10" s="17" t="e">
        <f>+G12+G39</f>
        <v>#REF!</v>
      </c>
      <c r="H10" s="17">
        <v>0</v>
      </c>
      <c r="I10" s="17">
        <v>0</v>
      </c>
    </row>
    <row r="11" spans="1:9" x14ac:dyDescent="0.25">
      <c r="A11" s="15"/>
      <c r="B11" s="15"/>
      <c r="C11" s="15"/>
      <c r="D11" s="15"/>
      <c r="E11" s="15"/>
      <c r="F11" s="11" t="s">
        <v>6</v>
      </c>
      <c r="G11" s="19"/>
      <c r="H11" s="19"/>
      <c r="I11" s="19"/>
    </row>
    <row r="12" spans="1:9" ht="33" x14ac:dyDescent="0.25">
      <c r="A12" s="68" t="s">
        <v>45</v>
      </c>
      <c r="B12" s="15"/>
      <c r="C12" s="15"/>
      <c r="D12" s="15"/>
      <c r="E12" s="15"/>
      <c r="F12" s="121" t="s">
        <v>91</v>
      </c>
      <c r="G12" s="17" t="e">
        <f t="shared" ref="G12" si="0">G14</f>
        <v>#REF!</v>
      </c>
      <c r="H12" s="17">
        <f t="shared" ref="H12:I12" si="1">H14</f>
        <v>46850.6</v>
      </c>
      <c r="I12" s="17">
        <f t="shared" si="1"/>
        <v>46850.6</v>
      </c>
    </row>
    <row r="13" spans="1:9" x14ac:dyDescent="0.25">
      <c r="A13" s="15"/>
      <c r="B13" s="15"/>
      <c r="C13" s="15"/>
      <c r="D13" s="15"/>
      <c r="E13" s="15"/>
      <c r="F13" s="122" t="s">
        <v>6</v>
      </c>
      <c r="G13" s="19"/>
      <c r="H13" s="19"/>
      <c r="I13" s="19"/>
    </row>
    <row r="14" spans="1:9" x14ac:dyDescent="0.25">
      <c r="A14" s="15"/>
      <c r="B14" s="68" t="s">
        <v>44</v>
      </c>
      <c r="C14" s="15"/>
      <c r="D14" s="15"/>
      <c r="E14" s="15"/>
      <c r="F14" s="121" t="s">
        <v>92</v>
      </c>
      <c r="G14" s="17" t="e">
        <f t="shared" ref="G14" si="2">G16</f>
        <v>#REF!</v>
      </c>
      <c r="H14" s="17">
        <f t="shared" ref="H14:I14" si="3">H16</f>
        <v>46850.6</v>
      </c>
      <c r="I14" s="17">
        <f t="shared" si="3"/>
        <v>46850.6</v>
      </c>
    </row>
    <row r="15" spans="1:9" x14ac:dyDescent="0.25">
      <c r="A15" s="15"/>
      <c r="B15" s="15"/>
      <c r="C15" s="15"/>
      <c r="D15" s="15"/>
      <c r="E15" s="15"/>
      <c r="F15" s="122" t="s">
        <v>6</v>
      </c>
      <c r="G15" s="19"/>
      <c r="H15" s="19"/>
      <c r="I15" s="19"/>
    </row>
    <row r="16" spans="1:9" x14ac:dyDescent="0.25">
      <c r="A16" s="15"/>
      <c r="B16" s="15"/>
      <c r="C16" s="20" t="s">
        <v>13</v>
      </c>
      <c r="D16" s="15"/>
      <c r="E16" s="15"/>
      <c r="F16" s="121" t="s">
        <v>93</v>
      </c>
      <c r="G16" s="17" t="e">
        <f t="shared" ref="G16" si="4">G18</f>
        <v>#REF!</v>
      </c>
      <c r="H16" s="17">
        <f t="shared" ref="H16:I16" si="5">H18</f>
        <v>46850.6</v>
      </c>
      <c r="I16" s="17">
        <f t="shared" si="5"/>
        <v>46850.6</v>
      </c>
    </row>
    <row r="17" spans="1:10" x14ac:dyDescent="0.25">
      <c r="A17" s="15"/>
      <c r="B17" s="15"/>
      <c r="C17" s="15"/>
      <c r="D17" s="15"/>
      <c r="E17" s="15"/>
      <c r="F17" s="11" t="s">
        <v>6</v>
      </c>
      <c r="G17" s="19"/>
      <c r="H17" s="19"/>
      <c r="I17" s="19"/>
    </row>
    <row r="18" spans="1:10" ht="42.75" customHeight="1" x14ac:dyDescent="0.25">
      <c r="A18" s="252"/>
      <c r="B18" s="253"/>
      <c r="C18" s="253"/>
      <c r="D18" s="253"/>
      <c r="E18" s="254"/>
      <c r="F18" s="69" t="s">
        <v>46</v>
      </c>
      <c r="G18" s="17" t="e">
        <f t="shared" ref="G18" si="6">G20</f>
        <v>#REF!</v>
      </c>
      <c r="H18" s="17">
        <f t="shared" ref="H18:I18" si="7">H20</f>
        <v>46850.6</v>
      </c>
      <c r="I18" s="17">
        <f t="shared" si="7"/>
        <v>46850.6</v>
      </c>
    </row>
    <row r="19" spans="1:10" x14ac:dyDescent="0.25">
      <c r="A19" s="15"/>
      <c r="B19" s="15"/>
      <c r="C19" s="15"/>
      <c r="D19" s="15"/>
      <c r="E19" s="15"/>
      <c r="F19" s="11" t="s">
        <v>6</v>
      </c>
      <c r="G19" s="19"/>
      <c r="H19" s="19"/>
      <c r="I19" s="19"/>
    </row>
    <row r="20" spans="1:10" s="2" customFormat="1" ht="33.75" customHeight="1" x14ac:dyDescent="0.25">
      <c r="A20" s="21"/>
      <c r="B20" s="21"/>
      <c r="C20" s="21"/>
      <c r="D20" s="71">
        <v>1087</v>
      </c>
      <c r="E20" s="63"/>
      <c r="F20" s="73" t="s">
        <v>41</v>
      </c>
      <c r="G20" s="22" t="e">
        <f>+G22+#REF!</f>
        <v>#REF!</v>
      </c>
      <c r="H20" s="22">
        <f>H22+H30</f>
        <v>46850.6</v>
      </c>
      <c r="I20" s="22">
        <f>I22+I30</f>
        <v>46850.6</v>
      </c>
    </row>
    <row r="21" spans="1:10" s="2" customFormat="1" x14ac:dyDescent="0.25">
      <c r="A21" s="21"/>
      <c r="B21" s="21"/>
      <c r="C21" s="21"/>
      <c r="D21" s="21"/>
      <c r="E21" s="21"/>
      <c r="F21" s="11" t="s">
        <v>6</v>
      </c>
      <c r="G21" s="22"/>
      <c r="H21" s="22"/>
      <c r="I21" s="22"/>
    </row>
    <row r="22" spans="1:10" s="2" customFormat="1" ht="28.5" customHeight="1" x14ac:dyDescent="0.25">
      <c r="A22" s="21"/>
      <c r="B22" s="21"/>
      <c r="C22" s="21"/>
      <c r="D22" s="21"/>
      <c r="E22" s="71">
        <v>11001</v>
      </c>
      <c r="F22" s="72" t="s">
        <v>75</v>
      </c>
      <c r="G22" s="22">
        <f>+G24</f>
        <v>0</v>
      </c>
      <c r="H22" s="22">
        <f>+H24</f>
        <v>36850.6</v>
      </c>
      <c r="I22" s="22">
        <f>+I24</f>
        <v>36850.6</v>
      </c>
      <c r="J22" s="105"/>
    </row>
    <row r="23" spans="1:10" x14ac:dyDescent="0.25">
      <c r="A23" s="15"/>
      <c r="B23" s="15"/>
      <c r="C23" s="15"/>
      <c r="D23" s="15"/>
      <c r="E23" s="15"/>
      <c r="F23" s="11" t="s">
        <v>14</v>
      </c>
      <c r="G23" s="23"/>
      <c r="H23" s="23"/>
      <c r="I23" s="23"/>
    </row>
    <row r="24" spans="1:10" s="9" customFormat="1" ht="26.25" customHeight="1" x14ac:dyDescent="0.25">
      <c r="A24" s="24"/>
      <c r="B24" s="24"/>
      <c r="C24" s="24"/>
      <c r="D24" s="24"/>
      <c r="E24" s="24"/>
      <c r="F24" s="70" t="s">
        <v>40</v>
      </c>
      <c r="G24" s="25">
        <f>+G26</f>
        <v>0</v>
      </c>
      <c r="H24" s="25">
        <f>+H26</f>
        <v>36850.6</v>
      </c>
      <c r="I24" s="25">
        <f>+I26</f>
        <v>36850.6</v>
      </c>
    </row>
    <row r="25" spans="1:10" ht="27" x14ac:dyDescent="0.25">
      <c r="A25" s="15"/>
      <c r="B25" s="15"/>
      <c r="C25" s="15"/>
      <c r="D25" s="15"/>
      <c r="E25" s="15"/>
      <c r="F25" s="11" t="s">
        <v>38</v>
      </c>
      <c r="G25" s="23"/>
      <c r="H25" s="23"/>
      <c r="I25" s="23"/>
    </row>
    <row r="26" spans="1:10" x14ac:dyDescent="0.25">
      <c r="A26" s="15"/>
      <c r="B26" s="15"/>
      <c r="C26" s="15"/>
      <c r="D26" s="15"/>
      <c r="E26" s="15"/>
      <c r="F26" s="18" t="s">
        <v>7</v>
      </c>
      <c r="G26" s="23">
        <f t="shared" ref="G26:I27" si="8">+G27</f>
        <v>0</v>
      </c>
      <c r="H26" s="25">
        <f t="shared" si="8"/>
        <v>36850.6</v>
      </c>
      <c r="I26" s="25">
        <f t="shared" si="8"/>
        <v>36850.6</v>
      </c>
    </row>
    <row r="27" spans="1:10" x14ac:dyDescent="0.25">
      <c r="A27" s="15"/>
      <c r="B27" s="15"/>
      <c r="C27" s="15"/>
      <c r="D27" s="15"/>
      <c r="E27" s="15"/>
      <c r="F27" s="19" t="s">
        <v>17</v>
      </c>
      <c r="G27" s="23">
        <f t="shared" si="8"/>
        <v>0</v>
      </c>
      <c r="H27" s="25">
        <f>+H28</f>
        <v>36850.6</v>
      </c>
      <c r="I27" s="25">
        <f>+I28</f>
        <v>36850.6</v>
      </c>
    </row>
    <row r="28" spans="1:10" x14ac:dyDescent="0.25">
      <c r="A28" s="15"/>
      <c r="B28" s="15"/>
      <c r="C28" s="15"/>
      <c r="D28" s="15"/>
      <c r="E28" s="15"/>
      <c r="F28" s="101" t="s">
        <v>94</v>
      </c>
      <c r="G28" s="23"/>
      <c r="H28" s="25">
        <f>H29</f>
        <v>36850.6</v>
      </c>
      <c r="I28" s="25">
        <f>I29</f>
        <v>36850.6</v>
      </c>
    </row>
    <row r="29" spans="1:10" x14ac:dyDescent="0.25">
      <c r="A29" s="15"/>
      <c r="B29" s="15"/>
      <c r="C29" s="15"/>
      <c r="D29" s="15"/>
      <c r="E29" s="15"/>
      <c r="F29" s="101" t="s">
        <v>95</v>
      </c>
      <c r="G29" s="23"/>
      <c r="H29" s="60">
        <v>36850.6</v>
      </c>
      <c r="I29" s="60">
        <v>36850.6</v>
      </c>
    </row>
    <row r="30" spans="1:10" s="126" customFormat="1" x14ac:dyDescent="0.25">
      <c r="A30" s="123"/>
      <c r="B30" s="123"/>
      <c r="C30" s="123"/>
      <c r="D30" s="123"/>
      <c r="E30" s="124">
        <v>31001</v>
      </c>
      <c r="F30" s="72" t="s">
        <v>114</v>
      </c>
      <c r="G30" s="125">
        <f>+G32</f>
        <v>0</v>
      </c>
      <c r="H30" s="125">
        <f>+H32</f>
        <v>10000</v>
      </c>
      <c r="I30" s="125">
        <f>+I32</f>
        <v>10000</v>
      </c>
    </row>
    <row r="31" spans="1:10" s="129" customFormat="1" x14ac:dyDescent="0.25">
      <c r="A31" s="127"/>
      <c r="B31" s="127"/>
      <c r="C31" s="127"/>
      <c r="D31" s="127"/>
      <c r="E31" s="127"/>
      <c r="F31" s="122" t="s">
        <v>14</v>
      </c>
      <c r="G31" s="128"/>
      <c r="H31" s="128"/>
      <c r="I31" s="128"/>
    </row>
    <row r="32" spans="1:10" s="133" customFormat="1" ht="26.25" customHeight="1" x14ac:dyDescent="0.25">
      <c r="A32" s="130"/>
      <c r="B32" s="130"/>
      <c r="C32" s="130"/>
      <c r="D32" s="130"/>
      <c r="E32" s="130"/>
      <c r="F32" s="131" t="s">
        <v>40</v>
      </c>
      <c r="G32" s="132">
        <f>+G34</f>
        <v>0</v>
      </c>
      <c r="H32" s="132">
        <f>+H34</f>
        <v>10000</v>
      </c>
      <c r="I32" s="132">
        <f>+I34</f>
        <v>10000</v>
      </c>
    </row>
    <row r="33" spans="1:10" s="129" customFormat="1" ht="27" x14ac:dyDescent="0.25">
      <c r="A33" s="127"/>
      <c r="B33" s="127"/>
      <c r="C33" s="127"/>
      <c r="D33" s="127"/>
      <c r="E33" s="127"/>
      <c r="F33" s="122" t="s">
        <v>38</v>
      </c>
      <c r="G33" s="128"/>
      <c r="H33" s="128"/>
      <c r="I33" s="128"/>
    </row>
    <row r="34" spans="1:10" s="129" customFormat="1" x14ac:dyDescent="0.25">
      <c r="A34" s="127"/>
      <c r="B34" s="127"/>
      <c r="C34" s="127"/>
      <c r="D34" s="127"/>
      <c r="E34" s="127"/>
      <c r="F34" s="134" t="s">
        <v>7</v>
      </c>
      <c r="G34" s="128">
        <f t="shared" ref="G34:I35" si="9">+G35</f>
        <v>0</v>
      </c>
      <c r="H34" s="132">
        <f t="shared" si="9"/>
        <v>10000</v>
      </c>
      <c r="I34" s="132">
        <f t="shared" si="9"/>
        <v>10000</v>
      </c>
      <c r="J34" s="135"/>
    </row>
    <row r="35" spans="1:10" s="129" customFormat="1" x14ac:dyDescent="0.25">
      <c r="A35" s="127"/>
      <c r="B35" s="127"/>
      <c r="C35" s="127"/>
      <c r="D35" s="127"/>
      <c r="E35" s="127"/>
      <c r="F35" s="136" t="s">
        <v>88</v>
      </c>
      <c r="G35" s="128">
        <f t="shared" si="9"/>
        <v>0</v>
      </c>
      <c r="H35" s="132">
        <f t="shared" ref="H35:I37" si="10">H36</f>
        <v>10000</v>
      </c>
      <c r="I35" s="132">
        <f t="shared" si="10"/>
        <v>10000</v>
      </c>
      <c r="J35" s="137"/>
    </row>
    <row r="36" spans="1:10" s="129" customFormat="1" x14ac:dyDescent="0.25">
      <c r="A36" s="127"/>
      <c r="B36" s="127"/>
      <c r="C36" s="127"/>
      <c r="D36" s="127"/>
      <c r="E36" s="127"/>
      <c r="F36" s="136" t="s">
        <v>89</v>
      </c>
      <c r="G36" s="128"/>
      <c r="H36" s="132">
        <f t="shared" si="10"/>
        <v>10000</v>
      </c>
      <c r="I36" s="132">
        <f t="shared" si="10"/>
        <v>10000</v>
      </c>
      <c r="J36" s="137"/>
    </row>
    <row r="37" spans="1:10" s="129" customFormat="1" x14ac:dyDescent="0.25">
      <c r="A37" s="127"/>
      <c r="B37" s="127"/>
      <c r="C37" s="127"/>
      <c r="D37" s="127"/>
      <c r="E37" s="127"/>
      <c r="F37" s="136" t="s">
        <v>96</v>
      </c>
      <c r="G37" s="138"/>
      <c r="H37" s="132">
        <f t="shared" si="10"/>
        <v>10000</v>
      </c>
      <c r="I37" s="132">
        <f t="shared" si="10"/>
        <v>10000</v>
      </c>
      <c r="J37" s="137"/>
    </row>
    <row r="38" spans="1:10" s="129" customFormat="1" x14ac:dyDescent="0.25">
      <c r="A38" s="164"/>
      <c r="B38" s="164"/>
      <c r="C38" s="164"/>
      <c r="D38" s="164"/>
      <c r="E38" s="164"/>
      <c r="F38" s="167" t="s">
        <v>115</v>
      </c>
      <c r="G38" s="165"/>
      <c r="H38" s="166">
        <v>10000</v>
      </c>
      <c r="I38" s="166">
        <v>10000</v>
      </c>
      <c r="J38" s="137"/>
    </row>
    <row r="39" spans="1:10" s="45" customFormat="1" ht="16.5" x14ac:dyDescent="0.25">
      <c r="A39" s="41" t="s">
        <v>34</v>
      </c>
      <c r="B39" s="42"/>
      <c r="C39" s="42"/>
      <c r="D39" s="42"/>
      <c r="E39" s="42"/>
      <c r="F39" s="43" t="s">
        <v>35</v>
      </c>
      <c r="G39" s="44" t="e">
        <f t="shared" ref="G39" si="11">G41</f>
        <v>#REF!</v>
      </c>
      <c r="H39" s="44">
        <f t="shared" ref="H39:I39" si="12">H41</f>
        <v>-46850.6</v>
      </c>
      <c r="I39" s="44">
        <f t="shared" si="12"/>
        <v>-46850.6</v>
      </c>
    </row>
    <row r="40" spans="1:10" s="45" customFormat="1" ht="16.5" x14ac:dyDescent="0.25">
      <c r="A40" s="42"/>
      <c r="B40" s="42"/>
      <c r="C40" s="42"/>
      <c r="D40" s="42"/>
      <c r="E40" s="42"/>
      <c r="F40" s="33" t="s">
        <v>6</v>
      </c>
      <c r="G40" s="46"/>
      <c r="H40" s="46"/>
      <c r="I40" s="46"/>
    </row>
    <row r="41" spans="1:10" s="45" customFormat="1" ht="16.5" x14ac:dyDescent="0.25">
      <c r="A41" s="42"/>
      <c r="B41" s="41" t="s">
        <v>13</v>
      </c>
      <c r="C41" s="42"/>
      <c r="D41" s="42"/>
      <c r="E41" s="42"/>
      <c r="F41" s="43" t="s">
        <v>36</v>
      </c>
      <c r="G41" s="44" t="e">
        <f t="shared" ref="G41" si="13">G43</f>
        <v>#REF!</v>
      </c>
      <c r="H41" s="44">
        <f t="shared" ref="H41:I41" si="14">H43</f>
        <v>-46850.6</v>
      </c>
      <c r="I41" s="44">
        <f t="shared" si="14"/>
        <v>-46850.6</v>
      </c>
    </row>
    <row r="42" spans="1:10" s="45" customFormat="1" ht="16.5" x14ac:dyDescent="0.25">
      <c r="A42" s="42"/>
      <c r="B42" s="42"/>
      <c r="C42" s="42"/>
      <c r="D42" s="42"/>
      <c r="E42" s="42"/>
      <c r="F42" s="33" t="s">
        <v>6</v>
      </c>
      <c r="G42" s="46"/>
      <c r="H42" s="46"/>
      <c r="I42" s="46"/>
    </row>
    <row r="43" spans="1:10" s="45" customFormat="1" ht="16.5" x14ac:dyDescent="0.25">
      <c r="A43" s="42"/>
      <c r="B43" s="42"/>
      <c r="C43" s="41" t="s">
        <v>13</v>
      </c>
      <c r="D43" s="42"/>
      <c r="E43" s="42"/>
      <c r="F43" s="43" t="s">
        <v>30</v>
      </c>
      <c r="G43" s="44" t="e">
        <f>+G45</f>
        <v>#REF!</v>
      </c>
      <c r="H43" s="44">
        <f>+H45</f>
        <v>-46850.6</v>
      </c>
      <c r="I43" s="44">
        <f>+I45</f>
        <v>-46850.6</v>
      </c>
    </row>
    <row r="44" spans="1:10" s="45" customFormat="1" ht="16.5" x14ac:dyDescent="0.25">
      <c r="A44" s="42"/>
      <c r="B44" s="42"/>
      <c r="C44" s="42"/>
      <c r="D44" s="42"/>
      <c r="E44" s="42"/>
      <c r="F44" s="33" t="s">
        <v>6</v>
      </c>
      <c r="G44" s="46"/>
      <c r="H44" s="46"/>
      <c r="I44" s="46"/>
    </row>
    <row r="45" spans="1:10" s="45" customFormat="1" ht="16.5" x14ac:dyDescent="0.25">
      <c r="A45" s="42"/>
      <c r="B45" s="42"/>
      <c r="C45" s="42"/>
      <c r="D45" s="47" t="s">
        <v>29</v>
      </c>
      <c r="E45" s="42"/>
      <c r="F45" s="48" t="s">
        <v>30</v>
      </c>
      <c r="G45" s="49" t="e">
        <f>#REF!</f>
        <v>#REF!</v>
      </c>
      <c r="H45" s="49">
        <f t="shared" ref="H45" si="15">H47</f>
        <v>-46850.6</v>
      </c>
      <c r="I45" s="49">
        <f t="shared" ref="I45" si="16">I47</f>
        <v>-46850.6</v>
      </c>
    </row>
    <row r="46" spans="1:10" s="45" customFormat="1" ht="16.5" x14ac:dyDescent="0.25">
      <c r="A46" s="50"/>
      <c r="B46" s="50"/>
      <c r="C46" s="50"/>
      <c r="D46" s="42"/>
      <c r="E46" s="42"/>
      <c r="F46" s="33" t="s">
        <v>6</v>
      </c>
      <c r="G46" s="51"/>
      <c r="H46" s="51"/>
      <c r="I46" s="51"/>
    </row>
    <row r="47" spans="1:10" s="45" customFormat="1" ht="16.5" x14ac:dyDescent="0.25">
      <c r="A47" s="42"/>
      <c r="B47" s="42"/>
      <c r="C47" s="42"/>
      <c r="D47" s="47"/>
      <c r="E47" s="47" t="s">
        <v>37</v>
      </c>
      <c r="F47" s="48" t="s">
        <v>30</v>
      </c>
      <c r="G47" s="49">
        <f t="shared" ref="G47" si="17">G49</f>
        <v>0</v>
      </c>
      <c r="H47" s="49">
        <f t="shared" ref="H47:I47" si="18">H49</f>
        <v>-46850.6</v>
      </c>
      <c r="I47" s="49">
        <f t="shared" si="18"/>
        <v>-46850.6</v>
      </c>
    </row>
    <row r="48" spans="1:10" s="45" customFormat="1" ht="16.5" x14ac:dyDescent="0.25">
      <c r="A48" s="42"/>
      <c r="B48" s="42"/>
      <c r="C48" s="42"/>
      <c r="D48" s="42"/>
      <c r="E48" s="42"/>
      <c r="F48" s="33" t="s">
        <v>14</v>
      </c>
      <c r="G48" s="49"/>
      <c r="H48" s="49"/>
      <c r="I48" s="49"/>
    </row>
    <row r="49" spans="1:9" s="54" customFormat="1" ht="16.5" x14ac:dyDescent="0.25">
      <c r="A49" s="52"/>
      <c r="B49" s="52"/>
      <c r="C49" s="52"/>
      <c r="D49" s="42"/>
      <c r="E49" s="42"/>
      <c r="F49" s="48" t="s">
        <v>28</v>
      </c>
      <c r="G49" s="53">
        <f>G54</f>
        <v>0</v>
      </c>
      <c r="H49" s="53">
        <f>H51</f>
        <v>-46850.6</v>
      </c>
      <c r="I49" s="53">
        <f>I51</f>
        <v>-46850.6</v>
      </c>
    </row>
    <row r="50" spans="1:9" s="58" customFormat="1" ht="16.5" x14ac:dyDescent="0.25">
      <c r="A50" s="55"/>
      <c r="B50" s="56"/>
      <c r="C50" s="57"/>
      <c r="D50" s="47"/>
      <c r="E50" s="47"/>
      <c r="F50" s="208" t="s">
        <v>38</v>
      </c>
      <c r="G50" s="209"/>
      <c r="H50" s="209"/>
      <c r="I50" s="209"/>
    </row>
    <row r="51" spans="1:9" s="58" customFormat="1" ht="16.5" x14ac:dyDescent="0.25">
      <c r="A51" s="203"/>
      <c r="B51" s="204"/>
      <c r="C51" s="205"/>
      <c r="D51" s="206"/>
      <c r="E51" s="206"/>
      <c r="F51" s="213" t="s">
        <v>7</v>
      </c>
      <c r="G51" s="207"/>
      <c r="H51" s="207">
        <f t="shared" ref="H51:I53" si="19">H52</f>
        <v>-46850.6</v>
      </c>
      <c r="I51" s="207">
        <f t="shared" si="19"/>
        <v>-46850.6</v>
      </c>
    </row>
    <row r="52" spans="1:9" s="58" customFormat="1" ht="16.5" x14ac:dyDescent="0.25">
      <c r="A52" s="203"/>
      <c r="B52" s="204"/>
      <c r="C52" s="205"/>
      <c r="D52" s="206"/>
      <c r="E52" s="206"/>
      <c r="F52" s="213" t="s">
        <v>17</v>
      </c>
      <c r="G52" s="207"/>
      <c r="H52" s="207">
        <f t="shared" si="19"/>
        <v>-46850.6</v>
      </c>
      <c r="I52" s="207">
        <f t="shared" si="19"/>
        <v>-46850.6</v>
      </c>
    </row>
    <row r="53" spans="1:9" s="58" customFormat="1" ht="16.5" x14ac:dyDescent="0.25">
      <c r="A53" s="203"/>
      <c r="B53" s="204"/>
      <c r="C53" s="205"/>
      <c r="D53" s="206"/>
      <c r="E53" s="206"/>
      <c r="F53" s="213" t="s">
        <v>143</v>
      </c>
      <c r="G53" s="207"/>
      <c r="H53" s="207">
        <f t="shared" si="19"/>
        <v>-46850.6</v>
      </c>
      <c r="I53" s="207">
        <f t="shared" si="19"/>
        <v>-46850.6</v>
      </c>
    </row>
    <row r="54" spans="1:9" s="58" customFormat="1" ht="16.5" x14ac:dyDescent="0.25">
      <c r="A54" s="55"/>
      <c r="B54" s="56"/>
      <c r="C54" s="57"/>
      <c r="D54" s="47"/>
      <c r="E54" s="47"/>
      <c r="F54" s="210" t="s">
        <v>144</v>
      </c>
      <c r="G54" s="211"/>
      <c r="H54" s="212">
        <v>-46850.6</v>
      </c>
      <c r="I54" s="212">
        <v>-46850.6</v>
      </c>
    </row>
  </sheetData>
  <mergeCells count="11">
    <mergeCell ref="G8:I8"/>
    <mergeCell ref="A18:E18"/>
    <mergeCell ref="G7:I7"/>
    <mergeCell ref="A1:I1"/>
    <mergeCell ref="A2:I2"/>
    <mergeCell ref="A4:I4"/>
    <mergeCell ref="A5:I5"/>
    <mergeCell ref="A3:I3"/>
    <mergeCell ref="A8:C8"/>
    <mergeCell ref="D8:E8"/>
    <mergeCell ref="F8:F9"/>
  </mergeCells>
  <pageMargins left="0.2" right="0.2" top="0.33" bottom="0.37" header="0.17" footer="0.17"/>
  <pageSetup paperSize="9" scale="84" orientation="landscape" r:id="rId1"/>
  <ignoredErrors>
    <ignoredError sqref="A54:E54 A13:E13 B12:E12 A15:E19 A14 C14:E14 A21:E21 A20:C20 E20 A39:E5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D15" sqref="D15:E15"/>
    </sheetView>
  </sheetViews>
  <sheetFormatPr defaultRowHeight="15" x14ac:dyDescent="0.25"/>
  <cols>
    <col min="1" max="1" width="11.42578125" customWidth="1"/>
    <col min="2" max="2" width="11" customWidth="1"/>
    <col min="3" max="3" width="48" customWidth="1"/>
    <col min="4" max="4" width="14.85546875" customWidth="1"/>
    <col min="5" max="5" width="13.7109375" customWidth="1"/>
  </cols>
  <sheetData>
    <row r="1" spans="1:5" ht="15" customHeight="1" x14ac:dyDescent="0.25">
      <c r="A1" s="216" t="s">
        <v>55</v>
      </c>
      <c r="B1" s="216"/>
      <c r="C1" s="216"/>
      <c r="D1" s="216"/>
      <c r="E1" s="216"/>
    </row>
    <row r="2" spans="1:5" ht="15" customHeight="1" x14ac:dyDescent="0.25">
      <c r="A2" s="216" t="s">
        <v>74</v>
      </c>
      <c r="B2" s="216"/>
      <c r="C2" s="216"/>
      <c r="D2" s="216"/>
      <c r="E2" s="216"/>
    </row>
    <row r="3" spans="1:5" ht="15" customHeight="1" x14ac:dyDescent="0.25">
      <c r="A3" s="216" t="s">
        <v>0</v>
      </c>
      <c r="B3" s="216"/>
      <c r="C3" s="216"/>
      <c r="D3" s="216"/>
      <c r="E3" s="216"/>
    </row>
    <row r="4" spans="1:5" x14ac:dyDescent="0.25">
      <c r="A4" s="236"/>
      <c r="B4" s="236"/>
      <c r="C4" s="236"/>
      <c r="D4" s="236"/>
    </row>
    <row r="5" spans="1:5" ht="51.75" customHeight="1" x14ac:dyDescent="0.25">
      <c r="A5" s="237" t="s">
        <v>141</v>
      </c>
      <c r="B5" s="237"/>
      <c r="C5" s="237"/>
      <c r="D5" s="237"/>
      <c r="E5" s="237"/>
    </row>
    <row r="6" spans="1:5" ht="16.5" x14ac:dyDescent="0.25">
      <c r="A6" s="75"/>
      <c r="B6" s="75"/>
      <c r="C6" s="174"/>
      <c r="D6" s="269" t="s">
        <v>15</v>
      </c>
      <c r="E6" s="269"/>
    </row>
    <row r="7" spans="1:5" ht="22.5" customHeight="1" x14ac:dyDescent="0.25">
      <c r="A7" s="267" t="s">
        <v>47</v>
      </c>
      <c r="B7" s="268"/>
      <c r="C7" s="242" t="s">
        <v>121</v>
      </c>
      <c r="D7" s="266" t="s">
        <v>83</v>
      </c>
      <c r="E7" s="266" t="s">
        <v>84</v>
      </c>
    </row>
    <row r="8" spans="1:5" ht="75" customHeight="1" x14ac:dyDescent="0.25">
      <c r="A8" s="76" t="s">
        <v>48</v>
      </c>
      <c r="B8" s="177" t="s">
        <v>120</v>
      </c>
      <c r="C8" s="243"/>
      <c r="D8" s="266"/>
      <c r="E8" s="266"/>
    </row>
    <row r="9" spans="1:5" ht="17.25" x14ac:dyDescent="0.25">
      <c r="A9" s="77"/>
      <c r="B9" s="77"/>
      <c r="C9" s="82" t="s">
        <v>49</v>
      </c>
      <c r="D9" s="83">
        <f>D11</f>
        <v>10000</v>
      </c>
      <c r="E9" s="83">
        <f>E11</f>
        <v>10000</v>
      </c>
    </row>
    <row r="10" spans="1:5" ht="17.25" x14ac:dyDescent="0.25">
      <c r="A10" s="77"/>
      <c r="B10" s="77"/>
      <c r="C10" s="82" t="s">
        <v>50</v>
      </c>
      <c r="D10" s="83"/>
      <c r="E10" s="83"/>
    </row>
    <row r="11" spans="1:5" ht="17.25" x14ac:dyDescent="0.25">
      <c r="A11" s="78"/>
      <c r="B11" s="78"/>
      <c r="C11" s="80" t="s">
        <v>46</v>
      </c>
      <c r="D11" s="84">
        <f>D13</f>
        <v>10000</v>
      </c>
      <c r="E11" s="84">
        <f>E13</f>
        <v>10000</v>
      </c>
    </row>
    <row r="12" spans="1:5" ht="17.25" x14ac:dyDescent="0.25">
      <c r="A12" s="78"/>
      <c r="B12" s="78"/>
      <c r="C12" s="78" t="s">
        <v>51</v>
      </c>
      <c r="D12" s="85"/>
      <c r="E12" s="85"/>
    </row>
    <row r="13" spans="1:5" ht="34.5" x14ac:dyDescent="0.25">
      <c r="A13" s="117">
        <v>1087</v>
      </c>
      <c r="B13" s="79">
        <v>31001</v>
      </c>
      <c r="C13" s="178" t="s">
        <v>114</v>
      </c>
      <c r="D13" s="118">
        <f>D15</f>
        <v>10000</v>
      </c>
      <c r="E13" s="118">
        <f>E15</f>
        <v>10000</v>
      </c>
    </row>
    <row r="14" spans="1:5" ht="17.25" x14ac:dyDescent="0.25">
      <c r="A14" s="91"/>
      <c r="B14" s="91"/>
      <c r="C14" s="78" t="s">
        <v>14</v>
      </c>
      <c r="D14" s="91"/>
      <c r="E14" s="91"/>
    </row>
    <row r="15" spans="1:5" s="32" customFormat="1" ht="25.5" customHeight="1" x14ac:dyDescent="0.25">
      <c r="A15" s="103"/>
      <c r="B15" s="103"/>
      <c r="C15" s="179" t="s">
        <v>40</v>
      </c>
      <c r="D15" s="104">
        <v>10000</v>
      </c>
      <c r="E15" s="104">
        <v>10000</v>
      </c>
    </row>
  </sheetData>
  <mergeCells count="10">
    <mergeCell ref="E7:E8"/>
    <mergeCell ref="A1:E1"/>
    <mergeCell ref="A2:E2"/>
    <mergeCell ref="A3:E3"/>
    <mergeCell ref="A4:D4"/>
    <mergeCell ref="C7:C8"/>
    <mergeCell ref="D7:D8"/>
    <mergeCell ref="A7:B7"/>
    <mergeCell ref="D6:E6"/>
    <mergeCell ref="A5:E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22" workbookViewId="0">
      <selection activeCell="G40" sqref="G40"/>
    </sheetView>
  </sheetViews>
  <sheetFormatPr defaultRowHeight="15" x14ac:dyDescent="0.25"/>
  <cols>
    <col min="1" max="1" width="32.85546875" customWidth="1"/>
    <col min="2" max="2" width="44.5703125" customWidth="1"/>
    <col min="3" max="3" width="23.28515625" customWidth="1"/>
    <col min="4" max="4" width="19.42578125" customWidth="1"/>
    <col min="5" max="5" width="17.85546875" customWidth="1"/>
  </cols>
  <sheetData>
    <row r="1" spans="1:8" ht="15" customHeight="1" x14ac:dyDescent="0.25">
      <c r="A1" s="236" t="s">
        <v>138</v>
      </c>
      <c r="B1" s="236"/>
      <c r="C1" s="236"/>
      <c r="D1" s="236"/>
      <c r="E1" s="140"/>
    </row>
    <row r="2" spans="1:8" ht="15" customHeight="1" x14ac:dyDescent="0.25">
      <c r="A2" s="257" t="s">
        <v>74</v>
      </c>
      <c r="B2" s="257"/>
      <c r="C2" s="257"/>
      <c r="D2" s="257"/>
      <c r="E2" s="89"/>
      <c r="F2" s="89"/>
      <c r="G2" s="89"/>
      <c r="H2" s="89"/>
    </row>
    <row r="3" spans="1:8" ht="15" customHeight="1" x14ac:dyDescent="0.25">
      <c r="A3" s="257" t="s">
        <v>0</v>
      </c>
      <c r="B3" s="257"/>
      <c r="C3" s="257"/>
      <c r="D3" s="257"/>
      <c r="E3" s="89"/>
      <c r="F3" s="89"/>
      <c r="G3" s="89"/>
      <c r="H3" s="89"/>
    </row>
    <row r="4" spans="1:8" x14ac:dyDescent="0.25">
      <c r="A4" s="74"/>
      <c r="B4" s="74"/>
      <c r="C4" s="74"/>
      <c r="D4" s="98"/>
      <c r="E4" s="74"/>
    </row>
    <row r="5" spans="1:8" ht="47.25" customHeight="1" x14ac:dyDescent="0.25">
      <c r="A5" s="259" t="s">
        <v>119</v>
      </c>
      <c r="B5" s="259"/>
      <c r="C5" s="259"/>
      <c r="D5" s="259"/>
      <c r="E5" s="86"/>
      <c r="F5" s="86"/>
      <c r="G5" s="86"/>
      <c r="H5" s="86"/>
    </row>
    <row r="6" spans="1:8" ht="41.25" customHeight="1" x14ac:dyDescent="0.25">
      <c r="A6" s="67"/>
      <c r="B6" s="67"/>
      <c r="C6" s="67"/>
      <c r="D6" s="183" t="s">
        <v>15</v>
      </c>
      <c r="E6" s="67"/>
      <c r="F6" s="86"/>
      <c r="G6" s="86"/>
      <c r="H6" s="86"/>
    </row>
    <row r="7" spans="1:8" x14ac:dyDescent="0.25">
      <c r="A7" s="110" t="s">
        <v>56</v>
      </c>
      <c r="B7" s="271" t="s">
        <v>57</v>
      </c>
      <c r="C7" s="271"/>
      <c r="D7" s="271"/>
    </row>
    <row r="8" spans="1:8" x14ac:dyDescent="0.25">
      <c r="A8" s="106">
        <v>1087</v>
      </c>
      <c r="B8" s="272" t="s">
        <v>41</v>
      </c>
      <c r="C8" s="272"/>
      <c r="D8" s="272"/>
    </row>
    <row r="9" spans="1:8" x14ac:dyDescent="0.25">
      <c r="A9" s="94"/>
      <c r="B9" s="94"/>
      <c r="C9" s="94"/>
      <c r="D9" s="109"/>
    </row>
    <row r="10" spans="1:8" x14ac:dyDescent="0.25">
      <c r="A10" s="271" t="s">
        <v>58</v>
      </c>
      <c r="B10" s="271"/>
      <c r="C10" s="271"/>
      <c r="D10" s="271"/>
    </row>
    <row r="11" spans="1:8" ht="27.75" customHeight="1" x14ac:dyDescent="0.25">
      <c r="A11" s="277"/>
      <c r="B11" s="278"/>
      <c r="C11" s="283" t="s">
        <v>66</v>
      </c>
      <c r="D11" s="284"/>
    </row>
    <row r="12" spans="1:8" x14ac:dyDescent="0.25">
      <c r="A12" s="279"/>
      <c r="B12" s="280"/>
      <c r="C12" s="87" t="s">
        <v>83</v>
      </c>
      <c r="D12" s="100" t="s">
        <v>84</v>
      </c>
    </row>
    <row r="13" spans="1:8" ht="29.25" customHeight="1" x14ac:dyDescent="0.25">
      <c r="A13" s="109" t="s">
        <v>59</v>
      </c>
      <c r="B13" s="106">
        <v>1087</v>
      </c>
      <c r="C13" s="106"/>
      <c r="D13" s="107"/>
    </row>
    <row r="14" spans="1:8" x14ac:dyDescent="0.25">
      <c r="A14" s="109" t="s">
        <v>60</v>
      </c>
      <c r="B14" s="106">
        <v>11001</v>
      </c>
      <c r="C14" s="87"/>
      <c r="D14" s="100"/>
    </row>
    <row r="15" spans="1:8" ht="38.25" x14ac:dyDescent="0.25">
      <c r="A15" s="109" t="s">
        <v>61</v>
      </c>
      <c r="B15" s="96" t="s">
        <v>80</v>
      </c>
      <c r="C15" s="96"/>
      <c r="D15" s="109"/>
    </row>
    <row r="16" spans="1:8" ht="89.25" x14ac:dyDescent="0.25">
      <c r="A16" s="109" t="s">
        <v>62</v>
      </c>
      <c r="B16" s="96" t="s">
        <v>81</v>
      </c>
      <c r="C16" s="96"/>
      <c r="D16" s="109"/>
    </row>
    <row r="17" spans="1:4" x14ac:dyDescent="0.25">
      <c r="A17" s="109" t="s">
        <v>63</v>
      </c>
      <c r="B17" s="96" t="s">
        <v>64</v>
      </c>
      <c r="C17" s="96"/>
      <c r="D17" s="109"/>
    </row>
    <row r="18" spans="1:4" ht="30" x14ac:dyDescent="0.25">
      <c r="A18" s="214" t="s">
        <v>72</v>
      </c>
      <c r="B18" s="97" t="s">
        <v>40</v>
      </c>
      <c r="C18" s="97"/>
      <c r="D18" s="109"/>
    </row>
    <row r="19" spans="1:4" x14ac:dyDescent="0.25">
      <c r="A19" s="273" t="s">
        <v>65</v>
      </c>
      <c r="B19" s="273"/>
      <c r="C19" s="107"/>
      <c r="D19" s="109"/>
    </row>
    <row r="20" spans="1:4" x14ac:dyDescent="0.25">
      <c r="A20" s="274"/>
      <c r="B20" s="275"/>
      <c r="C20" s="108"/>
      <c r="D20" s="109"/>
    </row>
    <row r="21" spans="1:4" ht="16.5" x14ac:dyDescent="0.25">
      <c r="A21" s="276" t="s">
        <v>67</v>
      </c>
      <c r="B21" s="276"/>
      <c r="C21" s="60">
        <v>36850.6</v>
      </c>
      <c r="D21" s="60">
        <v>36850.6</v>
      </c>
    </row>
    <row r="22" spans="1:4" s="139" customFormat="1" x14ac:dyDescent="0.25">
      <c r="A22" s="141" t="s">
        <v>60</v>
      </c>
      <c r="B22" s="142">
        <v>31001</v>
      </c>
      <c r="C22" s="143"/>
      <c r="D22" s="144"/>
    </row>
    <row r="23" spans="1:4" s="139" customFormat="1" ht="25.5" x14ac:dyDescent="0.25">
      <c r="A23" s="141" t="s">
        <v>61</v>
      </c>
      <c r="B23" s="96" t="s">
        <v>114</v>
      </c>
      <c r="C23" s="145"/>
      <c r="D23" s="141"/>
    </row>
    <row r="24" spans="1:4" s="139" customFormat="1" ht="39.75" customHeight="1" x14ac:dyDescent="0.25">
      <c r="A24" s="141" t="s">
        <v>62</v>
      </c>
      <c r="B24" s="116" t="s">
        <v>113</v>
      </c>
      <c r="C24" s="145"/>
      <c r="D24" s="141"/>
    </row>
    <row r="25" spans="1:4" s="139" customFormat="1" ht="38.25" x14ac:dyDescent="0.25">
      <c r="A25" s="141" t="s">
        <v>63</v>
      </c>
      <c r="B25" s="145" t="s">
        <v>87</v>
      </c>
      <c r="C25" s="145"/>
      <c r="D25" s="141"/>
    </row>
    <row r="26" spans="1:4" s="139" customFormat="1" ht="30" x14ac:dyDescent="0.25">
      <c r="A26" s="215" t="s">
        <v>145</v>
      </c>
      <c r="B26" s="146" t="s">
        <v>40</v>
      </c>
      <c r="C26" s="146"/>
      <c r="D26" s="141"/>
    </row>
    <row r="27" spans="1:4" s="139" customFormat="1" x14ac:dyDescent="0.25">
      <c r="A27" s="270" t="s">
        <v>65</v>
      </c>
      <c r="B27" s="270"/>
      <c r="C27" s="147"/>
      <c r="D27" s="141"/>
    </row>
    <row r="28" spans="1:4" x14ac:dyDescent="0.25">
      <c r="A28" s="176" t="s">
        <v>126</v>
      </c>
      <c r="B28" s="188" t="s">
        <v>127</v>
      </c>
      <c r="C28" s="186">
        <v>2</v>
      </c>
      <c r="D28" s="187">
        <v>2</v>
      </c>
    </row>
    <row r="29" spans="1:4" s="139" customFormat="1" x14ac:dyDescent="0.25">
      <c r="A29" s="184"/>
      <c r="B29" s="185"/>
      <c r="C29" s="148"/>
      <c r="D29" s="141"/>
    </row>
    <row r="30" spans="1:4" s="139" customFormat="1" ht="16.5" x14ac:dyDescent="0.25">
      <c r="A30" s="281" t="s">
        <v>67</v>
      </c>
      <c r="B30" s="282"/>
      <c r="C30" s="60">
        <v>10000</v>
      </c>
      <c r="D30" s="60">
        <v>10000</v>
      </c>
    </row>
    <row r="31" spans="1:4" x14ac:dyDescent="0.25">
      <c r="A31" s="92"/>
      <c r="B31" s="92"/>
      <c r="C31" s="92"/>
      <c r="D31" s="93"/>
    </row>
    <row r="32" spans="1:4" x14ac:dyDescent="0.25">
      <c r="A32" s="92"/>
      <c r="B32" s="92"/>
      <c r="C32" s="92"/>
      <c r="D32" s="93"/>
    </row>
    <row r="33" spans="1:4" x14ac:dyDescent="0.25">
      <c r="B33" s="90" t="s">
        <v>68</v>
      </c>
      <c r="C33" s="90"/>
    </row>
    <row r="35" spans="1:4" x14ac:dyDescent="0.25">
      <c r="A35" s="92"/>
      <c r="B35" s="92"/>
      <c r="C35" s="92"/>
      <c r="D35" s="93"/>
    </row>
    <row r="36" spans="1:4" x14ac:dyDescent="0.25">
      <c r="A36" s="110" t="s">
        <v>56</v>
      </c>
      <c r="B36" s="271" t="s">
        <v>57</v>
      </c>
      <c r="C36" s="271"/>
      <c r="D36" s="271"/>
    </row>
    <row r="37" spans="1:4" x14ac:dyDescent="0.25">
      <c r="A37" s="106">
        <v>1139</v>
      </c>
      <c r="B37" s="272" t="s">
        <v>69</v>
      </c>
      <c r="C37" s="272"/>
      <c r="D37" s="272"/>
    </row>
    <row r="38" spans="1:4" x14ac:dyDescent="0.25">
      <c r="A38" s="94"/>
      <c r="B38" s="94"/>
      <c r="C38" s="94"/>
      <c r="D38" s="109"/>
    </row>
    <row r="39" spans="1:4" x14ac:dyDescent="0.25">
      <c r="A39" s="271" t="s">
        <v>58</v>
      </c>
      <c r="B39" s="271"/>
      <c r="C39" s="271"/>
      <c r="D39" s="271"/>
    </row>
    <row r="40" spans="1:4" ht="67.5" x14ac:dyDescent="0.25">
      <c r="A40" s="277"/>
      <c r="B40" s="278"/>
      <c r="C40" s="95" t="s">
        <v>66</v>
      </c>
      <c r="D40" s="95" t="s">
        <v>66</v>
      </c>
    </row>
    <row r="41" spans="1:4" x14ac:dyDescent="0.25">
      <c r="A41" s="279"/>
      <c r="B41" s="280"/>
      <c r="C41" s="87" t="s">
        <v>83</v>
      </c>
      <c r="D41" s="100" t="s">
        <v>84</v>
      </c>
    </row>
    <row r="42" spans="1:4" x14ac:dyDescent="0.25">
      <c r="A42" s="109" t="s">
        <v>59</v>
      </c>
      <c r="B42" s="106">
        <v>1139</v>
      </c>
      <c r="C42" s="106"/>
      <c r="D42" s="107"/>
    </row>
    <row r="43" spans="1:4" x14ac:dyDescent="0.25">
      <c r="A43" s="109" t="s">
        <v>60</v>
      </c>
      <c r="B43" s="173">
        <v>11001</v>
      </c>
      <c r="C43" s="91"/>
      <c r="D43" s="91"/>
    </row>
    <row r="44" spans="1:4" x14ac:dyDescent="0.25">
      <c r="A44" s="109" t="s">
        <v>61</v>
      </c>
      <c r="B44" s="145" t="s">
        <v>69</v>
      </c>
      <c r="C44" s="145"/>
      <c r="D44" s="145"/>
    </row>
    <row r="45" spans="1:4" ht="63.75" x14ac:dyDescent="0.25">
      <c r="A45" s="109" t="s">
        <v>62</v>
      </c>
      <c r="B45" s="145" t="s">
        <v>70</v>
      </c>
      <c r="C45" s="145"/>
      <c r="D45" s="145"/>
    </row>
    <row r="46" spans="1:4" x14ac:dyDescent="0.25">
      <c r="A46" s="109" t="s">
        <v>63</v>
      </c>
      <c r="B46" s="145" t="s">
        <v>64</v>
      </c>
      <c r="C46" s="145"/>
      <c r="D46" s="145"/>
    </row>
    <row r="47" spans="1:4" ht="31.5" customHeight="1" x14ac:dyDescent="0.25">
      <c r="A47" s="109" t="s">
        <v>72</v>
      </c>
      <c r="B47" s="145" t="s">
        <v>71</v>
      </c>
      <c r="C47" s="145"/>
      <c r="D47" s="145"/>
    </row>
    <row r="48" spans="1:4" x14ac:dyDescent="0.25">
      <c r="A48" s="273" t="s">
        <v>65</v>
      </c>
      <c r="B48" s="273"/>
      <c r="C48" s="107"/>
      <c r="D48" s="109"/>
    </row>
    <row r="49" spans="1:4" x14ac:dyDescent="0.25">
      <c r="A49" s="274"/>
      <c r="B49" s="275"/>
      <c r="C49" s="107"/>
      <c r="D49" s="109"/>
    </row>
    <row r="50" spans="1:4" ht="16.5" x14ac:dyDescent="0.25">
      <c r="A50" s="276" t="s">
        <v>67</v>
      </c>
      <c r="B50" s="276"/>
      <c r="C50" s="60">
        <v>-46850.6</v>
      </c>
      <c r="D50" s="60">
        <v>-46850.6</v>
      </c>
    </row>
  </sheetData>
  <mergeCells count="21">
    <mergeCell ref="A48:B48"/>
    <mergeCell ref="A49:B49"/>
    <mergeCell ref="A50:B50"/>
    <mergeCell ref="A1:D1"/>
    <mergeCell ref="A2:D2"/>
    <mergeCell ref="A3:D3"/>
    <mergeCell ref="A5:D5"/>
    <mergeCell ref="B36:D36"/>
    <mergeCell ref="B37:D37"/>
    <mergeCell ref="A39:D39"/>
    <mergeCell ref="A40:B41"/>
    <mergeCell ref="A30:B30"/>
    <mergeCell ref="A10:D10"/>
    <mergeCell ref="A11:B12"/>
    <mergeCell ref="C11:D11"/>
    <mergeCell ref="A27:B27"/>
    <mergeCell ref="B7:D7"/>
    <mergeCell ref="B8:D8"/>
    <mergeCell ref="A19:B19"/>
    <mergeCell ref="A20:B20"/>
    <mergeCell ref="A21:B2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A10" sqref="A10:G10"/>
    </sheetView>
  </sheetViews>
  <sheetFormatPr defaultColWidth="9.140625" defaultRowHeight="17.25" x14ac:dyDescent="0.25"/>
  <cols>
    <col min="1" max="1" width="15.28515625" style="161" customWidth="1"/>
    <col min="2" max="2" width="41.5703125" style="150" customWidth="1"/>
    <col min="3" max="3" width="12" style="150" customWidth="1"/>
    <col min="4" max="4" width="11.7109375" style="150" customWidth="1"/>
    <col min="5" max="5" width="16.85546875" style="162" customWidth="1"/>
    <col min="6" max="6" width="11.85546875" style="163" customWidth="1"/>
    <col min="7" max="7" width="18.28515625" style="162" customWidth="1"/>
    <col min="8" max="16384" width="9.140625" style="150"/>
  </cols>
  <sheetData>
    <row r="1" spans="1:7" s="149" customFormat="1" x14ac:dyDescent="0.25">
      <c r="A1" s="291" t="s">
        <v>137</v>
      </c>
      <c r="B1" s="291"/>
      <c r="C1" s="291"/>
      <c r="D1" s="291"/>
      <c r="E1" s="291"/>
      <c r="F1" s="291"/>
      <c r="G1" s="291"/>
    </row>
    <row r="2" spans="1:7" s="149" customFormat="1" x14ac:dyDescent="0.25">
      <c r="A2" s="291" t="s">
        <v>79</v>
      </c>
      <c r="B2" s="291"/>
      <c r="C2" s="291"/>
      <c r="D2" s="291"/>
      <c r="E2" s="291"/>
      <c r="F2" s="291"/>
      <c r="G2" s="291"/>
    </row>
    <row r="3" spans="1:7" s="149" customFormat="1" x14ac:dyDescent="0.25">
      <c r="A3" s="291" t="s">
        <v>0</v>
      </c>
      <c r="B3" s="291"/>
      <c r="C3" s="291"/>
      <c r="D3" s="291"/>
      <c r="E3" s="291"/>
      <c r="F3" s="291"/>
      <c r="G3" s="291"/>
    </row>
    <row r="5" spans="1:7" ht="39" customHeight="1" x14ac:dyDescent="0.25">
      <c r="A5" s="292" t="s">
        <v>97</v>
      </c>
      <c r="B5" s="292"/>
      <c r="C5" s="292"/>
      <c r="D5" s="292"/>
      <c r="E5" s="292"/>
      <c r="F5" s="292"/>
      <c r="G5" s="292"/>
    </row>
    <row r="6" spans="1:7" ht="27" x14ac:dyDescent="0.25">
      <c r="A6" s="151" t="s">
        <v>98</v>
      </c>
      <c r="B6" s="152" t="s">
        <v>99</v>
      </c>
      <c r="C6" s="152" t="s">
        <v>100</v>
      </c>
      <c r="D6" s="152" t="s">
        <v>101</v>
      </c>
      <c r="E6" s="153" t="s">
        <v>102</v>
      </c>
      <c r="F6" s="154" t="s">
        <v>103</v>
      </c>
      <c r="G6" s="155" t="s">
        <v>104</v>
      </c>
    </row>
    <row r="7" spans="1:7" s="157" customFormat="1" x14ac:dyDescent="0.25">
      <c r="A7" s="293" t="s">
        <v>40</v>
      </c>
      <c r="B7" s="294"/>
      <c r="C7" s="294"/>
      <c r="D7" s="294"/>
      <c r="E7" s="294"/>
      <c r="F7" s="295"/>
      <c r="G7" s="156"/>
    </row>
    <row r="8" spans="1:7" x14ac:dyDescent="0.25">
      <c r="A8" s="158" t="s">
        <v>105</v>
      </c>
      <c r="B8" s="159" t="s">
        <v>106</v>
      </c>
      <c r="C8" s="159" t="s">
        <v>107</v>
      </c>
      <c r="D8" s="285" t="s">
        <v>92</v>
      </c>
      <c r="E8" s="286"/>
      <c r="F8" s="287"/>
      <c r="G8" s="160">
        <f>G9</f>
        <v>10000</v>
      </c>
    </row>
    <row r="9" spans="1:7" ht="17.25" customHeight="1" x14ac:dyDescent="0.25">
      <c r="A9" s="158" t="s">
        <v>111</v>
      </c>
      <c r="B9" s="285" t="s">
        <v>112</v>
      </c>
      <c r="C9" s="286"/>
      <c r="D9" s="286"/>
      <c r="E9" s="286"/>
      <c r="F9" s="287"/>
      <c r="G9" s="160">
        <f>G11</f>
        <v>10000</v>
      </c>
    </row>
    <row r="10" spans="1:7" ht="17.25" customHeight="1" x14ac:dyDescent="0.25">
      <c r="A10" s="288" t="s">
        <v>108</v>
      </c>
      <c r="B10" s="289"/>
      <c r="C10" s="289"/>
      <c r="D10" s="289"/>
      <c r="E10" s="289"/>
      <c r="F10" s="289"/>
      <c r="G10" s="290"/>
    </row>
    <row r="11" spans="1:7" x14ac:dyDescent="0.3">
      <c r="A11" s="171" t="s">
        <v>116</v>
      </c>
      <c r="B11" s="91" t="s">
        <v>117</v>
      </c>
      <c r="C11" s="168" t="s">
        <v>109</v>
      </c>
      <c r="D11" s="169" t="s">
        <v>110</v>
      </c>
      <c r="E11" s="170">
        <v>10000000</v>
      </c>
      <c r="F11" s="170">
        <v>1</v>
      </c>
      <c r="G11" s="170">
        <f>E11*F11/1000</f>
        <v>10000</v>
      </c>
    </row>
  </sheetData>
  <mergeCells count="8">
    <mergeCell ref="B9:F9"/>
    <mergeCell ref="A10:G10"/>
    <mergeCell ref="A1:G1"/>
    <mergeCell ref="A2:G2"/>
    <mergeCell ref="A3:G3"/>
    <mergeCell ref="A5:G5"/>
    <mergeCell ref="A7:F7"/>
    <mergeCell ref="D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Shishyan</dc:creator>
  <cp:keywords>https:/mul2-minfin.gov.am/tasks/88862/oneclick/2.Havelvatsner-002.xlsx?token=bafe692ab39e5bae2deb836b9248c37e</cp:keywords>
  <cp:lastModifiedBy>Ashot Pirumyan</cp:lastModifiedBy>
  <dcterms:created xsi:type="dcterms:W3CDTF">2019-10-15T06:34:16Z</dcterms:created>
  <dcterms:modified xsi:type="dcterms:W3CDTF">2020-09-10T05:57:13Z</dcterms:modified>
</cp:coreProperties>
</file>