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Fin_Varch\5.1. ՖԻՆԱՆՍԱԿԱՆ  ԲԱԺԻՆ\ՄԱՐԻԱՄ ՀԱԽՈՅԱՆ\Voroshman_naxagic\"/>
    </mc:Choice>
  </mc:AlternateContent>
  <bookViews>
    <workbookView xWindow="0" yWindow="0" windowWidth="28800" windowHeight="11835" activeTab="5"/>
  </bookViews>
  <sheets>
    <sheet name="1" sheetId="14" r:id="rId1"/>
    <sheet name="2" sheetId="5" r:id="rId2"/>
    <sheet name="3" sheetId="18" r:id="rId3"/>
    <sheet name="4" sheetId="21" r:id="rId4"/>
    <sheet name="5" sheetId="7" r:id="rId5"/>
    <sheet name="6" sheetId="25" r:id="rId6"/>
  </sheets>
  <definedNames>
    <definedName name="_xlnm.Print_Area" localSheetId="0">'1'!$A$1:$E$19</definedName>
    <definedName name="_xlnm.Print_Area" localSheetId="5">'6'!#REF!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6" i="18" l="1"/>
  <c r="D16" i="18" l="1"/>
  <c r="D24" i="18"/>
  <c r="D22" i="18" s="1"/>
  <c r="H24" i="18"/>
  <c r="H22" i="18" s="1"/>
  <c r="G17" i="25"/>
  <c r="G16" i="25" s="1"/>
  <c r="G14" i="25"/>
  <c r="G12" i="25" s="1"/>
  <c r="G15" i="25" l="1"/>
  <c r="G11" i="25"/>
  <c r="G22" i="18"/>
  <c r="F22" i="18"/>
  <c r="E22" i="18"/>
  <c r="H38" i="5"/>
  <c r="H37" i="5" s="1"/>
  <c r="H36" i="5" s="1"/>
  <c r="H35" i="5" s="1"/>
  <c r="H33" i="5" s="1"/>
  <c r="H31" i="5" s="1"/>
  <c r="E26" i="14" s="1"/>
  <c r="G38" i="5"/>
  <c r="G37" i="5" s="1"/>
  <c r="G36" i="5" s="1"/>
  <c r="G35" i="5" s="1"/>
  <c r="G33" i="5" s="1"/>
  <c r="G31" i="5" s="1"/>
  <c r="D26" i="14" s="1"/>
  <c r="G10" i="25" l="1"/>
  <c r="G9" i="25" s="1"/>
  <c r="D14" i="18"/>
  <c r="D27" i="21"/>
  <c r="D25" i="21" s="1"/>
  <c r="D23" i="21" s="1"/>
  <c r="C35" i="7"/>
  <c r="E27" i="21"/>
  <c r="E25" i="21" s="1"/>
  <c r="E23" i="21" s="1"/>
  <c r="D35" i="7"/>
  <c r="D22" i="21" l="1"/>
  <c r="D19" i="21"/>
  <c r="E19" i="21" s="1"/>
  <c r="D20" i="21"/>
  <c r="E20" i="21" s="1"/>
  <c r="D21" i="21"/>
  <c r="E21" i="21" s="1"/>
  <c r="D17" i="21" l="1"/>
  <c r="D15" i="21" s="1"/>
  <c r="D13" i="21" s="1"/>
  <c r="E22" i="21"/>
  <c r="E17" i="21" s="1"/>
  <c r="E15" i="21" s="1"/>
  <c r="E13" i="21" s="1"/>
  <c r="E16" i="18" l="1"/>
  <c r="E14" i="18" s="1"/>
  <c r="F16" i="18"/>
  <c r="F14" i="18" s="1"/>
  <c r="G14" i="18"/>
  <c r="H16" i="18"/>
  <c r="H14" i="18" s="1"/>
  <c r="H29" i="5"/>
  <c r="H28" i="5" s="1"/>
  <c r="G29" i="5"/>
  <c r="G28" i="5" s="1"/>
  <c r="F12" i="18" l="1"/>
  <c r="G12" i="18"/>
  <c r="E12" i="18"/>
  <c r="D12" i="18" l="1"/>
  <c r="H27" i="5"/>
  <c r="H26" i="5" s="1"/>
  <c r="H24" i="5" s="1"/>
  <c r="H22" i="5" s="1"/>
  <c r="G27" i="5"/>
  <c r="G26" i="5" s="1"/>
  <c r="G24" i="5" s="1"/>
  <c r="D26" i="7" l="1"/>
  <c r="H19" i="5"/>
  <c r="H17" i="5" s="1"/>
  <c r="H15" i="5" s="1"/>
  <c r="H13" i="5" s="1"/>
  <c r="H11" i="5" s="1"/>
  <c r="D11" i="21"/>
  <c r="H12" i="18"/>
  <c r="E20" i="14"/>
  <c r="E13" i="14" s="1"/>
  <c r="G22" i="5"/>
  <c r="E11" i="21"/>
  <c r="G19" i="5" l="1"/>
  <c r="G17" i="5" s="1"/>
  <c r="G15" i="5" s="1"/>
  <c r="G13" i="5" s="1"/>
  <c r="G11" i="5" s="1"/>
  <c r="C26" i="7"/>
  <c r="D20" i="14"/>
  <c r="D13" i="14" s="1"/>
  <c r="E11" i="14"/>
  <c r="D11" i="14" l="1"/>
</calcChain>
</file>

<file path=xl/sharedStrings.xml><?xml version="1.0" encoding="utf-8"?>
<sst xmlns="http://schemas.openxmlformats.org/spreadsheetml/2006/main" count="219" uniqueCount="142">
  <si>
    <t>Ծրագրային դասիչը</t>
  </si>
  <si>
    <t>ՀՀ պետական եկամուտների կոմիտե</t>
  </si>
  <si>
    <t>Հարկային և մաքսային ծառայություններ</t>
  </si>
  <si>
    <t>ԸՆԴԱՄԵՆԸ</t>
  </si>
  <si>
    <t>այդ թվում՝</t>
  </si>
  <si>
    <t>01</t>
  </si>
  <si>
    <t>02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</si>
  <si>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</si>
  <si>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</si>
  <si>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</si>
  <si>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</si>
  <si>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</si>
  <si>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</si>
  <si>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</si>
  <si>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</si>
  <si>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</si>
  <si>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 xml:space="preserve">Միջոցառումն իրականացնողի անվանումը </t>
  </si>
  <si>
    <t>Արդյունքի չափորոշիչներ</t>
  </si>
  <si>
    <t xml:space="preserve">ՀՀ կառավարության 2019 թվականի </t>
  </si>
  <si>
    <t>___________  ___-ի N _______     որոշման</t>
  </si>
  <si>
    <t>Ծրագրի միջոցառումներ</t>
  </si>
  <si>
    <t>Ծրագրի անվանումը՝</t>
  </si>
  <si>
    <t>Բյուջետային հատկացումների գլխավոր կարգադրիչների,  ծրագրերի և միջոցառումների անվանումները</t>
  </si>
  <si>
    <t>Ծրագրի նպատակը՝</t>
  </si>
  <si>
    <t>Վերջնական արդյունքի նկարագրությունը՝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</si>
  <si>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</si>
  <si>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ՄԱՍ 1. ՊԵՏԱԿԱՆ ՄԱՐՄՆԻ ԳԾՈՎ ԱՐԴՅՈՒՆՔԱՅԻՆ (ԿԱՏԱՐՈՂԱԿԱՆ) ՑՈՒՑԱՆԻՇՆԵՐԸ</t>
  </si>
  <si>
    <t>Հավելված N 5</t>
  </si>
  <si>
    <t>Ընդամենը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</si>
  <si>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</si>
  <si>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Պետական մարմինների կողմից օգտագործվող ոչ ֆինանսական ակտիվների հետ գործառնություններ</t>
  </si>
  <si>
    <t>Միջոցառման վրա կատարվող ծախսը (հազար դրամ)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</si>
  <si>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</si>
  <si>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</si>
  <si>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Կառուցման աշխատանքներ</t>
  </si>
  <si>
    <t>Վերակառուցման, վերանորոգման և վերականգնման աշխատանքներ</t>
  </si>
  <si>
    <t>Նախագծահետազոտական, գեոդեզա-քարտեզագրական աշխատանքներ</t>
  </si>
  <si>
    <t>Ոչ ֆինանսական այլ ակտիվների ձեռքբերում</t>
  </si>
  <si>
    <t>ՀՀ ՊԵՏԱԿԱՆ ԵԿԱՄՈՒՏՆԵՐԻ ԿՈՄԻՏԵ</t>
  </si>
  <si>
    <t>այդ թվում`</t>
  </si>
  <si>
    <t>Հավելված N 6</t>
  </si>
  <si>
    <t>(հազ. դրամ)</t>
  </si>
  <si>
    <t>միջոցառումը</t>
  </si>
  <si>
    <t>ծրագիրը</t>
  </si>
  <si>
    <t>Արդյունավետ հարկային և մաքսային հսկողության իրականացում, պետական բյուջեի եկամուտների ապահովում</t>
  </si>
  <si>
    <t>Գործառնական դասիչը</t>
  </si>
  <si>
    <t>բաժինը</t>
  </si>
  <si>
    <t>խումբը</t>
  </si>
  <si>
    <t>դասը</t>
  </si>
  <si>
    <t xml:space="preserve">ԸՆԴԱՄԵՆԸ ԾԱԽՍԵՐ                                                                     </t>
  </si>
  <si>
    <t xml:space="preserve">ԸՆԴՀԱՆՈՒՐ ԲՆՈՒՅԹԻ ՀԱՆՐԱՅԻՆ ԾԱՌԱՅՈՒԹՅՈՒՆՆԵՐ                                                                    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</si>
  <si>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</si>
  <si>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Ֆինանսական և հարկաբյուջետային հարաբերություններ                   </t>
  </si>
  <si>
    <t xml:space="preserve">Հարկային և մաքսային ծառայություններ                          </t>
  </si>
  <si>
    <t xml:space="preserve"> տարի </t>
  </si>
  <si>
    <t xml:space="preserve"> --------------------ի  N --------- Ն  որոշման</t>
  </si>
  <si>
    <t>Հավելված N 1</t>
  </si>
  <si>
    <t xml:space="preserve">ՀՀ կառավարության 2020 թվականի </t>
  </si>
  <si>
    <t>ՀՀ կառավարության 2020  թվականի</t>
  </si>
  <si>
    <t xml:space="preserve"> - Նախագծահետազոտական ծախսեր</t>
  </si>
  <si>
    <t>Գնման առարկայի</t>
  </si>
  <si>
    <t>կոդը</t>
  </si>
  <si>
    <t>անվանումը</t>
  </si>
  <si>
    <t xml:space="preserve">գնման ձևը </t>
  </si>
  <si>
    <t>չափի միավորը</t>
  </si>
  <si>
    <t xml:space="preserve">միավորի գինը  </t>
  </si>
  <si>
    <t>քանակը</t>
  </si>
  <si>
    <t xml:space="preserve"> ՀՀ պետական եկամուտների կոմիտե</t>
  </si>
  <si>
    <t>Բաժին N 01</t>
  </si>
  <si>
    <t>Խումբ N 01</t>
  </si>
  <si>
    <t>Դաս N 02</t>
  </si>
  <si>
    <t>Ֆինանսական և հարկաբյուջետային հարաբերություններ</t>
  </si>
  <si>
    <t>Նախագծահետազոտական փաստաթղթերի թիվ, հատ</t>
  </si>
  <si>
    <t>Գումարը (հազար դրամ)</t>
  </si>
  <si>
    <t>ՀԱՅԱՍՏԱՆԻ ՀԱՆՐԱՊԵՏՈՒԹՅԱՆ ԿԱՌԱՎԱՐՈՒԹՅԱՆ 2019 ԹՎԱԿԱՆԻ ԴԵԿՏԵՄԲԵՐԻ 26-Ի N 1919-Ն ՈՐՈՇՄԱՆ  NN 9 ԵՎ N9.1
ՀԱՎԵԼՎԱԾՆԵՐԻ  NN 9.26 ԵՎ N9.1.28 ԱՂՅՈՒՍԱԿՆԵՐՈՒՄ ԿԱՏԱՐՎՈՂ ՓՈՓՈԽՈՒԹՅՈՒՆՆԵՐԸ ԵՎ ԼՐԱՑՈՒՄՆԵՐԸ</t>
  </si>
  <si>
    <t>ինն ամիս</t>
  </si>
  <si>
    <t>տարի</t>
  </si>
  <si>
    <t xml:space="preserve">տարի 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</si>
  <si>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</si>
  <si>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</si>
  <si>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</si>
  <si>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</si>
  <si>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</si>
  <si>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</si>
  <si>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Ցուցանիշների փոփոխությունը (ավելացումները նշված են դրական նշանով, իսկ նվազեցումները՝ փակագծում)</t>
  </si>
  <si>
    <t>Հավելված N 4</t>
  </si>
  <si>
    <t>Հավելված N 3</t>
  </si>
  <si>
    <t>Ցուցանիշների փոփոխությունը (ավելացումները նշված են դրական նշանով)</t>
  </si>
  <si>
    <t>Հավելված N 2</t>
  </si>
  <si>
    <t xml:space="preserve"> Պետական մարմինների կողմից օգտագործվող ոչ ֆինանսական ակտիվների հետ գործառնություններ</t>
  </si>
  <si>
    <t xml:space="preserve"> ՀՀ պետական եկամուտների կոմիտեի  շենքային ապահովվածության բարելավում_x000D_
</t>
  </si>
  <si>
    <t xml:space="preserve"> ՀՀ պետական եկամուտների կոմիտեի  նոր շենքերի և շինությունների շինարարություն, նախագծային աշխատանքների ձեռքբերում</t>
  </si>
  <si>
    <t xml:space="preserve"> ՈՉ ՖԻՆԱՆՍԱԿԱՆ ԱԿՏԻՎՆԵՐԻ ԳԾՈՎ ԾԱԽՍԵՐ</t>
  </si>
  <si>
    <t xml:space="preserve"> ՀԻՄՆԱԿԱՆ ՄԻՋՈՑՆԵՐ</t>
  </si>
  <si>
    <t xml:space="preserve"> ԱՅԼ ՀԻՄՆԱԿԱՆ ՄԻՋՈՑՆԵՐ</t>
  </si>
  <si>
    <t xml:space="preserve"> 31003</t>
  </si>
  <si>
    <t>ՀՀ պետական եկամուտների կոմիտեի  շենքային ապահովվածության բարելավում</t>
  </si>
  <si>
    <t>ՀՀ ՊԵԿ Արևելյան մաքսատուն-վարչության Բագրատաշենի մաքսային կետի վերակառուցման աշխատանքների նախագծանախահաշվային փաստաթղթերի ձեռքբերում</t>
  </si>
  <si>
    <t>ՀՀ ՊԵԿ Հարավային մաքսատուն-վարչության վարչական շենքի վերակառուցման աշխատանքների նախագծանախահաշվային փաստաթղթերի ձեռքբերում</t>
  </si>
  <si>
    <t>ՀՀ ՊԵԿ Սյունիքի մարզի Ագարակ համայնքում ծառայողական շենքի կառուցման աշխատանքների նախագծանախահաշվային փաստաթղթերի ձեռքբերում</t>
  </si>
  <si>
    <t>Գյումրի քաղաքում արտաքին տնտեսական գործունեության կենտրոնի կառուցման նախագծանախահաշվային փաստաթղթերի կազմում</t>
  </si>
  <si>
    <t>ՀԱՅԱՍՏԱՆԻ ՀԱՆՐԱՊԵՏՈՒԹՅԱՆ ԿԱՌԱՎԱՐՈՒԹՅԱՆ 2019 ԹՎԱԿԱՆԻ ԴԵԿՏԵՄԲԵՐԻ 26-Ի N 1919-Ն ՈՐՈՇՄԱՆ N 5 ՀԱՎԵԼՎԱԾԻ N 2 ԱՂՅՈՒՍԱԿՈՒՄ ԿԱՏԱՐՎՈՂ ՓՈՓՈԽՈՒԹՅՈՒՆՆԵՐԸ  ԵՎ ԼՐԱՑՈՒՄՆԵՐԸ</t>
  </si>
  <si>
    <t>այդ թվում` ըստ կատարողների</t>
  </si>
  <si>
    <t>այդ թվում` ըստ ուղղությունների</t>
  </si>
  <si>
    <t>ՀՀ պետական եկամուտների կոմիտեի շենքային ապահովվածության բարելավում</t>
  </si>
  <si>
    <t>ՀՀ պետական եկամուտների կոմիտեի նոր շենքերի և շինությունների շինարարություն, նախագծային աշխատանքների ձեռքբերում</t>
  </si>
  <si>
    <t xml:space="preserve"> </t>
  </si>
  <si>
    <t>ՄԱՍ III. ԾԱՌԱՅՈՒԹՅՈՒՆՆԵՐ</t>
  </si>
  <si>
    <t>ԳՀ</t>
  </si>
  <si>
    <t>դրամ</t>
  </si>
  <si>
    <t>1023 31003</t>
  </si>
  <si>
    <t>71241200-1</t>
  </si>
  <si>
    <t>71241200-501</t>
  </si>
  <si>
    <t>ՀՀ պետական եկամուտների կոմիտեի  շենքային պայմաններով ապահովում</t>
  </si>
  <si>
    <t>Միջոցառման նկարագրությունը</t>
  </si>
  <si>
    <t>ՀՀ պետական եկամուտների կոմիտեի շենքային պայմաններով ապահովման համար հողի և շենք-շինությունների ձեռքբերում</t>
  </si>
  <si>
    <t>այդ թվում՝ ըստ կատարողների</t>
  </si>
  <si>
    <t>այդ թվում՝ բյուջետային ծախսերի տնտեսագիտական դասակարգման հոդվածների</t>
  </si>
  <si>
    <t>ԸՆԴԱՄԵՆԸ ԾԱԽՍԵՐ</t>
  </si>
  <si>
    <t>ՈՉ ՖԻՆԱՆՍԱԿԱՆ ԱԿՏԻՎՆԵՐԻ ԳԾՈՎ ԾԱԽՍԵՐ</t>
  </si>
  <si>
    <t>ՉԱՐՏԱԴՐՎԱԾ ԱԿՏԻՎՆԵՐ</t>
  </si>
  <si>
    <t>ՀՈՂ</t>
  </si>
  <si>
    <t xml:space="preserve"> - Հող</t>
  </si>
  <si>
    <t xml:space="preserve">այդ թվում՝ </t>
  </si>
  <si>
    <t>այդ թվում ըստ կատարողների՝</t>
  </si>
  <si>
    <t>այդ թվում՝ ըստ ուղղությունների</t>
  </si>
  <si>
    <t>1023 31005</t>
  </si>
  <si>
    <t xml:space="preserve"> ՀՀ պետական եկամուտների կոմիտեի շենքային պայմաններով ապահովում</t>
  </si>
  <si>
    <t>70121140-2</t>
  </si>
  <si>
    <t>Հողերի գնման ծառայություններ</t>
  </si>
  <si>
    <t>ՄԱ</t>
  </si>
  <si>
    <t>Ցուցանիշների փոփոխությունը (ավելացումները նշված են դրական նշանով, իսկ նվազեցումները՝ փակագծում</t>
  </si>
  <si>
    <t xml:space="preserve"> ՀՀ պետական եկամուտների կոմիտեի  շենքային ապահովվածության բարելավում_x000D_</t>
  </si>
  <si>
    <t>ՀՀ պետական եկամուտների կոմիտեի շենքային պայմաններով ապահովում</t>
  </si>
  <si>
    <t>Սյունիքի մարզ,Կարճևան գյուղի Մայրուղի 4,Մեղրու մաքսային կետի հարող տարածքի մակերեսը, քմ</t>
  </si>
  <si>
    <t>«ՀԱՅԱՍՏԱՆԻ ՀԱՆՐԱՊԵՏՈՒԹՅԱՆ 2020 ԹՎԱԿԱՆԻ ՊԵՏԱԿԱՆ ԲՅՈՒՋԵԻ ՄԱՍԻՆ» ՀԱՅԱՍՏԱՆԻ ՀԱՆՐԱՊԵՏՈՒԹՅԱՆ ՕՐԵՆՔԻ N 1 ՀԱՎԵԼՎԱԾԻ  N 2 ԱՂՅՈՒՍԱԿՈՒՄ ԿԱՏԱՐՎՈՂ ՎԵՐԱԲԱՇԽՈՒՄԸ  ԵՎ ՀԱՅԱՍՏԱՆԻ ՀԱՆՐԱՊԵՏՈՒԹՅԱՆ ԿԱՌԱՎԱՐՈՒԹՅԱՆ 2019 ԹՎԱԿԱՆԻ ԴԵԿՏԵՄԲԵՐԻ 26-Ի N 1919-Ն ՈՐՈՇՄԱՆ N 5 ՀԱՎԵԼՎԱԾԻ N  1 ԱՂՅՈՒՍԱԿՈՒՄ  ԿԱՏԱՐՎՈՂ ՓՈՓՈԽՈՒԹՅՈՒՆՆԵՐԸ</t>
  </si>
  <si>
    <t>ՀԱՅԱՍՏԱՆԻ ՀԱՆՐԱՊԵՏՈՒԹՅԱՆ ԿԱՌԱՎԱՐՈՒԹՅԱՆ 2019 ԹՎԱԿԱՆԻ ԴԵԿՏԵՄԲԵՐԻ 26-Ի N 1919-Ն ՈՐՈՇՄԱՆ NN 3 ԵՎ 4 ՀԱՎԵԼՎԱԾՆԵՐՈՒՄ ԿԱՏԱՐՎՈՂ ՓՈՓՈԽՈՒԹՅՈՒՆՆԵՐԸ</t>
  </si>
  <si>
    <t>Սյունիքի մարզ, Կարճևան գյուղի Մայրուղի 4, Մեղրու մաքսային կետի համար անհրաժեշտ հարողատարածքի ձեռքբերում</t>
  </si>
  <si>
    <t>«ՀԱՅԱՍՏԱՆԻ ՀԱՆՐԱՊԵՏՈՒԹՅԱՆ 2020 ԹՎԱԿԱՆԻ ՊԵՏԱԿԱՆ ԲՅՈՒՋԵԻ ՄԱՍԻՆ» ՀԱՅԱՍՏԱՆԻ ՀԱՆՐԱՊԵՏՈՒԹՅԱՆ ՕՐԵՆՔԻ N1 ՀԱՎԵԼՎԱԾԻ  N 3 ԱՂՅՈՒՍԱԿՈՒՄ  ԿԱՏԱՐՎՈՂ ՓՈՓՈԽՈՒԹՅՈՒՆՆԵՐԸ և ԼՐԱՑՈՒՄՆԵՐԸ</t>
  </si>
  <si>
    <t xml:space="preserve">ՀԱՅԱՍՏԱՆԻ ՀԱՆՐԱՊԵՏՈՒԹՅԱՆ ԿԱՌԱՎԱՐՈՒԹՅԱՆ 2019 ԹՎԱԿԱՆԻ ԴԵԿՏԵՄԲԵՐԻ 26-Ի N 1919-Ն ՈՐՈՇՄԱՆ  N 10  ՀԱՎԵԼՎԱԾՈՒՄ ԿԱՏԱՐՎՈՂ ՓՈՓՈԽՈՒԹՅՈՒՆՆԵՐԸ </t>
  </si>
  <si>
    <t>Նախագծերի պատրաստում, ծախսերի գնահատում</t>
  </si>
  <si>
    <t>Ցուցանիշների փոփոխությունը                            ( նվազեցումները նշված են փակագծում)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</si>
</sst>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#,##0.0_);\(#,##0.0\)"/>
    <numFmt numFmtId="169" formatCode="_(* #,##0.0_);_(* \(#,##0.0\);_(* &quot;-&quot;?_);_(@_)"/>
    <numFmt numFmtId="170" formatCode="_-* #,##0.0\ _ _-;\-* #,##0.0\ _ _-;_-* &quot;-&quot;??\ _ _-;_-@_-"/>
    <numFmt numFmtId="171" formatCode="_-* #,##0\ _ _-;\-* #,##0\ _ _-;_-* &quot;-&quot;??\ _ _-;_-@_-"/>
  </numFmts>
  <fonts count="48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b/>
      <sz val="11"/>
      <name val="GHEA Grapalat"/>
      <family val="3"/>
    </font>
    <font>
      <sz val="11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1"/>
      <color rgb="FF000000"/>
      <name val="Times New Roman"/>
      <family val="1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2"/>
      <name val="GHEA Grapalat"/>
      <family val="3"/>
    </font>
    <font>
      <b/>
      <sz val="10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2"/>
      <color rgb="FF000000"/>
      <name val="GHEA Grapalat"/>
      <family val="3"/>
    </font>
    <font>
      <sz val="12"/>
      <color indexed="8"/>
      <name val="GHEA Grapalat"/>
      <family val="3"/>
    </font>
    <font>
      <sz val="12"/>
      <color rgb="FFFF0000"/>
      <name val="GHEA Grapalat"/>
      <family val="3"/>
    </font>
    <font>
      <u/>
      <sz val="12"/>
      <color theme="1"/>
      <name val="GHEA Grapalat"/>
      <family val="3"/>
    </font>
    <font>
      <b/>
      <sz val="12"/>
      <color rgb="FF000000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/>
    <xf numFmtId="0" fontId="4" fillId="0" borderId="0"/>
    <xf numFmtId="43" fontId="5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167" fontId="18" fillId="0" borderId="0" applyFill="0" applyBorder="0" applyProtection="0">
      <alignment horizontal="right" vertical="top"/>
    </xf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18" fillId="0" borderId="0">
      <alignment horizontal="left" vertical="top" wrapText="1"/>
    </xf>
    <xf numFmtId="0" fontId="5" fillId="0" borderId="0"/>
    <xf numFmtId="0" fontId="5" fillId="0" borderId="0"/>
    <xf numFmtId="43" fontId="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23" fillId="0" borderId="0"/>
    <xf numFmtId="0" fontId="5" fillId="0" borderId="0"/>
    <xf numFmtId="0" fontId="24" fillId="3" borderId="0" applyNumberFormat="0" applyBorder="0" applyAlignment="0" applyProtection="0"/>
    <xf numFmtId="0" fontId="22" fillId="0" borderId="0"/>
    <xf numFmtId="0" fontId="4" fillId="0" borderId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8" borderId="0" applyNumberFormat="0" applyBorder="0" applyAlignment="0" applyProtection="0"/>
    <xf numFmtId="0" fontId="21" fillId="7" borderId="0" applyNumberFormat="0" applyBorder="0" applyAlignment="0" applyProtection="0"/>
    <xf numFmtId="0" fontId="21" fillId="13" borderId="0" applyNumberFormat="0" applyBorder="0" applyAlignment="0" applyProtection="0"/>
    <xf numFmtId="0" fontId="21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4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7" borderId="0" applyNumberFormat="0" applyBorder="0" applyAlignment="0" applyProtection="0"/>
    <xf numFmtId="0" fontId="25" fillId="10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20" borderId="0" applyNumberFormat="0" applyBorder="0" applyAlignment="0" applyProtection="0"/>
    <xf numFmtId="0" fontId="25" fillId="9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6" fillId="5" borderId="0" applyNumberFormat="0" applyBorder="0" applyAlignment="0" applyProtection="0"/>
    <xf numFmtId="0" fontId="27" fillId="22" borderId="31" applyNumberFormat="0" applyAlignment="0" applyProtection="0"/>
    <xf numFmtId="0" fontId="28" fillId="23" borderId="32" applyNumberFormat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6" borderId="0" applyNumberFormat="0" applyBorder="0" applyAlignment="0" applyProtection="0"/>
    <xf numFmtId="0" fontId="31" fillId="0" borderId="33" applyNumberFormat="0" applyFill="0" applyAlignment="0" applyProtection="0"/>
    <xf numFmtId="0" fontId="32" fillId="0" borderId="34" applyNumberFormat="0" applyFill="0" applyAlignment="0" applyProtection="0"/>
    <xf numFmtId="0" fontId="33" fillId="0" borderId="35" applyNumberFormat="0" applyFill="0" applyAlignment="0" applyProtection="0"/>
    <xf numFmtId="0" fontId="33" fillId="0" borderId="0" applyNumberFormat="0" applyFill="0" applyBorder="0" applyAlignment="0" applyProtection="0"/>
    <xf numFmtId="0" fontId="34" fillId="12" borderId="31" applyNumberFormat="0" applyAlignment="0" applyProtection="0"/>
    <xf numFmtId="0" fontId="35" fillId="0" borderId="36" applyNumberFormat="0" applyFill="0" applyAlignment="0" applyProtection="0"/>
    <xf numFmtId="0" fontId="36" fillId="24" borderId="0" applyNumberFormat="0" applyBorder="0" applyAlignment="0" applyProtection="0"/>
    <xf numFmtId="1" fontId="42" fillId="0" borderId="0"/>
    <xf numFmtId="1" fontId="42" fillId="0" borderId="0"/>
    <xf numFmtId="1" fontId="42" fillId="0" borderId="0"/>
    <xf numFmtId="0" fontId="2" fillId="0" borderId="0"/>
    <xf numFmtId="0" fontId="4" fillId="0" borderId="0"/>
    <xf numFmtId="0" fontId="4" fillId="0" borderId="0"/>
    <xf numFmtId="0" fontId="5" fillId="25" borderId="37" applyNumberFormat="0" applyFont="0" applyAlignment="0" applyProtection="0"/>
    <xf numFmtId="0" fontId="37" fillId="22" borderId="38" applyNumberFormat="0" applyAlignment="0" applyProtection="0"/>
    <xf numFmtId="0" fontId="41" fillId="0" borderId="0"/>
    <xf numFmtId="0" fontId="41" fillId="0" borderId="0"/>
    <xf numFmtId="0" fontId="41" fillId="0" borderId="0"/>
    <xf numFmtId="0" fontId="38" fillId="0" borderId="0" applyNumberFormat="0" applyFill="0" applyBorder="0" applyAlignment="0" applyProtection="0"/>
    <xf numFmtId="0" fontId="39" fillId="0" borderId="39" applyNumberFormat="0" applyFill="0" applyAlignment="0" applyProtection="0"/>
    <xf numFmtId="0" fontId="40" fillId="0" borderId="0" applyNumberFormat="0" applyFill="0" applyBorder="0" applyAlignment="0" applyProtection="0"/>
    <xf numFmtId="0" fontId="23" fillId="0" borderId="0"/>
    <xf numFmtId="1" fontId="42" fillId="0" borderId="0"/>
    <xf numFmtId="0" fontId="41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27" fillId="22" borderId="40" applyNumberFormat="0" applyAlignment="0" applyProtection="0"/>
    <xf numFmtId="43" fontId="1" fillId="0" borderId="0" applyFont="0" applyFill="0" applyBorder="0" applyAlignment="0" applyProtection="0"/>
    <xf numFmtId="0" fontId="34" fillId="12" borderId="40" applyNumberFormat="0" applyAlignment="0" applyProtection="0"/>
    <xf numFmtId="0" fontId="1" fillId="0" borderId="0"/>
    <xf numFmtId="0" fontId="5" fillId="25" borderId="41" applyNumberFormat="0" applyFont="0" applyAlignment="0" applyProtection="0"/>
    <xf numFmtId="0" fontId="37" fillId="22" borderId="42" applyNumberFormat="0" applyAlignment="0" applyProtection="0"/>
    <xf numFmtId="0" fontId="39" fillId="0" borderId="43" applyNumberFormat="0" applyFill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276">
    <xf numFmtId="0" fontId="0" fillId="0" borderId="0" xfId="0" applyFill="1" applyBorder="1" applyAlignment="1">
      <alignment horizontal="left" vertical="top"/>
    </xf>
    <xf numFmtId="0" fontId="7" fillId="0" borderId="9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top"/>
    </xf>
    <xf numFmtId="0" fontId="13" fillId="0" borderId="0" xfId="0" applyFont="1"/>
    <xf numFmtId="0" fontId="13" fillId="0" borderId="0" xfId="0" applyFont="1" applyAlignment="1">
      <alignment horizontal="right"/>
    </xf>
    <xf numFmtId="0" fontId="14" fillId="0" borderId="0" xfId="0" applyFont="1"/>
    <xf numFmtId="0" fontId="8" fillId="0" borderId="0" xfId="0" applyFont="1" applyFill="1" applyBorder="1" applyAlignment="1">
      <alignment horizontal="left" vertical="top"/>
    </xf>
    <xf numFmtId="0" fontId="10" fillId="2" borderId="1" xfId="0" applyFont="1" applyFill="1" applyBorder="1" applyAlignment="1">
      <alignment vertical="top" wrapText="1"/>
    </xf>
    <xf numFmtId="0" fontId="16" fillId="0" borderId="0" xfId="0" applyFont="1"/>
    <xf numFmtId="0" fontId="16" fillId="0" borderId="0" xfId="0" applyFont="1" applyAlignment="1">
      <alignment horizontal="justify"/>
    </xf>
    <xf numFmtId="0" fontId="6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horizontal="left" vertical="top"/>
    </xf>
    <xf numFmtId="0" fontId="16" fillId="0" borderId="1" xfId="0" applyFont="1" applyBorder="1" applyAlignment="1">
      <alignment horizontal="left" vertical="top" wrapText="1"/>
    </xf>
    <xf numFmtId="0" fontId="16" fillId="0" borderId="0" xfId="0" applyFont="1" applyFill="1" applyAlignment="1">
      <alignment horizontal="right"/>
    </xf>
    <xf numFmtId="0" fontId="14" fillId="0" borderId="7" xfId="0" applyFont="1" applyFill="1" applyBorder="1" applyAlignment="1">
      <alignment horizontal="right"/>
    </xf>
    <xf numFmtId="0" fontId="14" fillId="0" borderId="0" xfId="0" applyFont="1" applyFill="1" applyBorder="1" applyAlignment="1"/>
    <xf numFmtId="0" fontId="14" fillId="0" borderId="0" xfId="0" applyFont="1" applyFill="1" applyAlignment="1">
      <alignment horizontal="right"/>
    </xf>
    <xf numFmtId="165" fontId="19" fillId="0" borderId="0" xfId="12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wrapText="1"/>
    </xf>
    <xf numFmtId="168" fontId="20" fillId="0" borderId="0" xfId="0" applyNumberFormat="1" applyFont="1" applyFill="1" applyAlignment="1">
      <alignment vertical="center" wrapText="1"/>
    </xf>
    <xf numFmtId="168" fontId="19" fillId="0" borderId="0" xfId="0" applyNumberFormat="1" applyFont="1" applyFill="1" applyAlignment="1">
      <alignment vertical="center" wrapText="1"/>
    </xf>
    <xf numFmtId="166" fontId="6" fillId="0" borderId="0" xfId="3" applyNumberFormat="1" applyFont="1" applyAlignment="1">
      <alignment horizontal="right" vertical="center"/>
    </xf>
    <xf numFmtId="168" fontId="20" fillId="0" borderId="0" xfId="0" applyNumberFormat="1" applyFont="1" applyFill="1" applyAlignment="1">
      <alignment horizontal="right" vertical="center" wrapText="1"/>
    </xf>
    <xf numFmtId="0" fontId="11" fillId="0" borderId="0" xfId="0" applyFont="1" applyAlignment="1">
      <alignment wrapText="1"/>
    </xf>
    <xf numFmtId="165" fontId="13" fillId="0" borderId="0" xfId="0" applyNumberFormat="1" applyFont="1"/>
    <xf numFmtId="43" fontId="12" fillId="0" borderId="0" xfId="0" applyNumberFormat="1" applyFont="1" applyFill="1" applyBorder="1" applyAlignment="1">
      <alignment horizontal="left" vertical="top"/>
    </xf>
    <xf numFmtId="0" fontId="11" fillId="0" borderId="0" xfId="0" applyFont="1" applyAlignment="1"/>
    <xf numFmtId="0" fontId="19" fillId="0" borderId="46" xfId="0" applyFont="1" applyBorder="1" applyAlignment="1">
      <alignment horizontal="center" vertical="center" wrapText="1"/>
    </xf>
    <xf numFmtId="165" fontId="19" fillId="2" borderId="46" xfId="16" applyNumberFormat="1" applyFont="1" applyFill="1" applyBorder="1" applyAlignment="1">
      <alignment horizontal="center" vertical="center" wrapText="1"/>
    </xf>
    <xf numFmtId="0" fontId="19" fillId="0" borderId="46" xfId="0" applyFont="1" applyBorder="1" applyAlignment="1">
      <alignment horizontal="left" vertical="center" wrapText="1"/>
    </xf>
    <xf numFmtId="0" fontId="19" fillId="0" borderId="48" xfId="0" applyFont="1" applyBorder="1" applyAlignment="1">
      <alignment horizontal="left" vertical="center" wrapText="1"/>
    </xf>
    <xf numFmtId="0" fontId="14" fillId="0" borderId="48" xfId="0" applyFont="1" applyBorder="1"/>
    <xf numFmtId="166" fontId="19" fillId="2" borderId="48" xfId="0" applyNumberFormat="1" applyFont="1" applyFill="1" applyBorder="1" applyAlignment="1">
      <alignment horizontal="center" vertical="center" wrapText="1"/>
    </xf>
    <xf numFmtId="1" fontId="43" fillId="0" borderId="48" xfId="0" applyNumberFormat="1" applyFont="1" applyFill="1" applyBorder="1" applyAlignment="1">
      <alignment horizontal="left" vertical="center" shrinkToFit="1"/>
    </xf>
    <xf numFmtId="0" fontId="43" fillId="2" borderId="48" xfId="0" applyFont="1" applyFill="1" applyBorder="1" applyAlignment="1">
      <alignment horizontal="left" vertical="center" wrapText="1"/>
    </xf>
    <xf numFmtId="0" fontId="14" fillId="2" borderId="48" xfId="0" applyFont="1" applyFill="1" applyBorder="1" applyAlignment="1">
      <alignment vertical="center" wrapText="1"/>
    </xf>
    <xf numFmtId="1" fontId="43" fillId="0" borderId="48" xfId="0" applyNumberFormat="1" applyFont="1" applyFill="1" applyBorder="1" applyAlignment="1">
      <alignment horizontal="left" vertical="top" shrinkToFit="1"/>
    </xf>
    <xf numFmtId="0" fontId="14" fillId="2" borderId="48" xfId="0" applyFont="1" applyFill="1" applyBorder="1" applyAlignment="1">
      <alignment horizontal="left" vertical="center" wrapText="1"/>
    </xf>
    <xf numFmtId="0" fontId="43" fillId="0" borderId="48" xfId="0" applyFont="1" applyFill="1" applyBorder="1" applyAlignment="1">
      <alignment horizontal="left" vertical="top" wrapText="1"/>
    </xf>
    <xf numFmtId="0" fontId="43" fillId="2" borderId="48" xfId="0" applyFont="1" applyFill="1" applyBorder="1" applyAlignment="1">
      <alignment horizontal="left" vertical="top" wrapText="1"/>
    </xf>
    <xf numFmtId="0" fontId="19" fillId="2" borderId="48" xfId="0" applyFont="1" applyFill="1" applyBorder="1" applyAlignment="1">
      <alignment horizontal="left" vertical="top" wrapText="1"/>
    </xf>
    <xf numFmtId="166" fontId="14" fillId="0" borderId="48" xfId="0" applyNumberFormat="1" applyFont="1" applyBorder="1"/>
    <xf numFmtId="0" fontId="43" fillId="0" borderId="0" xfId="0" applyFont="1" applyFill="1" applyBorder="1" applyAlignment="1">
      <alignment horizontal="left" vertical="top" wrapText="1"/>
    </xf>
    <xf numFmtId="0" fontId="43" fillId="2" borderId="0" xfId="0" applyFont="1" applyFill="1" applyBorder="1" applyAlignment="1">
      <alignment horizontal="left" vertical="top" wrapText="1"/>
    </xf>
    <xf numFmtId="0" fontId="19" fillId="2" borderId="0" xfId="0" applyFont="1" applyFill="1" applyBorder="1" applyAlignment="1">
      <alignment horizontal="left" vertical="top" wrapText="1"/>
    </xf>
    <xf numFmtId="166" fontId="19" fillId="2" borderId="0" xfId="0" applyNumberFormat="1" applyFont="1" applyFill="1" applyBorder="1" applyAlignment="1">
      <alignment horizontal="center" vertical="center" wrapText="1"/>
    </xf>
    <xf numFmtId="168" fontId="6" fillId="0" borderId="0" xfId="0" applyNumberFormat="1" applyFont="1" applyFill="1" applyAlignment="1">
      <alignment vertical="center" wrapText="1"/>
    </xf>
    <xf numFmtId="0" fontId="13" fillId="0" borderId="0" xfId="0" applyFont="1" applyAlignment="1">
      <alignment vertical="center"/>
    </xf>
    <xf numFmtId="171" fontId="12" fillId="0" borderId="0" xfId="3" applyNumberFormat="1" applyFont="1" applyFill="1" applyBorder="1" applyAlignment="1">
      <alignment horizontal="left" vertical="top"/>
    </xf>
    <xf numFmtId="0" fontId="11" fillId="0" borderId="0" xfId="0" applyFont="1" applyFill="1" applyAlignment="1">
      <alignment horizontal="center" wrapText="1"/>
    </xf>
    <xf numFmtId="0" fontId="14" fillId="0" borderId="1" xfId="0" applyFont="1" applyBorder="1" applyAlignment="1">
      <alignment vertical="center"/>
    </xf>
    <xf numFmtId="0" fontId="14" fillId="0" borderId="3" xfId="0" applyFont="1" applyBorder="1" applyAlignment="1">
      <alignment horizontal="left" vertical="center" wrapText="1"/>
    </xf>
    <xf numFmtId="166" fontId="19" fillId="2" borderId="25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14" fillId="2" borderId="1" xfId="0" applyFont="1" applyFill="1" applyBorder="1" applyAlignment="1">
      <alignment horizontal="center" vertical="top" wrapText="1"/>
    </xf>
    <xf numFmtId="0" fontId="14" fillId="2" borderId="3" xfId="0" applyFont="1" applyFill="1" applyBorder="1" applyAlignment="1">
      <alignment vertical="top" wrapText="1"/>
    </xf>
    <xf numFmtId="0" fontId="14" fillId="2" borderId="25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right" wrapText="1"/>
    </xf>
    <xf numFmtId="165" fontId="14" fillId="2" borderId="1" xfId="0" applyNumberFormat="1" applyFont="1" applyFill="1" applyBorder="1" applyAlignment="1">
      <alignment horizontal="right" wrapText="1"/>
    </xf>
    <xf numFmtId="166" fontId="14" fillId="2" borderId="46" xfId="0" applyNumberFormat="1" applyFont="1" applyFill="1" applyBorder="1" applyAlignment="1">
      <alignment horizontal="right" wrapText="1"/>
    </xf>
    <xf numFmtId="0" fontId="14" fillId="2" borderId="46" xfId="0" applyFont="1" applyFill="1" applyBorder="1" applyAlignment="1">
      <alignment horizontal="right" wrapText="1"/>
    </xf>
    <xf numFmtId="165" fontId="14" fillId="2" borderId="46" xfId="0" applyNumberFormat="1" applyFont="1" applyFill="1" applyBorder="1" applyAlignment="1">
      <alignment horizontal="right" wrapText="1"/>
    </xf>
    <xf numFmtId="0" fontId="14" fillId="2" borderId="20" xfId="0" applyFont="1" applyFill="1" applyBorder="1" applyAlignment="1">
      <alignment horizontal="left" vertical="top" wrapText="1"/>
    </xf>
    <xf numFmtId="166" fontId="15" fillId="0" borderId="0" xfId="3" applyNumberFormat="1" applyFont="1" applyAlignment="1">
      <alignment horizontal="right" vertical="center"/>
    </xf>
    <xf numFmtId="0" fontId="14" fillId="0" borderId="0" xfId="0" applyFont="1" applyFill="1" applyAlignment="1"/>
    <xf numFmtId="0" fontId="14" fillId="0" borderId="0" xfId="0" applyFont="1" applyBorder="1"/>
    <xf numFmtId="0" fontId="14" fillId="0" borderId="1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166" fontId="19" fillId="2" borderId="30" xfId="0" applyNumberFormat="1" applyFont="1" applyFill="1" applyBorder="1" applyAlignment="1">
      <alignment vertical="center" wrapText="1"/>
    </xf>
    <xf numFmtId="0" fontId="11" fillId="0" borderId="28" xfId="0" applyFont="1" applyBorder="1" applyAlignment="1">
      <alignment horizontal="left" vertical="center"/>
    </xf>
    <xf numFmtId="0" fontId="11" fillId="0" borderId="25" xfId="0" applyFont="1" applyBorder="1" applyAlignment="1">
      <alignment vertical="center"/>
    </xf>
    <xf numFmtId="0" fontId="19" fillId="0" borderId="1" xfId="0" applyFont="1" applyFill="1" applyBorder="1" applyAlignment="1">
      <alignment horizontal="left" vertical="top" wrapText="1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top" wrapText="1"/>
    </xf>
    <xf numFmtId="0" fontId="14" fillId="2" borderId="47" xfId="0" applyFont="1" applyFill="1" applyBorder="1" applyAlignment="1">
      <alignment vertical="center" wrapText="1"/>
    </xf>
    <xf numFmtId="0" fontId="19" fillId="2" borderId="47" xfId="0" applyFont="1" applyFill="1" applyBorder="1" applyAlignment="1">
      <alignment vertical="center" wrapText="1"/>
    </xf>
    <xf numFmtId="0" fontId="43" fillId="0" borderId="0" xfId="0" applyFont="1" applyFill="1" applyBorder="1" applyAlignment="1">
      <alignment horizontal="left" vertical="top"/>
    </xf>
    <xf numFmtId="0" fontId="19" fillId="2" borderId="0" xfId="0" applyFont="1" applyFill="1" applyBorder="1" applyAlignment="1">
      <alignment horizontal="right" vertical="center" wrapText="1"/>
    </xf>
    <xf numFmtId="0" fontId="19" fillId="0" borderId="1" xfId="0" applyFont="1" applyFill="1" applyBorder="1" applyAlignment="1">
      <alignment horizontal="center" vertical="center" textRotation="90" wrapText="1"/>
    </xf>
    <xf numFmtId="0" fontId="19" fillId="0" borderId="13" xfId="0" applyFont="1" applyFill="1" applyBorder="1" applyAlignment="1">
      <alignment horizontal="left" vertical="top" wrapText="1"/>
    </xf>
    <xf numFmtId="0" fontId="19" fillId="0" borderId="13" xfId="0" applyFont="1" applyFill="1" applyBorder="1" applyAlignment="1">
      <alignment horizontal="center" vertical="top" wrapText="1"/>
    </xf>
    <xf numFmtId="0" fontId="43" fillId="0" borderId="20" xfId="0" applyFont="1" applyFill="1" applyBorder="1" applyAlignment="1">
      <alignment horizontal="left" vertical="top" wrapText="1"/>
    </xf>
    <xf numFmtId="169" fontId="14" fillId="2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166" fontId="14" fillId="2" borderId="1" xfId="0" applyNumberFormat="1" applyFont="1" applyFill="1" applyBorder="1" applyAlignment="1">
      <alignment horizontal="center" vertical="center"/>
    </xf>
    <xf numFmtId="49" fontId="19" fillId="0" borderId="12" xfId="0" applyNumberFormat="1" applyFont="1" applyFill="1" applyBorder="1" applyAlignment="1">
      <alignment horizontal="left" vertical="top" wrapText="1"/>
    </xf>
    <xf numFmtId="0" fontId="19" fillId="0" borderId="12" xfId="0" applyFont="1" applyFill="1" applyBorder="1" applyAlignment="1">
      <alignment horizontal="left" vertical="top" wrapText="1"/>
    </xf>
    <xf numFmtId="0" fontId="19" fillId="0" borderId="12" xfId="0" applyFont="1" applyFill="1" applyBorder="1" applyAlignment="1">
      <alignment horizontal="center" vertical="top" wrapText="1"/>
    </xf>
    <xf numFmtId="0" fontId="19" fillId="0" borderId="18" xfId="0" applyFont="1" applyFill="1" applyBorder="1" applyAlignment="1">
      <alignment horizontal="left" vertical="top" wrapText="1"/>
    </xf>
    <xf numFmtId="0" fontId="19" fillId="0" borderId="19" xfId="0" applyFont="1" applyFill="1" applyBorder="1" applyAlignment="1">
      <alignment horizontal="center" vertical="top" wrapText="1"/>
    </xf>
    <xf numFmtId="0" fontId="43" fillId="0" borderId="3" xfId="0" applyFont="1" applyFill="1" applyBorder="1" applyAlignment="1">
      <alignment horizontal="left" vertical="top" wrapText="1"/>
    </xf>
    <xf numFmtId="169" fontId="43" fillId="0" borderId="1" xfId="0" applyNumberFormat="1" applyFont="1" applyFill="1" applyBorder="1" applyAlignment="1">
      <alignment horizontal="center" vertical="center" wrapText="1"/>
    </xf>
    <xf numFmtId="166" fontId="44" fillId="0" borderId="1" xfId="0" applyNumberFormat="1" applyFont="1" applyFill="1" applyBorder="1" applyAlignment="1">
      <alignment horizontal="center" vertical="center"/>
    </xf>
    <xf numFmtId="49" fontId="19" fillId="0" borderId="18" xfId="0" applyNumberFormat="1" applyFont="1" applyFill="1" applyBorder="1" applyAlignment="1">
      <alignment horizontal="left" vertical="top" wrapText="1"/>
    </xf>
    <xf numFmtId="0" fontId="19" fillId="0" borderId="24" xfId="0" applyFont="1" applyFill="1" applyBorder="1" applyAlignment="1">
      <alignment horizontal="center" vertical="top" wrapText="1"/>
    </xf>
    <xf numFmtId="0" fontId="19" fillId="0" borderId="16" xfId="0" applyFont="1" applyFill="1" applyBorder="1" applyAlignment="1">
      <alignment horizontal="left" vertical="top" wrapText="1"/>
    </xf>
    <xf numFmtId="0" fontId="43" fillId="0" borderId="1" xfId="0" applyFont="1" applyFill="1" applyBorder="1" applyAlignment="1">
      <alignment horizontal="center" vertical="center" wrapText="1"/>
    </xf>
    <xf numFmtId="166" fontId="44" fillId="0" borderId="16" xfId="0" applyNumberFormat="1" applyFont="1" applyFill="1" applyBorder="1" applyAlignment="1">
      <alignment horizontal="center" vertical="center"/>
    </xf>
    <xf numFmtId="49" fontId="19" fillId="0" borderId="1" xfId="0" applyNumberFormat="1" applyFont="1" applyFill="1" applyBorder="1" applyAlignment="1">
      <alignment horizontal="left" vertical="top" wrapText="1"/>
    </xf>
    <xf numFmtId="0" fontId="43" fillId="0" borderId="1" xfId="0" applyFont="1" applyFill="1" applyBorder="1" applyAlignment="1">
      <alignment horizontal="left" vertical="center" wrapText="1"/>
    </xf>
    <xf numFmtId="166" fontId="43" fillId="0" borderId="1" xfId="0" applyNumberFormat="1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left" vertical="top" wrapText="1"/>
    </xf>
    <xf numFmtId="49" fontId="19" fillId="0" borderId="6" xfId="0" applyNumberFormat="1" applyFont="1" applyFill="1" applyBorder="1" applyAlignment="1">
      <alignment horizontal="left" vertical="top" wrapText="1"/>
    </xf>
    <xf numFmtId="166" fontId="43" fillId="0" borderId="25" xfId="0" applyNumberFormat="1" applyFont="1" applyFill="1" applyBorder="1" applyAlignment="1">
      <alignment horizontal="center" vertical="center" wrapText="1"/>
    </xf>
    <xf numFmtId="49" fontId="19" fillId="0" borderId="20" xfId="0" applyNumberFormat="1" applyFont="1" applyFill="1" applyBorder="1" applyAlignment="1">
      <alignment horizontal="left" vertical="top" wrapText="1"/>
    </xf>
    <xf numFmtId="49" fontId="19" fillId="0" borderId="25" xfId="0" applyNumberFormat="1" applyFont="1" applyFill="1" applyBorder="1" applyAlignment="1">
      <alignment horizontal="left" vertical="top" wrapText="1"/>
    </xf>
    <xf numFmtId="0" fontId="43" fillId="0" borderId="25" xfId="0" applyFont="1" applyFill="1" applyBorder="1" applyAlignment="1">
      <alignment horizontal="left" vertical="top" wrapText="1"/>
    </xf>
    <xf numFmtId="166" fontId="44" fillId="2" borderId="25" xfId="0" applyNumberFormat="1" applyFont="1" applyFill="1" applyBorder="1" applyAlignment="1">
      <alignment horizontal="center" vertical="center"/>
    </xf>
    <xf numFmtId="0" fontId="43" fillId="0" borderId="29" xfId="0" applyFont="1" applyFill="1" applyBorder="1" applyAlignment="1">
      <alignment horizontal="left" vertical="top"/>
    </xf>
    <xf numFmtId="0" fontId="43" fillId="2" borderId="25" xfId="0" applyFont="1" applyFill="1" applyBorder="1" applyAlignment="1">
      <alignment horizontal="left" vertical="top"/>
    </xf>
    <xf numFmtId="0" fontId="43" fillId="2" borderId="25" xfId="0" applyFont="1" applyFill="1" applyBorder="1" applyAlignment="1">
      <alignment vertical="top" wrapText="1"/>
    </xf>
    <xf numFmtId="0" fontId="14" fillId="2" borderId="25" xfId="0" applyFont="1" applyFill="1" applyBorder="1" applyAlignment="1">
      <alignment horizontal="center" vertical="center" wrapText="1"/>
    </xf>
    <xf numFmtId="165" fontId="45" fillId="2" borderId="25" xfId="0" applyNumberFormat="1" applyFont="1" applyFill="1" applyBorder="1" applyAlignment="1">
      <alignment horizontal="center" vertical="center" shrinkToFit="1"/>
    </xf>
    <xf numFmtId="0" fontId="19" fillId="2" borderId="25" xfId="0" applyFont="1" applyFill="1" applyBorder="1" applyAlignment="1">
      <alignment horizontal="center" vertical="center" wrapText="1"/>
    </xf>
    <xf numFmtId="0" fontId="43" fillId="0" borderId="51" xfId="0" applyFont="1" applyFill="1" applyBorder="1" applyAlignment="1">
      <alignment horizontal="left" vertical="top"/>
    </xf>
    <xf numFmtId="0" fontId="43" fillId="2" borderId="14" xfId="0" applyFont="1" applyFill="1" applyBorder="1" applyAlignment="1">
      <alignment horizontal="left" vertical="top"/>
    </xf>
    <xf numFmtId="0" fontId="43" fillId="2" borderId="14" xfId="0" applyFont="1" applyFill="1" applyBorder="1" applyAlignment="1">
      <alignment vertical="top" wrapText="1"/>
    </xf>
    <xf numFmtId="0" fontId="43" fillId="0" borderId="21" xfId="0" applyFont="1" applyFill="1" applyBorder="1" applyAlignment="1">
      <alignment horizontal="left" vertical="top" wrapText="1"/>
    </xf>
    <xf numFmtId="166" fontId="44" fillId="2" borderId="14" xfId="0" applyNumberFormat="1" applyFont="1" applyFill="1" applyBorder="1" applyAlignment="1">
      <alignment horizontal="center" vertical="center"/>
    </xf>
    <xf numFmtId="49" fontId="19" fillId="0" borderId="48" xfId="0" applyNumberFormat="1" applyFont="1" applyFill="1" applyBorder="1" applyAlignment="1">
      <alignment horizontal="left" vertical="top" wrapText="1"/>
    </xf>
    <xf numFmtId="0" fontId="19" fillId="0" borderId="48" xfId="0" applyFont="1" applyFill="1" applyBorder="1" applyAlignment="1">
      <alignment horizontal="left" vertical="top" wrapText="1"/>
    </xf>
    <xf numFmtId="49" fontId="19" fillId="2" borderId="48" xfId="0" applyNumberFormat="1" applyFont="1" applyFill="1" applyBorder="1" applyAlignment="1">
      <alignment horizontal="left" vertical="top" wrapText="1"/>
    </xf>
    <xf numFmtId="0" fontId="43" fillId="2" borderId="48" xfId="0" applyFont="1" applyFill="1" applyBorder="1" applyAlignment="1">
      <alignment vertical="top" wrapText="1"/>
    </xf>
    <xf numFmtId="0" fontId="43" fillId="0" borderId="48" xfId="0" applyFont="1" applyFill="1" applyBorder="1" applyAlignment="1">
      <alignment horizontal="left" vertical="center" wrapText="1"/>
    </xf>
    <xf numFmtId="0" fontId="43" fillId="2" borderId="48" xfId="0" applyFont="1" applyFill="1" applyBorder="1" applyAlignment="1">
      <alignment horizontal="left" vertical="top"/>
    </xf>
    <xf numFmtId="0" fontId="43" fillId="0" borderId="48" xfId="0" applyFont="1" applyFill="1" applyBorder="1" applyAlignment="1">
      <alignment horizontal="left" vertical="top"/>
    </xf>
    <xf numFmtId="49" fontId="15" fillId="0" borderId="0" xfId="0" applyNumberFormat="1" applyFont="1" applyFill="1" applyAlignment="1">
      <alignment horizontal="center" vertical="center" wrapText="1"/>
    </xf>
    <xf numFmtId="0" fontId="15" fillId="0" borderId="0" xfId="0" applyNumberFormat="1" applyFont="1" applyFill="1" applyAlignment="1">
      <alignment horizontal="center" vertical="center" wrapText="1"/>
    </xf>
    <xf numFmtId="168" fontId="15" fillId="0" borderId="0" xfId="0" applyNumberFormat="1" applyFont="1" applyFill="1" applyAlignment="1">
      <alignment horizontal="center" vertical="center" wrapText="1"/>
    </xf>
    <xf numFmtId="168" fontId="19" fillId="0" borderId="0" xfId="0" applyNumberFormat="1" applyFont="1" applyFill="1" applyBorder="1" applyAlignment="1">
      <alignment horizontal="right" vertical="center" wrapText="1"/>
    </xf>
    <xf numFmtId="49" fontId="44" fillId="0" borderId="1" xfId="0" applyNumberFormat="1" applyFont="1" applyFill="1" applyBorder="1" applyAlignment="1">
      <alignment horizontal="center" vertical="center" textRotation="90" wrapText="1"/>
    </xf>
    <xf numFmtId="0" fontId="44" fillId="0" borderId="15" xfId="0" applyNumberFormat="1" applyFont="1" applyFill="1" applyBorder="1" applyAlignment="1">
      <alignment horizontal="center" vertical="center" wrapText="1"/>
    </xf>
    <xf numFmtId="166" fontId="14" fillId="0" borderId="1" xfId="0" applyNumberFormat="1" applyFont="1" applyFill="1" applyBorder="1" applyAlignment="1">
      <alignment horizontal="center" vertical="center" wrapText="1"/>
    </xf>
    <xf numFmtId="168" fontId="14" fillId="0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46" fillId="0" borderId="1" xfId="0" applyFont="1" applyFill="1" applyBorder="1" applyAlignment="1">
      <alignment horizontal="center" vertical="center" wrapText="1"/>
    </xf>
    <xf numFmtId="166" fontId="19" fillId="0" borderId="1" xfId="0" applyNumberFormat="1" applyFont="1" applyFill="1" applyBorder="1" applyAlignment="1">
      <alignment horizontal="center" vertical="center" wrapText="1"/>
    </xf>
    <xf numFmtId="168" fontId="19" fillId="0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vertical="center" wrapText="1"/>
    </xf>
    <xf numFmtId="0" fontId="19" fillId="2" borderId="25" xfId="0" applyFont="1" applyFill="1" applyBorder="1" applyAlignment="1">
      <alignment horizontal="left" vertical="center" wrapText="1"/>
    </xf>
    <xf numFmtId="166" fontId="19" fillId="0" borderId="25" xfId="0" applyNumberFormat="1" applyFont="1" applyFill="1" applyBorder="1" applyAlignment="1">
      <alignment horizontal="center" vertical="center" wrapText="1"/>
    </xf>
    <xf numFmtId="0" fontId="19" fillId="2" borderId="25" xfId="0" applyFont="1" applyFill="1" applyBorder="1" applyAlignment="1">
      <alignment horizontal="left" vertical="top" wrapText="1"/>
    </xf>
    <xf numFmtId="166" fontId="19" fillId="0" borderId="46" xfId="0" applyNumberFormat="1" applyFont="1" applyFill="1" applyBorder="1" applyAlignment="1">
      <alignment horizontal="center" vertical="center" wrapText="1"/>
    </xf>
    <xf numFmtId="168" fontId="19" fillId="0" borderId="46" xfId="0" applyNumberFormat="1" applyFont="1" applyFill="1" applyBorder="1" applyAlignment="1">
      <alignment horizontal="center" vertical="center" wrapText="1"/>
    </xf>
    <xf numFmtId="0" fontId="19" fillId="2" borderId="46" xfId="0" applyFont="1" applyFill="1" applyBorder="1" applyAlignment="1">
      <alignment vertical="center" wrapText="1"/>
    </xf>
    <xf numFmtId="0" fontId="14" fillId="0" borderId="46" xfId="0" applyFont="1" applyBorder="1"/>
    <xf numFmtId="0" fontId="19" fillId="2" borderId="48" xfId="0" applyFont="1" applyFill="1" applyBorder="1" applyAlignment="1">
      <alignment horizontal="center" vertical="center" wrapText="1"/>
    </xf>
    <xf numFmtId="0" fontId="14" fillId="2" borderId="49" xfId="0" applyFont="1" applyFill="1" applyBorder="1" applyAlignment="1">
      <alignment vertical="center" wrapText="1"/>
    </xf>
    <xf numFmtId="170" fontId="19" fillId="2" borderId="48" xfId="3" applyNumberFormat="1" applyFont="1" applyFill="1" applyBorder="1" applyAlignment="1">
      <alignment vertical="center" wrapText="1"/>
    </xf>
    <xf numFmtId="0" fontId="19" fillId="2" borderId="20" xfId="0" applyFont="1" applyFill="1" applyBorder="1" applyAlignment="1">
      <alignment horizontal="left" vertical="top" wrapText="1"/>
    </xf>
    <xf numFmtId="168" fontId="19" fillId="2" borderId="48" xfId="0" applyNumberFormat="1" applyFont="1" applyFill="1" applyBorder="1" applyAlignment="1">
      <alignment horizontal="center" vertical="center" wrapText="1"/>
    </xf>
    <xf numFmtId="0" fontId="19" fillId="2" borderId="48" xfId="0" applyFont="1" applyFill="1" applyBorder="1" applyAlignment="1">
      <alignment vertical="center" wrapText="1"/>
    </xf>
    <xf numFmtId="43" fontId="19" fillId="2" borderId="48" xfId="0" applyNumberFormat="1" applyFont="1" applyFill="1" applyBorder="1" applyAlignment="1">
      <alignment horizontal="center" vertical="center" wrapText="1"/>
    </xf>
    <xf numFmtId="0" fontId="14" fillId="2" borderId="46" xfId="0" applyFont="1" applyFill="1" applyBorder="1" applyAlignment="1">
      <alignment vertical="top" wrapText="1"/>
    </xf>
    <xf numFmtId="0" fontId="14" fillId="2" borderId="46" xfId="0" applyFont="1" applyFill="1" applyBorder="1" applyAlignment="1">
      <alignment horizontal="left" vertical="top" wrapText="1"/>
    </xf>
    <xf numFmtId="0" fontId="14" fillId="2" borderId="46" xfId="0" applyFont="1" applyFill="1" applyBorder="1" applyAlignment="1">
      <alignment vertical="center" wrapText="1"/>
    </xf>
    <xf numFmtId="0" fontId="14" fillId="2" borderId="46" xfId="0" applyFont="1" applyFill="1" applyBorder="1" applyAlignment="1">
      <alignment horizontal="left" vertical="center" wrapText="1"/>
    </xf>
    <xf numFmtId="0" fontId="19" fillId="0" borderId="20" xfId="0" applyFont="1" applyFill="1" applyBorder="1" applyAlignment="1">
      <alignment horizontal="left" vertical="top" wrapText="1"/>
    </xf>
    <xf numFmtId="0" fontId="14" fillId="2" borderId="14" xfId="0" applyFont="1" applyFill="1" applyBorder="1" applyAlignment="1">
      <alignment vertical="top" wrapText="1"/>
    </xf>
    <xf numFmtId="0" fontId="14" fillId="0" borderId="46" xfId="0" applyFont="1" applyBorder="1" applyAlignment="1">
      <alignment horizontal="left" vertical="center" wrapText="1"/>
    </xf>
    <xf numFmtId="0" fontId="14" fillId="2" borderId="44" xfId="0" applyFont="1" applyFill="1" applyBorder="1" applyAlignment="1">
      <alignment vertical="top" wrapText="1"/>
    </xf>
    <xf numFmtId="0" fontId="14" fillId="2" borderId="45" xfId="0" applyFont="1" applyFill="1" applyBorder="1" applyAlignment="1">
      <alignment vertical="top" wrapText="1"/>
    </xf>
    <xf numFmtId="0" fontId="14" fillId="2" borderId="15" xfId="0" applyFont="1" applyFill="1" applyBorder="1" applyAlignment="1">
      <alignment vertical="top" wrapText="1"/>
    </xf>
    <xf numFmtId="166" fontId="14" fillId="2" borderId="46" xfId="0" applyNumberFormat="1" applyFont="1" applyFill="1" applyBorder="1" applyAlignment="1">
      <alignment vertical="top"/>
    </xf>
    <xf numFmtId="0" fontId="14" fillId="2" borderId="44" xfId="0" applyFont="1" applyFill="1" applyBorder="1" applyAlignment="1">
      <alignment horizontal="left" vertical="center"/>
    </xf>
    <xf numFmtId="0" fontId="14" fillId="2" borderId="45" xfId="0" applyFont="1" applyFill="1" applyBorder="1" applyAlignment="1">
      <alignment horizontal="left" vertical="top"/>
    </xf>
    <xf numFmtId="0" fontId="14" fillId="2" borderId="48" xfId="0" applyFont="1" applyFill="1" applyBorder="1" applyAlignment="1">
      <alignment vertical="top" wrapText="1"/>
    </xf>
    <xf numFmtId="0" fontId="14" fillId="2" borderId="48" xfId="0" applyFont="1" applyFill="1" applyBorder="1" applyAlignment="1">
      <alignment horizontal="left" vertical="top" wrapText="1"/>
    </xf>
    <xf numFmtId="0" fontId="14" fillId="2" borderId="48" xfId="0" applyFont="1" applyFill="1" applyBorder="1" applyAlignment="1">
      <alignment horizontal="center" vertical="center" wrapText="1"/>
    </xf>
    <xf numFmtId="0" fontId="14" fillId="2" borderId="49" xfId="0" applyFont="1" applyFill="1" applyBorder="1" applyAlignment="1">
      <alignment vertical="top" wrapText="1"/>
    </xf>
    <xf numFmtId="0" fontId="14" fillId="2" borderId="52" xfId="0" applyFont="1" applyFill="1" applyBorder="1" applyAlignment="1">
      <alignment vertical="top" wrapText="1"/>
    </xf>
    <xf numFmtId="166" fontId="19" fillId="2" borderId="51" xfId="0" applyNumberFormat="1" applyFont="1" applyFill="1" applyBorder="1" applyAlignment="1">
      <alignment horizontal="center" vertical="center"/>
    </xf>
    <xf numFmtId="0" fontId="14" fillId="2" borderId="49" xfId="0" applyFont="1" applyFill="1" applyBorder="1" applyAlignment="1">
      <alignment horizontal="left" vertical="center"/>
    </xf>
    <xf numFmtId="0" fontId="14" fillId="2" borderId="50" xfId="0" applyFont="1" applyFill="1" applyBorder="1" applyAlignment="1">
      <alignment horizontal="left" vertical="top"/>
    </xf>
    <xf numFmtId="170" fontId="14" fillId="2" borderId="50" xfId="3" applyNumberFormat="1" applyFont="1" applyFill="1" applyBorder="1" applyAlignment="1">
      <alignment horizontal="left" vertical="top"/>
    </xf>
    <xf numFmtId="0" fontId="47" fillId="0" borderId="0" xfId="0" applyFont="1" applyFill="1" applyBorder="1" applyAlignment="1">
      <alignment horizontal="right" vertical="center"/>
    </xf>
    <xf numFmtId="0" fontId="45" fillId="0" borderId="0" xfId="0" applyFont="1" applyFill="1" applyBorder="1" applyAlignment="1">
      <alignment horizontal="left" vertical="top"/>
    </xf>
    <xf numFmtId="0" fontId="43" fillId="0" borderId="0" xfId="0" applyFont="1" applyFill="1" applyBorder="1" applyAlignment="1">
      <alignment horizontal="right" vertical="center"/>
    </xf>
    <xf numFmtId="0" fontId="43" fillId="0" borderId="0" xfId="0" applyFont="1" applyFill="1" applyBorder="1" applyAlignment="1">
      <alignment horizontal="left" vertical="center"/>
    </xf>
    <xf numFmtId="0" fontId="19" fillId="0" borderId="53" xfId="0" applyFont="1" applyFill="1" applyBorder="1" applyAlignment="1">
      <alignment horizontal="center" vertical="center" wrapText="1"/>
    </xf>
    <xf numFmtId="166" fontId="19" fillId="0" borderId="53" xfId="0" applyNumberFormat="1" applyFont="1" applyFill="1" applyBorder="1" applyAlignment="1">
      <alignment horizontal="right" wrapText="1"/>
    </xf>
    <xf numFmtId="0" fontId="19" fillId="0" borderId="53" xfId="0" applyFont="1" applyFill="1" applyBorder="1" applyAlignment="1">
      <alignment horizontal="center" vertical="center"/>
    </xf>
    <xf numFmtId="166" fontId="19" fillId="0" borderId="57" xfId="0" applyNumberFormat="1" applyFont="1" applyFill="1" applyBorder="1" applyAlignment="1">
      <alignment horizontal="right" wrapText="1"/>
    </xf>
    <xf numFmtId="43" fontId="45" fillId="0" borderId="0" xfId="0" applyNumberFormat="1" applyFont="1" applyFill="1" applyBorder="1" applyAlignment="1">
      <alignment horizontal="left" vertical="top"/>
    </xf>
    <xf numFmtId="0" fontId="43" fillId="0" borderId="53" xfId="0" applyFont="1" applyFill="1" applyBorder="1" applyAlignment="1">
      <alignment horizontal="left" vertical="center" wrapText="1"/>
    </xf>
    <xf numFmtId="4" fontId="19" fillId="0" borderId="53" xfId="0" applyNumberFormat="1" applyFont="1" applyBorder="1" applyAlignment="1" applyProtection="1">
      <alignment horizontal="right" vertical="center"/>
      <protection locked="0"/>
    </xf>
    <xf numFmtId="0" fontId="19" fillId="0" borderId="53" xfId="0" applyFont="1" applyFill="1" applyBorder="1" applyAlignment="1">
      <alignment horizontal="right" vertical="center"/>
    </xf>
    <xf numFmtId="166" fontId="19" fillId="0" borderId="53" xfId="0" applyNumberFormat="1" applyFont="1" applyFill="1" applyBorder="1" applyAlignment="1">
      <alignment horizontal="right" vertical="center" wrapText="1"/>
    </xf>
    <xf numFmtId="165" fontId="19" fillId="0" borderId="53" xfId="0" applyNumberFormat="1" applyFont="1" applyBorder="1" applyAlignment="1" applyProtection="1">
      <alignment horizontal="right" vertical="center"/>
      <protection locked="0"/>
    </xf>
    <xf numFmtId="0" fontId="45" fillId="0" borderId="53" xfId="0" applyFont="1" applyFill="1" applyBorder="1" applyAlignment="1">
      <alignment horizontal="left" vertical="center"/>
    </xf>
    <xf numFmtId="0" fontId="45" fillId="0" borderId="0" xfId="0" applyFont="1" applyFill="1" applyBorder="1" applyAlignment="1">
      <alignment horizontal="left" vertical="center"/>
    </xf>
    <xf numFmtId="170" fontId="9" fillId="0" borderId="0" xfId="3" applyNumberFormat="1" applyFont="1" applyFill="1" applyBorder="1" applyAlignment="1">
      <alignment horizontal="left" vertical="top"/>
    </xf>
    <xf numFmtId="170" fontId="19" fillId="0" borderId="53" xfId="3" applyNumberFormat="1" applyFont="1" applyFill="1" applyBorder="1" applyAlignment="1">
      <alignment horizontal="right" vertical="center" wrapText="1"/>
    </xf>
    <xf numFmtId="0" fontId="43" fillId="0" borderId="57" xfId="0" applyFont="1" applyFill="1" applyBorder="1" applyAlignment="1">
      <alignment horizontal="left" vertical="center" wrapText="1"/>
    </xf>
    <xf numFmtId="166" fontId="43" fillId="0" borderId="57" xfId="0" applyNumberFormat="1" applyFont="1" applyFill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top"/>
    </xf>
    <xf numFmtId="0" fontId="14" fillId="0" borderId="14" xfId="0" applyFont="1" applyBorder="1" applyAlignment="1">
      <alignment horizontal="center" vertical="top"/>
    </xf>
    <xf numFmtId="0" fontId="14" fillId="0" borderId="15" xfId="0" applyFont="1" applyBorder="1" applyAlignment="1">
      <alignment horizontal="center" vertical="top"/>
    </xf>
    <xf numFmtId="0" fontId="19" fillId="0" borderId="29" xfId="0" applyFont="1" applyFill="1" applyBorder="1" applyAlignment="1">
      <alignment horizontal="center" vertical="center" wrapText="1"/>
    </xf>
    <xf numFmtId="0" fontId="19" fillId="0" borderId="26" xfId="0" applyFont="1" applyFill="1" applyBorder="1" applyAlignment="1">
      <alignment horizontal="center" vertical="center" wrapText="1"/>
    </xf>
    <xf numFmtId="0" fontId="19" fillId="0" borderId="29" xfId="0" applyFont="1" applyFill="1" applyBorder="1" applyAlignment="1">
      <alignment horizontal="left" vertical="top" wrapText="1"/>
    </xf>
    <xf numFmtId="0" fontId="19" fillId="0" borderId="28" xfId="0" applyFont="1" applyFill="1" applyBorder="1" applyAlignment="1">
      <alignment horizontal="left" vertical="top" wrapText="1"/>
    </xf>
    <xf numFmtId="0" fontId="19" fillId="0" borderId="26" xfId="0" applyFont="1" applyFill="1" applyBorder="1" applyAlignment="1">
      <alignment horizontal="left" vertical="top" wrapText="1"/>
    </xf>
    <xf numFmtId="166" fontId="19" fillId="2" borderId="30" xfId="0" applyNumberFormat="1" applyFont="1" applyFill="1" applyBorder="1" applyAlignment="1">
      <alignment horizontal="center" vertical="center" wrapText="1"/>
    </xf>
    <xf numFmtId="166" fontId="19" fillId="2" borderId="14" xfId="0" applyNumberFormat="1" applyFont="1" applyFill="1" applyBorder="1" applyAlignment="1">
      <alignment horizontal="center" vertical="center" wrapText="1"/>
    </xf>
    <xf numFmtId="166" fontId="19" fillId="2" borderId="15" xfId="0" applyNumberFormat="1" applyFont="1" applyFill="1" applyBorder="1" applyAlignment="1">
      <alignment horizontal="center" vertical="center" wrapText="1"/>
    </xf>
    <xf numFmtId="1" fontId="43" fillId="0" borderId="27" xfId="0" applyNumberFormat="1" applyFont="1" applyFill="1" applyBorder="1" applyAlignment="1">
      <alignment horizontal="left" vertical="top" shrinkToFit="1"/>
    </xf>
    <xf numFmtId="1" fontId="43" fillId="0" borderId="14" xfId="0" applyNumberFormat="1" applyFont="1" applyFill="1" applyBorder="1" applyAlignment="1">
      <alignment horizontal="left" vertical="top" shrinkToFit="1"/>
    </xf>
    <xf numFmtId="1" fontId="43" fillId="0" borderId="15" xfId="0" applyNumberFormat="1" applyFont="1" applyFill="1" applyBorder="1" applyAlignment="1">
      <alignment horizontal="left" vertical="top" shrinkToFit="1"/>
    </xf>
    <xf numFmtId="0" fontId="11" fillId="0" borderId="0" xfId="0" applyFont="1" applyFill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43" fillId="0" borderId="47" xfId="0" applyFont="1" applyFill="1" applyBorder="1" applyAlignment="1">
      <alignment horizontal="center" vertical="top" wrapText="1"/>
    </xf>
    <xf numFmtId="1" fontId="43" fillId="2" borderId="47" xfId="0" applyNumberFormat="1" applyFont="1" applyFill="1" applyBorder="1" applyAlignment="1">
      <alignment horizontal="left" vertical="top" shrinkToFit="1"/>
    </xf>
    <xf numFmtId="0" fontId="43" fillId="0" borderId="27" xfId="0" applyFont="1" applyFill="1" applyBorder="1" applyAlignment="1">
      <alignment horizontal="center" vertical="top" wrapText="1"/>
    </xf>
    <xf numFmtId="0" fontId="43" fillId="0" borderId="14" xfId="0" applyFont="1" applyFill="1" applyBorder="1" applyAlignment="1">
      <alignment horizontal="center" vertical="top" wrapText="1"/>
    </xf>
    <xf numFmtId="0" fontId="43" fillId="0" borderId="15" xfId="0" applyFont="1" applyFill="1" applyBorder="1" applyAlignment="1">
      <alignment horizontal="center" vertical="top" wrapText="1"/>
    </xf>
    <xf numFmtId="1" fontId="43" fillId="2" borderId="27" xfId="0" applyNumberFormat="1" applyFont="1" applyFill="1" applyBorder="1" applyAlignment="1">
      <alignment horizontal="left" vertical="top" shrinkToFit="1"/>
    </xf>
    <xf numFmtId="1" fontId="43" fillId="2" borderId="14" xfId="0" applyNumberFormat="1" applyFont="1" applyFill="1" applyBorder="1" applyAlignment="1">
      <alignment horizontal="left" vertical="top" shrinkToFit="1"/>
    </xf>
    <xf numFmtId="1" fontId="43" fillId="2" borderId="15" xfId="0" applyNumberFormat="1" applyFont="1" applyFill="1" applyBorder="1" applyAlignment="1">
      <alignment horizontal="left" vertical="top" shrinkToFit="1"/>
    </xf>
    <xf numFmtId="0" fontId="19" fillId="0" borderId="1" xfId="0" applyFont="1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 wrapText="1"/>
    </xf>
    <xf numFmtId="0" fontId="19" fillId="2" borderId="17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wrapText="1"/>
    </xf>
    <xf numFmtId="49" fontId="44" fillId="0" borderId="8" xfId="0" applyNumberFormat="1" applyFont="1" applyFill="1" applyBorder="1" applyAlignment="1">
      <alignment horizontal="center" vertical="center" wrapText="1"/>
    </xf>
    <xf numFmtId="49" fontId="44" fillId="0" borderId="5" xfId="0" applyNumberFormat="1" applyFont="1" applyFill="1" applyBorder="1" applyAlignment="1">
      <alignment horizontal="center" vertical="center" wrapText="1"/>
    </xf>
    <xf numFmtId="49" fontId="44" fillId="0" borderId="22" xfId="0" applyNumberFormat="1" applyFont="1" applyFill="1" applyBorder="1" applyAlignment="1">
      <alignment horizontal="center" vertical="center" wrapText="1"/>
    </xf>
    <xf numFmtId="49" fontId="44" fillId="0" borderId="10" xfId="0" applyNumberFormat="1" applyFont="1" applyFill="1" applyBorder="1" applyAlignment="1">
      <alignment horizontal="center" vertical="center" wrapText="1"/>
    </xf>
    <xf numFmtId="49" fontId="44" fillId="0" borderId="6" xfId="0" applyNumberFormat="1" applyFont="1" applyFill="1" applyBorder="1" applyAlignment="1">
      <alignment horizontal="center" vertical="center" wrapText="1"/>
    </xf>
    <xf numFmtId="49" fontId="44" fillId="0" borderId="11" xfId="0" applyNumberFormat="1" applyFont="1" applyFill="1" applyBorder="1" applyAlignment="1">
      <alignment horizontal="center" vertical="center" wrapText="1"/>
    </xf>
    <xf numFmtId="0" fontId="44" fillId="0" borderId="16" xfId="0" applyNumberFormat="1" applyFont="1" applyFill="1" applyBorder="1" applyAlignment="1">
      <alignment horizontal="center" vertical="center" wrapText="1"/>
    </xf>
    <xf numFmtId="0" fontId="44" fillId="0" borderId="14" xfId="0" applyNumberFormat="1" applyFont="1" applyFill="1" applyBorder="1" applyAlignment="1">
      <alignment horizontal="center" vertical="center" wrapText="1"/>
    </xf>
    <xf numFmtId="0" fontId="44" fillId="0" borderId="15" xfId="0" applyNumberFormat="1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168" fontId="44" fillId="0" borderId="16" xfId="0" applyNumberFormat="1" applyFont="1" applyFill="1" applyBorder="1" applyAlignment="1">
      <alignment horizontal="center" vertical="center" wrapText="1"/>
    </xf>
    <xf numFmtId="168" fontId="44" fillId="0" borderId="14" xfId="0" applyNumberFormat="1" applyFont="1" applyFill="1" applyBorder="1" applyAlignment="1">
      <alignment horizontal="center" vertical="center" wrapText="1"/>
    </xf>
    <xf numFmtId="168" fontId="44" fillId="0" borderId="15" xfId="0" applyNumberFormat="1" applyFont="1" applyFill="1" applyBorder="1" applyAlignment="1">
      <alignment horizontal="center" vertical="center" wrapText="1"/>
    </xf>
    <xf numFmtId="168" fontId="19" fillId="0" borderId="8" xfId="0" applyNumberFormat="1" applyFont="1" applyFill="1" applyBorder="1" applyAlignment="1">
      <alignment horizontal="center" vertical="center" wrapText="1"/>
    </xf>
    <xf numFmtId="168" fontId="19" fillId="0" borderId="23" xfId="0" applyNumberFormat="1" applyFont="1" applyFill="1" applyBorder="1" applyAlignment="1">
      <alignment horizontal="center" vertical="center" wrapText="1"/>
    </xf>
    <xf numFmtId="168" fontId="19" fillId="0" borderId="5" xfId="0" applyNumberFormat="1" applyFont="1" applyFill="1" applyBorder="1" applyAlignment="1">
      <alignment horizontal="center" vertical="center" wrapText="1"/>
    </xf>
    <xf numFmtId="168" fontId="44" fillId="0" borderId="1" xfId="0" applyNumberFormat="1" applyFont="1" applyFill="1" applyBorder="1" applyAlignment="1">
      <alignment horizontal="center" vertical="center" wrapText="1"/>
    </xf>
    <xf numFmtId="168" fontId="44" fillId="2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2" borderId="46" xfId="0" applyFont="1" applyFill="1" applyBorder="1" applyAlignment="1">
      <alignment horizontal="center" vertical="center" wrapText="1"/>
    </xf>
    <xf numFmtId="0" fontId="14" fillId="2" borderId="48" xfId="0" applyFont="1" applyFill="1" applyBorder="1" applyAlignment="1">
      <alignment horizontal="center" vertical="center" wrapText="1"/>
    </xf>
    <xf numFmtId="0" fontId="19" fillId="2" borderId="49" xfId="0" applyFont="1" applyFill="1" applyBorder="1" applyAlignment="1">
      <alignment horizontal="left" vertical="top" wrapText="1"/>
    </xf>
    <xf numFmtId="0" fontId="19" fillId="2" borderId="50" xfId="0" applyFont="1" applyFill="1" applyBorder="1" applyAlignment="1">
      <alignment horizontal="left" vertical="top" wrapText="1"/>
    </xf>
    <xf numFmtId="0" fontId="14" fillId="2" borderId="44" xfId="0" applyFont="1" applyFill="1" applyBorder="1" applyAlignment="1">
      <alignment horizontal="left" vertical="top" wrapText="1"/>
    </xf>
    <xf numFmtId="0" fontId="14" fillId="2" borderId="45" xfId="0" applyFont="1" applyFill="1" applyBorder="1" applyAlignment="1">
      <alignment horizontal="left" vertical="top" wrapText="1"/>
    </xf>
    <xf numFmtId="0" fontId="19" fillId="2" borderId="46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top" wrapText="1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15" fillId="0" borderId="25" xfId="0" applyFont="1" applyBorder="1" applyAlignment="1">
      <alignment horizontal="left"/>
    </xf>
    <xf numFmtId="0" fontId="19" fillId="2" borderId="52" xfId="0" applyFont="1" applyFill="1" applyBorder="1" applyAlignment="1">
      <alignment horizontal="center" vertical="center" wrapText="1"/>
    </xf>
    <xf numFmtId="0" fontId="19" fillId="2" borderId="5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9" fillId="0" borderId="53" xfId="0" applyFont="1" applyFill="1" applyBorder="1" applyAlignment="1">
      <alignment horizontal="center" vertical="center" wrapText="1"/>
    </xf>
    <xf numFmtId="0" fontId="19" fillId="0" borderId="54" xfId="0" applyFont="1" applyFill="1" applyBorder="1" applyAlignment="1">
      <alignment horizontal="center" vertical="center"/>
    </xf>
    <xf numFmtId="0" fontId="19" fillId="0" borderId="55" xfId="0" applyFont="1" applyFill="1" applyBorder="1" applyAlignment="1">
      <alignment horizontal="center" vertical="center"/>
    </xf>
    <xf numFmtId="0" fontId="19" fillId="0" borderId="56" xfId="0" applyFont="1" applyFill="1" applyBorder="1" applyAlignment="1">
      <alignment horizontal="center" vertical="center"/>
    </xf>
    <xf numFmtId="0" fontId="19" fillId="0" borderId="53" xfId="0" applyFont="1" applyFill="1" applyBorder="1" applyAlignment="1">
      <alignment horizontal="center" vertical="center"/>
    </xf>
  </cellXfs>
  <cellStyles count="108">
    <cellStyle name="20% - Accent1 2" xfId="32"/>
    <cellStyle name="20% - Accent2 2" xfId="33"/>
    <cellStyle name="20% - Accent3 2" xfId="34"/>
    <cellStyle name="20% - Accent4 2" xfId="35"/>
    <cellStyle name="20% - Accent5 2" xfId="36"/>
    <cellStyle name="20% - Accent6 2" xfId="37"/>
    <cellStyle name="40% - Accent1 2" xfId="38"/>
    <cellStyle name="40% - Accent2 2" xfId="39"/>
    <cellStyle name="40% - Accent3 2" xfId="40"/>
    <cellStyle name="40% - Accent4 2" xfId="41"/>
    <cellStyle name="40% - Accent5 2" xfId="42"/>
    <cellStyle name="40% - Accent6 2" xfId="43"/>
    <cellStyle name="60% - Accent1 2" xfId="44"/>
    <cellStyle name="60% - Accent2 2" xfId="45"/>
    <cellStyle name="60% - Accent3 2" xfId="46"/>
    <cellStyle name="60% - Accent4 2" xfId="47"/>
    <cellStyle name="60% - Accent5 2" xfId="48"/>
    <cellStyle name="60% - Accent6 2" xfId="49"/>
    <cellStyle name="Accent1 2" xfId="50"/>
    <cellStyle name="Accent2 2" xfId="51"/>
    <cellStyle name="Accent3 2" xfId="52"/>
    <cellStyle name="Accent4 2" xfId="53"/>
    <cellStyle name="Accent5 2" xfId="54"/>
    <cellStyle name="Accent6 2" xfId="55"/>
    <cellStyle name="Bad 2" xfId="56"/>
    <cellStyle name="Calculation 2" xfId="57"/>
    <cellStyle name="Calculation 2 2" xfId="95"/>
    <cellStyle name="Check Cell 2" xfId="58"/>
    <cellStyle name="Comma" xfId="3" builtinId="3"/>
    <cellStyle name="Comma 2" xfId="2"/>
    <cellStyle name="Comma 2 2" xfId="4"/>
    <cellStyle name="Comma 2 2 2" xfId="7"/>
    <cellStyle name="Comma 2 2 2 2" xfId="59"/>
    <cellStyle name="Comma 2 2 3" xfId="24"/>
    <cellStyle name="Comma 2 3" xfId="18"/>
    <cellStyle name="Comma 3" xfId="5"/>
    <cellStyle name="Comma 3 2" xfId="8"/>
    <cellStyle name="Comma 3 2 2" xfId="91"/>
    <cellStyle name="Comma 3 2 2 2" xfId="106"/>
    <cellStyle name="Comma 3 2 3" xfId="60"/>
    <cellStyle name="Comma 3 2 4" xfId="96"/>
    <cellStyle name="Comma 3 3" xfId="23"/>
    <cellStyle name="Comma 4" xfId="6"/>
    <cellStyle name="Comma 4 2" xfId="26"/>
    <cellStyle name="Comma 5" xfId="9"/>
    <cellStyle name="Comma 5 2" xfId="20"/>
    <cellStyle name="Comma 5 3" xfId="94"/>
    <cellStyle name="Comma 6" xfId="90"/>
    <cellStyle name="Comma 6 2" xfId="105"/>
    <cellStyle name="Comma 8" xfId="14"/>
    <cellStyle name="Explanatory Text 2" xfId="61"/>
    <cellStyle name="Good 2" xfId="62"/>
    <cellStyle name="Heading 1 2" xfId="63"/>
    <cellStyle name="Heading 2 2" xfId="64"/>
    <cellStyle name="Heading 3 2" xfId="65"/>
    <cellStyle name="Heading 4 2" xfId="66"/>
    <cellStyle name="Input 2" xfId="67"/>
    <cellStyle name="Input 2 2" xfId="97"/>
    <cellStyle name="Linked Cell 2" xfId="68"/>
    <cellStyle name="Neutral 2" xfId="29"/>
    <cellStyle name="Neutral 3" xfId="69"/>
    <cellStyle name="Normal" xfId="0" builtinId="0"/>
    <cellStyle name="Normal 10" xfId="88"/>
    <cellStyle name="Normal 10 2" xfId="103"/>
    <cellStyle name="Normal 11" xfId="89"/>
    <cellStyle name="Normal 11 2" xfId="104"/>
    <cellStyle name="Normal 12" xfId="16"/>
    <cellStyle name="Normal 2" xfId="1"/>
    <cellStyle name="Normal 2 2" xfId="15"/>
    <cellStyle name="Normal 2 2 2" xfId="70"/>
    <cellStyle name="Normal 2 3" xfId="71"/>
    <cellStyle name="Normal 2 4" xfId="17"/>
    <cellStyle name="Normal 3" xfId="10"/>
    <cellStyle name="Normal 3 2" xfId="27"/>
    <cellStyle name="Normal 3 2 2" xfId="72"/>
    <cellStyle name="Normal 3 3" xfId="22"/>
    <cellStyle name="Normal 3_HavelvacN2axjusakN3" xfId="30"/>
    <cellStyle name="Normal 4" xfId="25"/>
    <cellStyle name="Normal 4 2" xfId="28"/>
    <cellStyle name="Normal 4 3" xfId="13"/>
    <cellStyle name="Normal 5" xfId="31"/>
    <cellStyle name="Normal 5 2" xfId="73"/>
    <cellStyle name="Normal 5 2 2" xfId="92"/>
    <cellStyle name="Normal 5 2 2 2" xfId="107"/>
    <cellStyle name="Normal 5 2 3" xfId="98"/>
    <cellStyle name="Normal 6" xfId="74"/>
    <cellStyle name="Normal 7" xfId="75"/>
    <cellStyle name="Normal 8" xfId="19"/>
    <cellStyle name="Normal 8 2" xfId="93"/>
    <cellStyle name="Normal 9" xfId="87"/>
    <cellStyle name="Normal 9 2" xfId="102"/>
    <cellStyle name="Normal_General 17.02.04" xfId="12"/>
    <cellStyle name="Note 2" xfId="76"/>
    <cellStyle name="Note 2 2" xfId="99"/>
    <cellStyle name="Output 2" xfId="77"/>
    <cellStyle name="Output 2 2" xfId="100"/>
    <cellStyle name="Percent 2" xfId="21"/>
    <cellStyle name="SN_241" xfId="11"/>
    <cellStyle name="Style 1" xfId="78"/>
    <cellStyle name="Style 1 2" xfId="79"/>
    <cellStyle name="Style 1 2 2" xfId="86"/>
    <cellStyle name="Style 1_verchnakan_ax21-25_2018" xfId="80"/>
    <cellStyle name="Title 2" xfId="81"/>
    <cellStyle name="Total 2" xfId="82"/>
    <cellStyle name="Total 2 2" xfId="101"/>
    <cellStyle name="Warning Text 2" xfId="83"/>
    <cellStyle name="Обычный 2" xfId="84"/>
    <cellStyle name="Обычный 2 2" xfId="8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31"/>
  <sheetViews>
    <sheetView topLeftCell="A19" zoomScaleNormal="100" zoomScaleSheetLayoutView="100" workbookViewId="0">
      <selection activeCell="A6" sqref="A6:E6"/>
    </sheetView>
  </sheetViews>
  <sheetFormatPr defaultColWidth="9.33203125" defaultRowHeight="17.25" x14ac:dyDescent="0.3"/>
  <cols>
    <col min="1" max="1" width="14.83203125" style="5" customWidth="1"/>
    <col min="2" max="2" width="21.1640625" style="5" customWidth="1"/>
    <col min="3" max="3" width="68.33203125" style="5" customWidth="1"/>
    <col min="4" max="5" width="24" style="5" customWidth="1"/>
    <col min="6" max="6" width="74.33203125" style="5" customWidth="1"/>
    <col min="7" max="16384" width="9.33203125" style="5"/>
  </cols>
  <sheetData>
    <row r="1" spans="1:41" x14ac:dyDescent="0.3">
      <c r="E1" s="15"/>
      <c r="F1" s="15"/>
      <c r="G1" s="14"/>
    </row>
    <row r="2" spans="1:41" x14ac:dyDescent="0.3">
      <c r="E2" s="63" t="s">
        <v>56</v>
      </c>
      <c r="F2" s="64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</row>
    <row r="3" spans="1:41" ht="15.75" customHeight="1" x14ac:dyDescent="0.3">
      <c r="E3" s="16" t="s">
        <v>57</v>
      </c>
      <c r="F3" s="64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</row>
    <row r="4" spans="1:41" x14ac:dyDescent="0.3">
      <c r="E4" s="16" t="s">
        <v>19</v>
      </c>
      <c r="F4" s="64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</row>
    <row r="5" spans="1:41" ht="24.75" customHeight="1" x14ac:dyDescent="0.3">
      <c r="E5" s="16"/>
      <c r="F5" s="16"/>
      <c r="G5" s="16"/>
    </row>
    <row r="6" spans="1:41" ht="81" customHeight="1" x14ac:dyDescent="0.3">
      <c r="A6" s="214" t="s">
        <v>135</v>
      </c>
      <c r="B6" s="214"/>
      <c r="C6" s="214"/>
      <c r="D6" s="214"/>
      <c r="E6" s="214"/>
      <c r="F6" s="18"/>
      <c r="G6" s="49"/>
    </row>
    <row r="7" spans="1:41" x14ac:dyDescent="0.3">
      <c r="B7" s="49"/>
      <c r="C7" s="49"/>
      <c r="D7" s="49"/>
      <c r="E7" s="17" t="s">
        <v>41</v>
      </c>
      <c r="F7" s="49"/>
      <c r="G7" s="49"/>
    </row>
    <row r="8" spans="1:41" ht="73.5" customHeight="1" x14ac:dyDescent="0.3">
      <c r="A8" s="215" t="s">
        <v>0</v>
      </c>
      <c r="B8" s="216"/>
      <c r="C8" s="219" t="s">
        <v>22</v>
      </c>
      <c r="D8" s="203" t="s">
        <v>84</v>
      </c>
      <c r="E8" s="204"/>
    </row>
    <row r="9" spans="1:41" ht="15" customHeight="1" x14ac:dyDescent="0.3">
      <c r="A9" s="217"/>
      <c r="B9" s="218"/>
      <c r="C9" s="221"/>
      <c r="D9" s="222" t="s">
        <v>75</v>
      </c>
      <c r="E9" s="219" t="s">
        <v>77</v>
      </c>
    </row>
    <row r="10" spans="1:41" ht="25.5" customHeight="1" x14ac:dyDescent="0.3">
      <c r="A10" s="66" t="s">
        <v>43</v>
      </c>
      <c r="B10" s="66" t="s">
        <v>42</v>
      </c>
      <c r="C10" s="220"/>
      <c r="D10" s="223"/>
      <c r="E10" s="220"/>
    </row>
    <row r="11" spans="1:41" ht="25.5" customHeight="1" x14ac:dyDescent="0.3">
      <c r="A11" s="67"/>
      <c r="B11" s="68"/>
      <c r="C11" s="69"/>
      <c r="D11" s="70">
        <f>D13</f>
        <v>0</v>
      </c>
      <c r="E11" s="70">
        <f>E13</f>
        <v>0</v>
      </c>
    </row>
    <row r="12" spans="1:41" ht="24.75" customHeight="1" x14ac:dyDescent="0.3">
      <c r="A12" s="198"/>
      <c r="B12" s="199"/>
      <c r="C12" s="71" t="s">
        <v>1</v>
      </c>
      <c r="D12" s="72"/>
      <c r="E12" s="72"/>
    </row>
    <row r="13" spans="1:41" x14ac:dyDescent="0.3">
      <c r="A13" s="211">
        <v>1023</v>
      </c>
      <c r="B13" s="200"/>
      <c r="C13" s="73" t="s">
        <v>21</v>
      </c>
      <c r="D13" s="208">
        <f>D20+D26</f>
        <v>0</v>
      </c>
      <c r="E13" s="208">
        <f>E20+E26</f>
        <v>0</v>
      </c>
    </row>
    <row r="14" spans="1:41" x14ac:dyDescent="0.3">
      <c r="A14" s="212"/>
      <c r="B14" s="201"/>
      <c r="C14" s="73" t="s">
        <v>2</v>
      </c>
      <c r="D14" s="209"/>
      <c r="E14" s="209"/>
    </row>
    <row r="15" spans="1:41" x14ac:dyDescent="0.3">
      <c r="A15" s="212"/>
      <c r="B15" s="201"/>
      <c r="C15" s="73" t="s">
        <v>23</v>
      </c>
      <c r="D15" s="209"/>
      <c r="E15" s="209"/>
    </row>
    <row r="16" spans="1:41" ht="50.25" customHeight="1" x14ac:dyDescent="0.3">
      <c r="A16" s="212"/>
      <c r="B16" s="201"/>
      <c r="C16" s="74" t="s">
        <v>25</v>
      </c>
      <c r="D16" s="209"/>
      <c r="E16" s="209"/>
    </row>
    <row r="17" spans="1:5" x14ac:dyDescent="0.3">
      <c r="A17" s="212"/>
      <c r="B17" s="201"/>
      <c r="C17" s="73" t="s">
        <v>24</v>
      </c>
      <c r="D17" s="209"/>
      <c r="E17" s="209"/>
    </row>
    <row r="18" spans="1:5" ht="51.75" x14ac:dyDescent="0.3">
      <c r="A18" s="213"/>
      <c r="B18" s="202"/>
      <c r="C18" s="75" t="s">
        <v>44</v>
      </c>
      <c r="D18" s="210"/>
      <c r="E18" s="210"/>
    </row>
    <row r="19" spans="1:5" x14ac:dyDescent="0.3">
      <c r="A19" s="205" t="s">
        <v>20</v>
      </c>
      <c r="B19" s="206"/>
      <c r="C19" s="206"/>
      <c r="D19" s="206"/>
      <c r="E19" s="207"/>
    </row>
    <row r="20" spans="1:5" ht="19.899999999999999" customHeight="1" x14ac:dyDescent="0.3">
      <c r="A20" s="226"/>
      <c r="B20" s="229">
        <v>31003</v>
      </c>
      <c r="C20" s="73" t="s">
        <v>78</v>
      </c>
      <c r="D20" s="208">
        <f>'2'!G22</f>
        <v>-5407.5</v>
      </c>
      <c r="E20" s="208">
        <f>'2'!H22</f>
        <v>-5407.5</v>
      </c>
    </row>
    <row r="21" spans="1:5" ht="32.450000000000003" customHeight="1" x14ac:dyDescent="0.3">
      <c r="A21" s="227"/>
      <c r="B21" s="230"/>
      <c r="C21" s="73" t="s">
        <v>132</v>
      </c>
      <c r="D21" s="209"/>
      <c r="E21" s="209"/>
    </row>
    <row r="22" spans="1:5" ht="24" customHeight="1" x14ac:dyDescent="0.3">
      <c r="A22" s="227"/>
      <c r="B22" s="230"/>
      <c r="C22" s="73" t="s">
        <v>79</v>
      </c>
      <c r="D22" s="209"/>
      <c r="E22" s="209"/>
    </row>
    <row r="23" spans="1:5" ht="47.45" customHeight="1" x14ac:dyDescent="0.3">
      <c r="A23" s="227"/>
      <c r="B23" s="230"/>
      <c r="C23" s="74" t="s">
        <v>91</v>
      </c>
      <c r="D23" s="209"/>
      <c r="E23" s="209"/>
    </row>
    <row r="24" spans="1:5" ht="22.15" customHeight="1" x14ac:dyDescent="0.3">
      <c r="A24" s="227"/>
      <c r="B24" s="230"/>
      <c r="C24" s="73" t="s">
        <v>80</v>
      </c>
      <c r="D24" s="209"/>
      <c r="E24" s="209"/>
    </row>
    <row r="25" spans="1:5" ht="32.450000000000003" customHeight="1" x14ac:dyDescent="0.3">
      <c r="A25" s="228"/>
      <c r="B25" s="231"/>
      <c r="C25" s="75" t="s">
        <v>89</v>
      </c>
      <c r="D25" s="210"/>
      <c r="E25" s="210"/>
    </row>
    <row r="26" spans="1:5" ht="26.45" customHeight="1" x14ac:dyDescent="0.3">
      <c r="A26" s="224"/>
      <c r="B26" s="225">
        <v>31005</v>
      </c>
      <c r="C26" s="76" t="s">
        <v>13</v>
      </c>
      <c r="D26" s="208">
        <f>'2'!G31</f>
        <v>5407.5</v>
      </c>
      <c r="E26" s="208">
        <f>'2'!H31</f>
        <v>5407.5</v>
      </c>
    </row>
    <row r="27" spans="1:5" ht="42.6" customHeight="1" x14ac:dyDescent="0.3">
      <c r="A27" s="224"/>
      <c r="B27" s="225"/>
      <c r="C27" s="77" t="s">
        <v>133</v>
      </c>
      <c r="D27" s="209"/>
      <c r="E27" s="209"/>
    </row>
    <row r="28" spans="1:5" ht="25.9" customHeight="1" x14ac:dyDescent="0.3">
      <c r="A28" s="224"/>
      <c r="B28" s="225"/>
      <c r="C28" s="76" t="s">
        <v>114</v>
      </c>
      <c r="D28" s="209"/>
      <c r="E28" s="209"/>
    </row>
    <row r="29" spans="1:5" ht="54" customHeight="1" x14ac:dyDescent="0.3">
      <c r="A29" s="224"/>
      <c r="B29" s="225"/>
      <c r="C29" s="77" t="s">
        <v>115</v>
      </c>
      <c r="D29" s="209"/>
      <c r="E29" s="209"/>
    </row>
    <row r="30" spans="1:5" ht="30.6" customHeight="1" x14ac:dyDescent="0.3">
      <c r="A30" s="224"/>
      <c r="B30" s="225"/>
      <c r="C30" s="76" t="s">
        <v>15</v>
      </c>
      <c r="D30" s="209"/>
      <c r="E30" s="209"/>
    </row>
    <row r="31" spans="1:5" ht="49.9" customHeight="1" x14ac:dyDescent="0.3">
      <c r="A31" s="224"/>
      <c r="B31" s="225"/>
      <c r="C31" s="76" t="s">
        <v>30</v>
      </c>
      <c r="D31" s="210"/>
      <c r="E31" s="210"/>
    </row>
  </sheetData>
  <mergeCells count="20">
    <mergeCell ref="A26:A31"/>
    <mergeCell ref="B26:B31"/>
    <mergeCell ref="D26:D31"/>
    <mergeCell ref="E26:E31"/>
    <mergeCell ref="A20:A25"/>
    <mergeCell ref="B20:B25"/>
    <mergeCell ref="D20:D25"/>
    <mergeCell ref="E20:E25"/>
    <mergeCell ref="A6:E6"/>
    <mergeCell ref="A8:B9"/>
    <mergeCell ref="E9:E10"/>
    <mergeCell ref="C8:C10"/>
    <mergeCell ref="D9:D10"/>
    <mergeCell ref="A12:B12"/>
    <mergeCell ref="B13:B18"/>
    <mergeCell ref="D8:E8"/>
    <mergeCell ref="A19:E19"/>
    <mergeCell ref="D13:D18"/>
    <mergeCell ref="E13:E18"/>
    <mergeCell ref="A13:A18"/>
  </mergeCells>
  <pageMargins left="0.39370078740157499" right="0.23622047244094499" top="0.47244094488188998" bottom="0.511811023622047" header="0.31496062992126" footer="0.31496062992126"/>
  <pageSetup paperSize="9" scale="56" firstPageNumber="3" orientation="landscape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opLeftCell="A19" zoomScaleNormal="100" zoomScaleSheetLayoutView="100" workbookViewId="0">
      <selection activeCell="F20" sqref="F20"/>
    </sheetView>
  </sheetViews>
  <sheetFormatPr defaultColWidth="9.33203125" defaultRowHeight="12.75" x14ac:dyDescent="0.2"/>
  <cols>
    <col min="1" max="1" width="11" style="11" customWidth="1"/>
    <col min="2" max="2" width="9.5" style="11" customWidth="1"/>
    <col min="3" max="3" width="6.83203125" style="11" customWidth="1"/>
    <col min="4" max="4" width="11" style="11" customWidth="1"/>
    <col min="5" max="5" width="10.83203125" style="11" customWidth="1"/>
    <col min="6" max="6" width="71.5" style="11" customWidth="1"/>
    <col min="7" max="7" width="21.33203125" style="11" customWidth="1"/>
    <col min="8" max="8" width="22.33203125" style="11" customWidth="1"/>
    <col min="9" max="9" width="23" style="11" customWidth="1"/>
    <col min="10" max="10" width="15.6640625" style="11" customWidth="1"/>
    <col min="11" max="11" width="13.6640625" style="11" customWidth="1"/>
    <col min="12" max="12" width="9.33203125" style="11"/>
    <col min="13" max="13" width="15.1640625" style="11" bestFit="1" customWidth="1"/>
    <col min="14" max="16384" width="9.33203125" style="11"/>
  </cols>
  <sheetData>
    <row r="1" spans="1:13" ht="14.45" customHeight="1" x14ac:dyDescent="0.2">
      <c r="A1" s="6"/>
      <c r="B1" s="6"/>
      <c r="C1" s="6"/>
      <c r="D1" s="6"/>
      <c r="E1" s="6"/>
      <c r="F1" s="6"/>
      <c r="G1" s="6"/>
      <c r="H1" s="6"/>
      <c r="I1" s="6"/>
    </row>
    <row r="2" spans="1:13" ht="16.5" customHeight="1" x14ac:dyDescent="0.2">
      <c r="A2" s="6"/>
      <c r="B2" s="6"/>
      <c r="C2" s="6"/>
      <c r="D2" s="6"/>
      <c r="E2" s="6"/>
      <c r="F2" s="6"/>
      <c r="G2" s="6"/>
      <c r="H2" s="21" t="s">
        <v>88</v>
      </c>
      <c r="I2" s="6"/>
    </row>
    <row r="3" spans="1:13" ht="14.45" customHeight="1" x14ac:dyDescent="0.3">
      <c r="A3" s="6"/>
      <c r="B3" s="6"/>
      <c r="C3" s="6"/>
      <c r="D3" s="6"/>
      <c r="E3" s="6"/>
      <c r="F3" s="6"/>
      <c r="G3" s="6"/>
      <c r="H3" s="13" t="s">
        <v>57</v>
      </c>
      <c r="I3" s="6"/>
    </row>
    <row r="4" spans="1:13" ht="14.45" customHeight="1" x14ac:dyDescent="0.3">
      <c r="A4" s="6"/>
      <c r="B4" s="6"/>
      <c r="C4" s="6"/>
      <c r="D4" s="6"/>
      <c r="E4" s="6"/>
      <c r="F4" s="6"/>
      <c r="G4" s="6"/>
      <c r="H4" s="13" t="s">
        <v>19</v>
      </c>
      <c r="I4" s="6"/>
    </row>
    <row r="5" spans="1:13" ht="14.45" customHeight="1" x14ac:dyDescent="0.2">
      <c r="A5" s="6"/>
      <c r="B5" s="6"/>
      <c r="C5" s="6"/>
      <c r="D5" s="6"/>
      <c r="E5" s="6"/>
      <c r="F5" s="6"/>
      <c r="G5" s="6"/>
      <c r="H5" s="6"/>
      <c r="I5" s="6"/>
    </row>
    <row r="6" spans="1:13" ht="35.25" customHeight="1" x14ac:dyDescent="0.3">
      <c r="A6" s="235" t="s">
        <v>136</v>
      </c>
      <c r="B6" s="235"/>
      <c r="C6" s="235"/>
      <c r="D6" s="235"/>
      <c r="E6" s="235"/>
      <c r="F6" s="235"/>
      <c r="G6" s="235"/>
      <c r="H6" s="235"/>
      <c r="I6" s="18"/>
    </row>
    <row r="7" spans="1:13" ht="14.45" customHeight="1" x14ac:dyDescent="0.2">
      <c r="A7" s="78"/>
      <c r="B7" s="78"/>
      <c r="C7" s="78"/>
      <c r="D7" s="78"/>
      <c r="E7" s="78"/>
      <c r="F7" s="78"/>
      <c r="G7" s="78"/>
      <c r="H7" s="79" t="s">
        <v>41</v>
      </c>
    </row>
    <row r="8" spans="1:13" ht="91.5" customHeight="1" x14ac:dyDescent="0.2">
      <c r="A8" s="232" t="s">
        <v>45</v>
      </c>
      <c r="B8" s="232"/>
      <c r="C8" s="232"/>
      <c r="D8" s="232" t="s">
        <v>0</v>
      </c>
      <c r="E8" s="232"/>
      <c r="F8" s="232" t="s">
        <v>29</v>
      </c>
      <c r="G8" s="203" t="s">
        <v>84</v>
      </c>
      <c r="H8" s="204"/>
    </row>
    <row r="9" spans="1:13" s="2" customFormat="1" ht="33.75" customHeight="1" x14ac:dyDescent="0.2">
      <c r="A9" s="232"/>
      <c r="B9" s="232"/>
      <c r="C9" s="232"/>
      <c r="D9" s="232"/>
      <c r="E9" s="232"/>
      <c r="F9" s="232"/>
      <c r="G9" s="222" t="s">
        <v>75</v>
      </c>
      <c r="H9" s="233" t="s">
        <v>76</v>
      </c>
    </row>
    <row r="10" spans="1:13" s="2" customFormat="1" ht="74.25" customHeight="1" x14ac:dyDescent="0.2">
      <c r="A10" s="80" t="s">
        <v>46</v>
      </c>
      <c r="B10" s="80" t="s">
        <v>47</v>
      </c>
      <c r="C10" s="80" t="s">
        <v>48</v>
      </c>
      <c r="D10" s="80" t="s">
        <v>43</v>
      </c>
      <c r="E10" s="80" t="s">
        <v>42</v>
      </c>
      <c r="F10" s="232"/>
      <c r="G10" s="223"/>
      <c r="H10" s="234"/>
    </row>
    <row r="11" spans="1:13" s="2" customFormat="1" ht="17.25" x14ac:dyDescent="0.2">
      <c r="A11" s="81"/>
      <c r="B11" s="81"/>
      <c r="C11" s="82"/>
      <c r="D11" s="81"/>
      <c r="E11" s="81"/>
      <c r="F11" s="83" t="s">
        <v>49</v>
      </c>
      <c r="G11" s="84">
        <f>+G13</f>
        <v>0</v>
      </c>
      <c r="H11" s="84">
        <f>+H13</f>
        <v>0</v>
      </c>
    </row>
    <row r="12" spans="1:13" s="2" customFormat="1" ht="17.25" x14ac:dyDescent="0.2">
      <c r="A12" s="81"/>
      <c r="B12" s="81"/>
      <c r="C12" s="82"/>
      <c r="D12" s="81"/>
      <c r="E12" s="81"/>
      <c r="F12" s="83" t="s">
        <v>4</v>
      </c>
      <c r="G12" s="85"/>
      <c r="H12" s="86"/>
      <c r="I12" s="48"/>
    </row>
    <row r="13" spans="1:13" s="2" customFormat="1" ht="34.5" x14ac:dyDescent="0.2">
      <c r="A13" s="87" t="s">
        <v>5</v>
      </c>
      <c r="B13" s="88"/>
      <c r="C13" s="89"/>
      <c r="D13" s="88"/>
      <c r="E13" s="88"/>
      <c r="F13" s="83" t="s">
        <v>50</v>
      </c>
      <c r="G13" s="84">
        <f>+G15</f>
        <v>0</v>
      </c>
      <c r="H13" s="86">
        <f>H15</f>
        <v>0</v>
      </c>
      <c r="M13" s="25"/>
    </row>
    <row r="14" spans="1:13" s="2" customFormat="1" ht="17.25" x14ac:dyDescent="0.2">
      <c r="A14" s="87"/>
      <c r="B14" s="88"/>
      <c r="C14" s="89"/>
      <c r="D14" s="90"/>
      <c r="E14" s="90"/>
      <c r="F14" s="83" t="s">
        <v>4</v>
      </c>
      <c r="G14" s="85"/>
      <c r="H14" s="86"/>
    </row>
    <row r="15" spans="1:13" s="2" customFormat="1" ht="51.75" x14ac:dyDescent="0.2">
      <c r="A15" s="88"/>
      <c r="B15" s="87" t="s">
        <v>5</v>
      </c>
      <c r="C15" s="91"/>
      <c r="D15" s="73"/>
      <c r="E15" s="73"/>
      <c r="F15" s="92" t="s">
        <v>51</v>
      </c>
      <c r="G15" s="93">
        <f>+G17</f>
        <v>0</v>
      </c>
      <c r="H15" s="94">
        <f>H17</f>
        <v>0</v>
      </c>
    </row>
    <row r="16" spans="1:13" s="2" customFormat="1" ht="17.25" x14ac:dyDescent="0.2">
      <c r="A16" s="90"/>
      <c r="B16" s="95"/>
      <c r="C16" s="96"/>
      <c r="D16" s="97"/>
      <c r="E16" s="97"/>
      <c r="F16" s="83" t="s">
        <v>4</v>
      </c>
      <c r="G16" s="98"/>
      <c r="H16" s="99"/>
    </row>
    <row r="17" spans="1:8" s="2" customFormat="1" ht="34.5" x14ac:dyDescent="0.2">
      <c r="A17" s="73"/>
      <c r="B17" s="73"/>
      <c r="C17" s="100" t="s">
        <v>6</v>
      </c>
      <c r="D17" s="73"/>
      <c r="E17" s="101"/>
      <c r="F17" s="83" t="s">
        <v>52</v>
      </c>
      <c r="G17" s="93">
        <f>+G19</f>
        <v>0</v>
      </c>
      <c r="H17" s="99">
        <f>H19</f>
        <v>0</v>
      </c>
    </row>
    <row r="18" spans="1:8" s="2" customFormat="1" ht="17.25" x14ac:dyDescent="0.2">
      <c r="A18" s="73"/>
      <c r="B18" s="73"/>
      <c r="C18" s="100"/>
      <c r="D18" s="73"/>
      <c r="E18" s="101"/>
      <c r="F18" s="83" t="s">
        <v>4</v>
      </c>
      <c r="G18" s="98"/>
      <c r="H18" s="99"/>
    </row>
    <row r="19" spans="1:8" s="2" customFormat="1" ht="17.25" x14ac:dyDescent="0.2">
      <c r="A19" s="73"/>
      <c r="B19" s="73"/>
      <c r="C19" s="100"/>
      <c r="D19" s="101">
        <v>1023</v>
      </c>
      <c r="E19" s="101"/>
      <c r="F19" s="83" t="s">
        <v>53</v>
      </c>
      <c r="G19" s="102">
        <f>G22+G31</f>
        <v>0</v>
      </c>
      <c r="H19" s="102">
        <f>H22+H31</f>
        <v>0</v>
      </c>
    </row>
    <row r="20" spans="1:8" s="2" customFormat="1" ht="17.25" x14ac:dyDescent="0.2">
      <c r="A20" s="103"/>
      <c r="B20" s="103"/>
      <c r="C20" s="104"/>
      <c r="D20" s="196"/>
      <c r="E20" s="196"/>
      <c r="F20" s="108" t="s">
        <v>67</v>
      </c>
      <c r="G20" s="197"/>
      <c r="H20" s="197"/>
    </row>
    <row r="21" spans="1:8" s="2" customFormat="1" ht="17.25" x14ac:dyDescent="0.2">
      <c r="A21" s="103"/>
      <c r="B21" s="103"/>
      <c r="C21" s="104"/>
      <c r="D21" s="101"/>
      <c r="E21" s="101"/>
      <c r="F21" s="83" t="s">
        <v>4</v>
      </c>
      <c r="G21" s="105"/>
      <c r="H21" s="105"/>
    </row>
    <row r="22" spans="1:8" s="2" customFormat="1" ht="51.75" x14ac:dyDescent="0.2">
      <c r="A22" s="106"/>
      <c r="B22" s="107"/>
      <c r="C22" s="107"/>
      <c r="D22" s="107"/>
      <c r="E22" s="108" t="s">
        <v>95</v>
      </c>
      <c r="F22" s="108" t="s">
        <v>90</v>
      </c>
      <c r="G22" s="52">
        <f>+G24</f>
        <v>-5407.5</v>
      </c>
      <c r="H22" s="109">
        <f>H24</f>
        <v>-5407.5</v>
      </c>
    </row>
    <row r="23" spans="1:8" s="2" customFormat="1" ht="17.25" x14ac:dyDescent="0.2">
      <c r="A23" s="110"/>
      <c r="B23" s="111"/>
      <c r="C23" s="111"/>
      <c r="D23" s="112"/>
      <c r="E23" s="108"/>
      <c r="F23" s="108" t="s">
        <v>81</v>
      </c>
      <c r="G23" s="113"/>
      <c r="H23" s="114"/>
    </row>
    <row r="24" spans="1:8" s="2" customFormat="1" ht="17.25" customHeight="1" x14ac:dyDescent="0.2">
      <c r="A24" s="110"/>
      <c r="B24" s="111"/>
      <c r="C24" s="111"/>
      <c r="D24" s="112"/>
      <c r="E24" s="108"/>
      <c r="F24" s="108" t="s">
        <v>67</v>
      </c>
      <c r="G24" s="52">
        <f>+G26</f>
        <v>-5407.5</v>
      </c>
      <c r="H24" s="109">
        <f>H26</f>
        <v>-5407.5</v>
      </c>
    </row>
    <row r="25" spans="1:8" s="2" customFormat="1" ht="34.5" x14ac:dyDescent="0.2">
      <c r="A25" s="110"/>
      <c r="B25" s="111"/>
      <c r="C25" s="111"/>
      <c r="D25" s="112"/>
      <c r="E25" s="108"/>
      <c r="F25" s="108" t="s">
        <v>82</v>
      </c>
      <c r="G25" s="115"/>
      <c r="H25" s="114"/>
    </row>
    <row r="26" spans="1:8" s="2" customFormat="1" ht="17.25" x14ac:dyDescent="0.2">
      <c r="A26" s="110"/>
      <c r="B26" s="111"/>
      <c r="C26" s="111"/>
      <c r="D26" s="112"/>
      <c r="E26" s="108"/>
      <c r="F26" s="108" t="s">
        <v>83</v>
      </c>
      <c r="G26" s="52">
        <f t="shared" ref="G26:H27" si="0">G27</f>
        <v>-5407.5</v>
      </c>
      <c r="H26" s="52">
        <f t="shared" si="0"/>
        <v>-5407.5</v>
      </c>
    </row>
    <row r="27" spans="1:8" s="2" customFormat="1" ht="17.25" x14ac:dyDescent="0.2">
      <c r="A27" s="110"/>
      <c r="B27" s="111"/>
      <c r="C27" s="111"/>
      <c r="D27" s="112"/>
      <c r="E27" s="108"/>
      <c r="F27" s="108" t="s">
        <v>92</v>
      </c>
      <c r="G27" s="52">
        <f t="shared" si="0"/>
        <v>-5407.5</v>
      </c>
      <c r="H27" s="52">
        <f t="shared" si="0"/>
        <v>-5407.5</v>
      </c>
    </row>
    <row r="28" spans="1:8" s="2" customFormat="1" ht="17.25" x14ac:dyDescent="0.2">
      <c r="A28" s="110"/>
      <c r="B28" s="111"/>
      <c r="C28" s="111"/>
      <c r="D28" s="112"/>
      <c r="E28" s="108"/>
      <c r="F28" s="108" t="s">
        <v>93</v>
      </c>
      <c r="G28" s="52">
        <f>+G29</f>
        <v>-5407.5</v>
      </c>
      <c r="H28" s="52">
        <f>+H29</f>
        <v>-5407.5</v>
      </c>
    </row>
    <row r="29" spans="1:8" s="2" customFormat="1" ht="17.25" x14ac:dyDescent="0.2">
      <c r="A29" s="110"/>
      <c r="B29" s="111"/>
      <c r="C29" s="111"/>
      <c r="D29" s="112"/>
      <c r="E29" s="108"/>
      <c r="F29" s="108" t="s">
        <v>94</v>
      </c>
      <c r="G29" s="52">
        <f>+G30</f>
        <v>-5407.5</v>
      </c>
      <c r="H29" s="52">
        <f>+H30</f>
        <v>-5407.5</v>
      </c>
    </row>
    <row r="30" spans="1:8" s="2" customFormat="1" ht="17.25" x14ac:dyDescent="0.2">
      <c r="A30" s="116"/>
      <c r="B30" s="117"/>
      <c r="C30" s="117"/>
      <c r="D30" s="118"/>
      <c r="E30" s="119"/>
      <c r="F30" s="119" t="s">
        <v>59</v>
      </c>
      <c r="G30" s="120">
        <v>-5407.5</v>
      </c>
      <c r="H30" s="120">
        <v>-5407.5</v>
      </c>
    </row>
    <row r="31" spans="1:8" ht="34.5" x14ac:dyDescent="0.2">
      <c r="A31" s="121"/>
      <c r="B31" s="121"/>
      <c r="C31" s="121"/>
      <c r="D31" s="121"/>
      <c r="E31" s="39">
        <v>31005</v>
      </c>
      <c r="F31" s="35" t="s">
        <v>113</v>
      </c>
      <c r="G31" s="105">
        <f>+G33</f>
        <v>5407.5</v>
      </c>
      <c r="H31" s="105">
        <f>+H33</f>
        <v>5407.5</v>
      </c>
    </row>
    <row r="32" spans="1:8" ht="17.25" x14ac:dyDescent="0.2">
      <c r="A32" s="122"/>
      <c r="B32" s="40"/>
      <c r="C32" s="123"/>
      <c r="D32" s="34"/>
      <c r="E32" s="124"/>
      <c r="F32" s="37" t="s">
        <v>116</v>
      </c>
      <c r="G32" s="105"/>
      <c r="H32" s="105"/>
    </row>
    <row r="33" spans="1:8" ht="28.15" customHeight="1" x14ac:dyDescent="0.2">
      <c r="A33" s="122"/>
      <c r="B33" s="40"/>
      <c r="C33" s="123"/>
      <c r="D33" s="34"/>
      <c r="E33" s="124"/>
      <c r="F33" s="40" t="s">
        <v>1</v>
      </c>
      <c r="G33" s="105">
        <f>+G35</f>
        <v>5407.5</v>
      </c>
      <c r="H33" s="105">
        <f>+H35</f>
        <v>5407.5</v>
      </c>
    </row>
    <row r="34" spans="1:8" ht="34.5" x14ac:dyDescent="0.2">
      <c r="A34" s="122"/>
      <c r="B34" s="40"/>
      <c r="C34" s="123"/>
      <c r="D34" s="34"/>
      <c r="E34" s="124"/>
      <c r="F34" s="40" t="s">
        <v>117</v>
      </c>
      <c r="G34" s="105"/>
      <c r="H34" s="105"/>
    </row>
    <row r="35" spans="1:8" ht="17.25" x14ac:dyDescent="0.2">
      <c r="A35" s="125"/>
      <c r="B35" s="34"/>
      <c r="C35" s="34"/>
      <c r="D35" s="126"/>
      <c r="E35" s="124"/>
      <c r="F35" s="40" t="s">
        <v>118</v>
      </c>
      <c r="G35" s="105">
        <f t="shared" ref="G35:H38" si="1">+G36</f>
        <v>5407.5</v>
      </c>
      <c r="H35" s="105">
        <f t="shared" si="1"/>
        <v>5407.5</v>
      </c>
    </row>
    <row r="36" spans="1:8" ht="17.25" x14ac:dyDescent="0.2">
      <c r="A36" s="125"/>
      <c r="B36" s="34"/>
      <c r="C36" s="34"/>
      <c r="D36" s="34"/>
      <c r="E36" s="124"/>
      <c r="F36" s="40" t="s">
        <v>119</v>
      </c>
      <c r="G36" s="105">
        <f t="shared" si="1"/>
        <v>5407.5</v>
      </c>
      <c r="H36" s="105">
        <f t="shared" si="1"/>
        <v>5407.5</v>
      </c>
    </row>
    <row r="37" spans="1:8" ht="17.25" x14ac:dyDescent="0.2">
      <c r="A37" s="125"/>
      <c r="B37" s="34"/>
      <c r="C37" s="34"/>
      <c r="D37" s="34"/>
      <c r="E37" s="124"/>
      <c r="F37" s="40" t="s">
        <v>120</v>
      </c>
      <c r="G37" s="105">
        <f t="shared" si="1"/>
        <v>5407.5</v>
      </c>
      <c r="H37" s="105">
        <f t="shared" si="1"/>
        <v>5407.5</v>
      </c>
    </row>
    <row r="38" spans="1:8" ht="17.25" x14ac:dyDescent="0.2">
      <c r="A38" s="125"/>
      <c r="B38" s="34"/>
      <c r="C38" s="34"/>
      <c r="D38" s="34"/>
      <c r="E38" s="124"/>
      <c r="F38" s="40" t="s">
        <v>121</v>
      </c>
      <c r="G38" s="105">
        <f t="shared" si="1"/>
        <v>5407.5</v>
      </c>
      <c r="H38" s="105">
        <f t="shared" si="1"/>
        <v>5407.5</v>
      </c>
    </row>
    <row r="39" spans="1:8" ht="17.25" x14ac:dyDescent="0.2">
      <c r="A39" s="127"/>
      <c r="B39" s="126"/>
      <c r="C39" s="126"/>
      <c r="D39" s="124"/>
      <c r="E39" s="124"/>
      <c r="F39" s="40" t="s">
        <v>122</v>
      </c>
      <c r="G39" s="105">
        <v>5407.5</v>
      </c>
      <c r="H39" s="105">
        <v>5407.5</v>
      </c>
    </row>
    <row r="41" spans="1:8" x14ac:dyDescent="0.2">
      <c r="F41" s="194"/>
    </row>
  </sheetData>
  <mergeCells count="7">
    <mergeCell ref="A8:C9"/>
    <mergeCell ref="D8:E9"/>
    <mergeCell ref="F8:F10"/>
    <mergeCell ref="H9:H10"/>
    <mergeCell ref="A6:H6"/>
    <mergeCell ref="G9:G10"/>
    <mergeCell ref="G8:H8"/>
  </mergeCells>
  <pageMargins left="0.39370078740157499" right="0.23622047244094499" top="0.47244094488188998" bottom="0.511811023622047" header="0.31496062992126" footer="0.31496062992126"/>
  <pageSetup paperSize="9" scale="75" firstPageNumber="5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24"/>
  <sheetViews>
    <sheetView topLeftCell="A19" zoomScaleNormal="100" zoomScaleSheetLayoutView="100" workbookViewId="0">
      <selection activeCell="G20" sqref="G20"/>
    </sheetView>
  </sheetViews>
  <sheetFormatPr defaultColWidth="10.6640625" defaultRowHeight="13.5" x14ac:dyDescent="0.25"/>
  <cols>
    <col min="1" max="2" width="10.6640625" style="3"/>
    <col min="3" max="3" width="45" style="3" customWidth="1"/>
    <col min="4" max="5" width="21.1640625" style="3" customWidth="1"/>
    <col min="6" max="6" width="24.1640625" style="3" customWidth="1"/>
    <col min="7" max="7" width="21.6640625" style="3" customWidth="1"/>
    <col min="8" max="8" width="21.5" style="3" customWidth="1"/>
    <col min="9" max="9" width="10.6640625" style="3"/>
    <col min="10" max="10" width="11.6640625" style="3" bestFit="1" customWidth="1"/>
    <col min="11" max="11" width="15.33203125" style="3" bestFit="1" customWidth="1"/>
    <col min="12" max="16384" width="10.6640625" style="3"/>
  </cols>
  <sheetData>
    <row r="2" spans="1:8" ht="17.25" x14ac:dyDescent="0.25">
      <c r="A2" s="19"/>
      <c r="B2" s="19"/>
      <c r="C2" s="19"/>
      <c r="D2" s="19"/>
      <c r="E2" s="19"/>
      <c r="F2" s="19"/>
      <c r="G2" s="20"/>
      <c r="H2" s="21" t="s">
        <v>86</v>
      </c>
    </row>
    <row r="3" spans="1:8" ht="17.25" x14ac:dyDescent="0.3">
      <c r="A3" s="19"/>
      <c r="B3" s="19"/>
      <c r="C3" s="46"/>
      <c r="D3" s="19"/>
      <c r="E3" s="19"/>
      <c r="F3" s="19"/>
      <c r="G3" s="20"/>
      <c r="H3" s="13" t="s">
        <v>18</v>
      </c>
    </row>
    <row r="4" spans="1:8" ht="17.25" x14ac:dyDescent="0.3">
      <c r="A4" s="22"/>
      <c r="B4" s="22"/>
      <c r="C4" s="22"/>
      <c r="D4" s="22"/>
      <c r="E4" s="22"/>
      <c r="F4" s="22"/>
      <c r="G4" s="20"/>
      <c r="H4" s="13" t="s">
        <v>19</v>
      </c>
    </row>
    <row r="5" spans="1:8" ht="14.25" x14ac:dyDescent="0.25">
      <c r="A5" s="22"/>
      <c r="B5" s="22"/>
      <c r="C5" s="22"/>
      <c r="D5" s="22"/>
      <c r="E5" s="22"/>
      <c r="F5" s="22"/>
      <c r="G5" s="22"/>
      <c r="H5" s="19"/>
    </row>
    <row r="6" spans="1:8" ht="60" customHeight="1" x14ac:dyDescent="0.25">
      <c r="A6" s="214" t="s">
        <v>138</v>
      </c>
      <c r="B6" s="214"/>
      <c r="C6" s="214"/>
      <c r="D6" s="214"/>
      <c r="E6" s="214"/>
      <c r="F6" s="214"/>
      <c r="G6" s="214"/>
      <c r="H6" s="214"/>
    </row>
    <row r="7" spans="1:8" ht="17.25" x14ac:dyDescent="0.25">
      <c r="A7" s="128"/>
      <c r="B7" s="128"/>
      <c r="C7" s="129"/>
      <c r="D7" s="130"/>
      <c r="E7" s="130"/>
      <c r="F7" s="130"/>
      <c r="G7" s="131"/>
      <c r="H7" s="17" t="s">
        <v>41</v>
      </c>
    </row>
    <row r="8" spans="1:8" ht="42" customHeight="1" x14ac:dyDescent="0.25">
      <c r="A8" s="236" t="s">
        <v>32</v>
      </c>
      <c r="B8" s="237"/>
      <c r="C8" s="242" t="s">
        <v>33</v>
      </c>
      <c r="D8" s="245" t="s">
        <v>84</v>
      </c>
      <c r="E8" s="246"/>
      <c r="F8" s="246"/>
      <c r="G8" s="246"/>
      <c r="H8" s="247"/>
    </row>
    <row r="9" spans="1:8" ht="17.25" x14ac:dyDescent="0.25">
      <c r="A9" s="238"/>
      <c r="B9" s="239"/>
      <c r="C9" s="243"/>
      <c r="D9" s="248" t="s">
        <v>28</v>
      </c>
      <c r="E9" s="251" t="s">
        <v>4</v>
      </c>
      <c r="F9" s="252"/>
      <c r="G9" s="252"/>
      <c r="H9" s="253"/>
    </row>
    <row r="10" spans="1:8" x14ac:dyDescent="0.25">
      <c r="A10" s="240"/>
      <c r="B10" s="241"/>
      <c r="C10" s="243"/>
      <c r="D10" s="249"/>
      <c r="E10" s="254" t="s">
        <v>34</v>
      </c>
      <c r="F10" s="254" t="s">
        <v>35</v>
      </c>
      <c r="G10" s="254" t="s">
        <v>36</v>
      </c>
      <c r="H10" s="255" t="s">
        <v>37</v>
      </c>
    </row>
    <row r="11" spans="1:8" ht="105" customHeight="1" x14ac:dyDescent="0.25">
      <c r="A11" s="132" t="s">
        <v>43</v>
      </c>
      <c r="B11" s="132" t="s">
        <v>42</v>
      </c>
      <c r="C11" s="244"/>
      <c r="D11" s="250"/>
      <c r="E11" s="254"/>
      <c r="F11" s="254"/>
      <c r="G11" s="254"/>
      <c r="H11" s="255"/>
    </row>
    <row r="12" spans="1:8" ht="17.25" x14ac:dyDescent="0.25">
      <c r="A12" s="132"/>
      <c r="B12" s="132"/>
      <c r="C12" s="133" t="s">
        <v>3</v>
      </c>
      <c r="D12" s="134">
        <f>+D14</f>
        <v>0</v>
      </c>
      <c r="E12" s="134">
        <f>E14</f>
        <v>0</v>
      </c>
      <c r="F12" s="134">
        <f>+F14</f>
        <v>0</v>
      </c>
      <c r="G12" s="134">
        <f>+G14</f>
        <v>-5407.5</v>
      </c>
      <c r="H12" s="134">
        <f>+H14</f>
        <v>5407.5</v>
      </c>
    </row>
    <row r="13" spans="1:8" ht="17.25" x14ac:dyDescent="0.25">
      <c r="A13" s="132"/>
      <c r="B13" s="132"/>
      <c r="C13" s="133" t="s">
        <v>4</v>
      </c>
      <c r="D13" s="134"/>
      <c r="E13" s="134"/>
      <c r="F13" s="135"/>
      <c r="G13" s="135"/>
      <c r="H13" s="136"/>
    </row>
    <row r="14" spans="1:8" ht="34.5" x14ac:dyDescent="0.25">
      <c r="A14" s="137"/>
      <c r="B14" s="138"/>
      <c r="C14" s="138" t="s">
        <v>38</v>
      </c>
      <c r="D14" s="134">
        <f>D16+D22</f>
        <v>0</v>
      </c>
      <c r="E14" s="134">
        <f>E16+E22</f>
        <v>0</v>
      </c>
      <c r="F14" s="134">
        <f>F16+F22</f>
        <v>0</v>
      </c>
      <c r="G14" s="134">
        <f>G16+G22</f>
        <v>-5407.5</v>
      </c>
      <c r="H14" s="134">
        <f>H16+H22</f>
        <v>5407.5</v>
      </c>
    </row>
    <row r="15" spans="1:8" ht="17.25" x14ac:dyDescent="0.25">
      <c r="A15" s="137"/>
      <c r="B15" s="137"/>
      <c r="C15" s="137" t="s">
        <v>39</v>
      </c>
      <c r="D15" s="139"/>
      <c r="E15" s="139"/>
      <c r="F15" s="140"/>
      <c r="G15" s="140"/>
      <c r="H15" s="141"/>
    </row>
    <row r="16" spans="1:8" s="47" customFormat="1" ht="54.75" customHeight="1" x14ac:dyDescent="0.2">
      <c r="A16" s="142">
        <v>1023</v>
      </c>
      <c r="B16" s="142">
        <v>31003</v>
      </c>
      <c r="C16" s="142" t="s">
        <v>96</v>
      </c>
      <c r="D16" s="143">
        <f>+D18+D19+D20+D21</f>
        <v>-5407.5</v>
      </c>
      <c r="E16" s="143">
        <f t="shared" ref="E16:H16" si="0">+E18+E19+E20+E21</f>
        <v>0</v>
      </c>
      <c r="F16" s="143">
        <f t="shared" si="0"/>
        <v>0</v>
      </c>
      <c r="G16" s="143">
        <f>+G18+G19+G20+G21</f>
        <v>-5407.5</v>
      </c>
      <c r="H16" s="143">
        <f t="shared" si="0"/>
        <v>0</v>
      </c>
    </row>
    <row r="17" spans="1:8" ht="17.25" x14ac:dyDescent="0.25">
      <c r="A17" s="144"/>
      <c r="B17" s="144"/>
      <c r="C17" s="144" t="s">
        <v>39</v>
      </c>
      <c r="D17" s="145"/>
      <c r="E17" s="145"/>
      <c r="F17" s="146"/>
      <c r="G17" s="146"/>
      <c r="H17" s="147"/>
    </row>
    <row r="18" spans="1:8" ht="103.5" x14ac:dyDescent="0.25">
      <c r="A18" s="144"/>
      <c r="B18" s="144"/>
      <c r="C18" s="144" t="s">
        <v>97</v>
      </c>
      <c r="D18" s="105">
        <v>-5000</v>
      </c>
      <c r="E18" s="145"/>
      <c r="F18" s="146"/>
      <c r="G18" s="105">
        <v>-5000</v>
      </c>
      <c r="H18" s="147"/>
    </row>
    <row r="19" spans="1:8" ht="103.5" x14ac:dyDescent="0.3">
      <c r="A19" s="144"/>
      <c r="B19" s="144"/>
      <c r="C19" s="144" t="s">
        <v>98</v>
      </c>
      <c r="D19" s="105">
        <v>-11407.5</v>
      </c>
      <c r="E19" s="148"/>
      <c r="F19" s="148"/>
      <c r="G19" s="105">
        <v>-11407.5</v>
      </c>
      <c r="H19" s="148"/>
    </row>
    <row r="20" spans="1:8" ht="103.5" x14ac:dyDescent="0.3">
      <c r="A20" s="144"/>
      <c r="B20" s="144"/>
      <c r="C20" s="144" t="s">
        <v>99</v>
      </c>
      <c r="D20" s="105">
        <v>-18000</v>
      </c>
      <c r="E20" s="148"/>
      <c r="F20" s="148"/>
      <c r="G20" s="105">
        <v>-18000</v>
      </c>
      <c r="H20" s="148"/>
    </row>
    <row r="21" spans="1:8" ht="86.25" x14ac:dyDescent="0.25">
      <c r="A21" s="144"/>
      <c r="B21" s="144"/>
      <c r="C21" s="144" t="s">
        <v>100</v>
      </c>
      <c r="D21" s="28">
        <v>29000</v>
      </c>
      <c r="E21" s="28"/>
      <c r="F21" s="28"/>
      <c r="G21" s="28">
        <v>29000</v>
      </c>
      <c r="H21" s="28"/>
    </row>
    <row r="22" spans="1:8" ht="51.75" x14ac:dyDescent="0.25">
      <c r="A22" s="149">
        <v>1023</v>
      </c>
      <c r="B22" s="149">
        <v>31005</v>
      </c>
      <c r="C22" s="150" t="s">
        <v>113</v>
      </c>
      <c r="D22" s="32">
        <f>+D24</f>
        <v>5407.5</v>
      </c>
      <c r="E22" s="32">
        <f>E24</f>
        <v>0</v>
      </c>
      <c r="F22" s="32">
        <f>F24</f>
        <v>0</v>
      </c>
      <c r="G22" s="32">
        <f>G24</f>
        <v>0</v>
      </c>
      <c r="H22" s="151">
        <f>H24</f>
        <v>5407.5</v>
      </c>
    </row>
    <row r="23" spans="1:8" ht="17.25" x14ac:dyDescent="0.25">
      <c r="A23" s="149"/>
      <c r="B23" s="149"/>
      <c r="C23" s="152" t="s">
        <v>123</v>
      </c>
      <c r="D23" s="32"/>
      <c r="E23" s="32"/>
      <c r="F23" s="153"/>
      <c r="G23" s="153"/>
      <c r="H23" s="154"/>
    </row>
    <row r="24" spans="1:8" ht="69" x14ac:dyDescent="0.25">
      <c r="A24" s="149"/>
      <c r="B24" s="149"/>
      <c r="C24" s="62" t="s">
        <v>137</v>
      </c>
      <c r="D24" s="32">
        <f>'2'!H39</f>
        <v>5407.5</v>
      </c>
      <c r="E24" s="32"/>
      <c r="F24" s="155"/>
      <c r="G24" s="155"/>
      <c r="H24" s="151">
        <f>+'2'!H39</f>
        <v>5407.5</v>
      </c>
    </row>
  </sheetData>
  <mergeCells count="10">
    <mergeCell ref="A6:H6"/>
    <mergeCell ref="A8:B10"/>
    <mergeCell ref="C8:C11"/>
    <mergeCell ref="D8:H8"/>
    <mergeCell ref="D9:D11"/>
    <mergeCell ref="E9:H9"/>
    <mergeCell ref="E10:E11"/>
    <mergeCell ref="F10:F11"/>
    <mergeCell ref="G10:G11"/>
    <mergeCell ref="H10:H11"/>
  </mergeCells>
  <pageMargins left="0.39370078740157499" right="0.23622047244094499" top="0.47244094488188998" bottom="0.511811023622047" header="0.31496062992126" footer="0.31496062992126"/>
  <pageSetup paperSize="9" scale="80" firstPageNumber="9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6" zoomScaleNormal="100" zoomScaleSheetLayoutView="100" workbookViewId="0">
      <selection activeCell="C27" sqref="C27"/>
    </sheetView>
  </sheetViews>
  <sheetFormatPr defaultColWidth="10.6640625" defaultRowHeight="13.5" x14ac:dyDescent="0.25"/>
  <cols>
    <col min="1" max="1" width="14.1640625" style="3" customWidth="1"/>
    <col min="2" max="2" width="18" style="3" customWidth="1"/>
    <col min="3" max="3" width="44.5" style="3" customWidth="1"/>
    <col min="4" max="5" width="25.33203125" style="3" customWidth="1"/>
    <col min="6" max="6" width="18.5" style="3" customWidth="1"/>
    <col min="7" max="16384" width="10.6640625" style="3"/>
  </cols>
  <sheetData>
    <row r="1" spans="1:6" ht="17.25" x14ac:dyDescent="0.3">
      <c r="A1" s="5"/>
      <c r="B1" s="5"/>
      <c r="C1" s="5"/>
      <c r="D1" s="5"/>
      <c r="E1" s="15"/>
    </row>
    <row r="2" spans="1:6" ht="16.5" x14ac:dyDescent="0.3">
      <c r="A2" s="8"/>
      <c r="B2" s="8"/>
      <c r="C2" s="8"/>
      <c r="D2" s="8"/>
      <c r="E2" s="21" t="s">
        <v>85</v>
      </c>
    </row>
    <row r="3" spans="1:6" ht="16.5" x14ac:dyDescent="0.3">
      <c r="A3" s="8"/>
      <c r="B3" s="8"/>
      <c r="C3" s="8"/>
      <c r="D3" s="8"/>
      <c r="E3" s="13" t="s">
        <v>57</v>
      </c>
    </row>
    <row r="4" spans="1:6" ht="16.5" x14ac:dyDescent="0.3">
      <c r="A4" s="8"/>
      <c r="B4" s="8"/>
      <c r="C4" s="8"/>
      <c r="D4" s="8"/>
      <c r="E4" s="13" t="s">
        <v>19</v>
      </c>
    </row>
    <row r="5" spans="1:6" ht="17.25" x14ac:dyDescent="0.3">
      <c r="A5" s="5"/>
      <c r="B5" s="5"/>
      <c r="C5" s="5"/>
      <c r="D5" s="5"/>
      <c r="E5" s="16"/>
    </row>
    <row r="6" spans="1:6" ht="97.5" customHeight="1" x14ac:dyDescent="0.25">
      <c r="A6" s="214" t="s">
        <v>101</v>
      </c>
      <c r="B6" s="214"/>
      <c r="C6" s="214"/>
      <c r="D6" s="214"/>
      <c r="E6" s="214"/>
    </row>
    <row r="7" spans="1:6" ht="17.25" x14ac:dyDescent="0.3">
      <c r="A7" s="5"/>
      <c r="B7" s="49"/>
      <c r="C7" s="49"/>
      <c r="D7" s="49"/>
      <c r="E7" s="17" t="s">
        <v>41</v>
      </c>
    </row>
    <row r="8" spans="1:6" ht="69" customHeight="1" x14ac:dyDescent="0.25">
      <c r="A8" s="215" t="s">
        <v>0</v>
      </c>
      <c r="B8" s="216"/>
      <c r="C8" s="219" t="s">
        <v>22</v>
      </c>
      <c r="D8" s="257" t="s">
        <v>84</v>
      </c>
      <c r="E8" s="257"/>
    </row>
    <row r="9" spans="1:6" ht="21.75" customHeight="1" x14ac:dyDescent="0.25">
      <c r="A9" s="217"/>
      <c r="B9" s="218"/>
      <c r="C9" s="221"/>
      <c r="D9" s="256" t="s">
        <v>75</v>
      </c>
      <c r="E9" s="256" t="s">
        <v>77</v>
      </c>
    </row>
    <row r="10" spans="1:6" ht="17.25" x14ac:dyDescent="0.25">
      <c r="A10" s="50" t="s">
        <v>43</v>
      </c>
      <c r="B10" s="50" t="s">
        <v>42</v>
      </c>
      <c r="C10" s="220"/>
      <c r="D10" s="256"/>
      <c r="E10" s="256"/>
    </row>
    <row r="11" spans="1:6" ht="17.25" x14ac:dyDescent="0.25">
      <c r="A11" s="50"/>
      <c r="B11" s="50"/>
      <c r="C11" s="51" t="s">
        <v>3</v>
      </c>
      <c r="D11" s="52">
        <f>+D13</f>
        <v>0</v>
      </c>
      <c r="E11" s="52">
        <f>+E13</f>
        <v>0</v>
      </c>
    </row>
    <row r="12" spans="1:6" ht="17.25" x14ac:dyDescent="0.25">
      <c r="A12" s="50"/>
      <c r="B12" s="50"/>
      <c r="C12" s="51" t="s">
        <v>4</v>
      </c>
      <c r="D12" s="52"/>
      <c r="E12" s="52"/>
    </row>
    <row r="13" spans="1:6" ht="34.5" x14ac:dyDescent="0.25">
      <c r="A13" s="53"/>
      <c r="B13" s="54"/>
      <c r="C13" s="55" t="s">
        <v>38</v>
      </c>
      <c r="D13" s="52">
        <f>D15+D23</f>
        <v>0</v>
      </c>
      <c r="E13" s="52">
        <f>E15+E23</f>
        <v>0</v>
      </c>
      <c r="F13" s="24"/>
    </row>
    <row r="14" spans="1:6" ht="17.25" x14ac:dyDescent="0.3">
      <c r="A14" s="53"/>
      <c r="B14" s="54"/>
      <c r="C14" s="56" t="s">
        <v>4</v>
      </c>
      <c r="D14" s="57"/>
      <c r="E14" s="58"/>
    </row>
    <row r="15" spans="1:6" ht="51.75" x14ac:dyDescent="0.3">
      <c r="A15" s="27">
        <v>1023</v>
      </c>
      <c r="B15" s="27">
        <v>31003</v>
      </c>
      <c r="C15" s="29" t="s">
        <v>96</v>
      </c>
      <c r="D15" s="59">
        <f>+D17</f>
        <v>-5407.5</v>
      </c>
      <c r="E15" s="59">
        <f>+E17</f>
        <v>-5407.5</v>
      </c>
    </row>
    <row r="16" spans="1:6" ht="17.25" x14ac:dyDescent="0.3">
      <c r="A16" s="27"/>
      <c r="B16" s="27"/>
      <c r="C16" s="27" t="s">
        <v>102</v>
      </c>
      <c r="D16" s="60"/>
      <c r="E16" s="61"/>
    </row>
    <row r="17" spans="1:5" ht="34.5" x14ac:dyDescent="0.25">
      <c r="A17" s="27"/>
      <c r="B17" s="27"/>
      <c r="C17" s="29" t="s">
        <v>1</v>
      </c>
      <c r="D17" s="52">
        <f>+D19+D20+D21+D22</f>
        <v>-5407.5</v>
      </c>
      <c r="E17" s="52">
        <f>+E19+E20+E21+E22</f>
        <v>-5407.5</v>
      </c>
    </row>
    <row r="18" spans="1:5" ht="17.25" x14ac:dyDescent="0.25">
      <c r="A18" s="27"/>
      <c r="B18" s="27"/>
      <c r="C18" s="27" t="s">
        <v>103</v>
      </c>
      <c r="D18" s="52"/>
      <c r="E18" s="52"/>
    </row>
    <row r="19" spans="1:5" ht="103.5" x14ac:dyDescent="0.25">
      <c r="A19" s="27"/>
      <c r="B19" s="27"/>
      <c r="C19" s="29" t="s">
        <v>97</v>
      </c>
      <c r="D19" s="52">
        <f>+'3'!D18</f>
        <v>-5000</v>
      </c>
      <c r="E19" s="52">
        <f>+D19</f>
        <v>-5000</v>
      </c>
    </row>
    <row r="20" spans="1:5" ht="120.75" x14ac:dyDescent="0.25">
      <c r="A20" s="27"/>
      <c r="B20" s="27"/>
      <c r="C20" s="29" t="s">
        <v>98</v>
      </c>
      <c r="D20" s="52">
        <f>+'3'!D19</f>
        <v>-11407.5</v>
      </c>
      <c r="E20" s="52">
        <f>+D20</f>
        <v>-11407.5</v>
      </c>
    </row>
    <row r="21" spans="1:5" ht="103.5" x14ac:dyDescent="0.25">
      <c r="A21" s="27"/>
      <c r="B21" s="27"/>
      <c r="C21" s="29" t="s">
        <v>99</v>
      </c>
      <c r="D21" s="52">
        <f>+'3'!D20</f>
        <v>-18000</v>
      </c>
      <c r="E21" s="52">
        <f>+D21</f>
        <v>-18000</v>
      </c>
    </row>
    <row r="22" spans="1:5" ht="86.25" x14ac:dyDescent="0.3">
      <c r="A22" s="31"/>
      <c r="B22" s="31"/>
      <c r="C22" s="30" t="s">
        <v>100</v>
      </c>
      <c r="D22" s="32">
        <f>+'3'!D21</f>
        <v>29000</v>
      </c>
      <c r="E22" s="32">
        <f>+D22</f>
        <v>29000</v>
      </c>
    </row>
    <row r="23" spans="1:5" ht="63.75" customHeight="1" x14ac:dyDescent="0.3">
      <c r="A23" s="33">
        <v>1023</v>
      </c>
      <c r="B23" s="34">
        <v>31005</v>
      </c>
      <c r="C23" s="35" t="s">
        <v>113</v>
      </c>
      <c r="D23" s="41">
        <f>+D25</f>
        <v>5407.5</v>
      </c>
      <c r="E23" s="41">
        <f>+E25</f>
        <v>5407.5</v>
      </c>
    </row>
    <row r="24" spans="1:5" ht="21" customHeight="1" x14ac:dyDescent="0.3">
      <c r="A24" s="36"/>
      <c r="B24" s="34"/>
      <c r="C24" s="37" t="s">
        <v>124</v>
      </c>
      <c r="D24" s="31"/>
      <c r="E24" s="31"/>
    </row>
    <row r="25" spans="1:5" ht="46.5" customHeight="1" x14ac:dyDescent="0.3">
      <c r="A25" s="38"/>
      <c r="B25" s="39"/>
      <c r="C25" s="40" t="s">
        <v>1</v>
      </c>
      <c r="D25" s="41">
        <f>+D27</f>
        <v>5407.5</v>
      </c>
      <c r="E25" s="41">
        <f>+E27</f>
        <v>5407.5</v>
      </c>
    </row>
    <row r="26" spans="1:5" ht="25.15" customHeight="1" x14ac:dyDescent="0.3">
      <c r="A26" s="38"/>
      <c r="B26" s="39"/>
      <c r="C26" s="40" t="s">
        <v>125</v>
      </c>
      <c r="D26" s="31"/>
      <c r="E26" s="31"/>
    </row>
    <row r="27" spans="1:5" ht="69" x14ac:dyDescent="0.25">
      <c r="A27" s="38"/>
      <c r="B27" s="39"/>
      <c r="C27" s="62" t="s">
        <v>137</v>
      </c>
      <c r="D27" s="32">
        <f>+'2'!G31</f>
        <v>5407.5</v>
      </c>
      <c r="E27" s="32">
        <f>+'2'!H31</f>
        <v>5407.5</v>
      </c>
    </row>
    <row r="28" spans="1:5" ht="17.25" x14ac:dyDescent="0.25">
      <c r="A28" s="42"/>
      <c r="B28" s="43"/>
      <c r="C28" s="44"/>
      <c r="D28" s="45"/>
      <c r="E28" s="45"/>
    </row>
  </sheetData>
  <mergeCells count="6">
    <mergeCell ref="A6:E6"/>
    <mergeCell ref="A8:B9"/>
    <mergeCell ref="C8:C10"/>
    <mergeCell ref="E9:E10"/>
    <mergeCell ref="D9:D10"/>
    <mergeCell ref="D8:E8"/>
  </mergeCells>
  <pageMargins left="0.39370078740157499" right="0.23622047244094499" top="0.47244094488188998" bottom="0.511811023622047" header="0.31496062992126" footer="0.31496062992126"/>
  <pageSetup paperSize="9" scale="65" firstPageNumber="9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opLeftCell="A23" zoomScaleNormal="100" zoomScaleSheetLayoutView="100" workbookViewId="0">
      <selection activeCell="E20" sqref="E20"/>
    </sheetView>
  </sheetViews>
  <sheetFormatPr defaultColWidth="10.6640625" defaultRowHeight="13.5" x14ac:dyDescent="0.25"/>
  <cols>
    <col min="1" max="1" width="48.83203125" style="3" customWidth="1"/>
    <col min="2" max="2" width="72.5" style="3" customWidth="1"/>
    <col min="3" max="4" width="25.5" style="3" customWidth="1"/>
    <col min="5" max="5" width="38.1640625" style="3" customWidth="1"/>
    <col min="6" max="6" width="58.1640625" style="3" customWidth="1"/>
    <col min="7" max="16384" width="10.6640625" style="3"/>
  </cols>
  <sheetData>
    <row r="1" spans="1:5" x14ac:dyDescent="0.25">
      <c r="D1" s="4"/>
    </row>
    <row r="2" spans="1:5" ht="16.5" x14ac:dyDescent="0.25">
      <c r="D2" s="21" t="s">
        <v>27</v>
      </c>
    </row>
    <row r="3" spans="1:5" ht="16.5" x14ac:dyDescent="0.3">
      <c r="D3" s="13" t="s">
        <v>57</v>
      </c>
    </row>
    <row r="4" spans="1:5" ht="16.5" x14ac:dyDescent="0.3">
      <c r="D4" s="13" t="s">
        <v>19</v>
      </c>
    </row>
    <row r="6" spans="1:5" ht="53.25" customHeight="1" x14ac:dyDescent="0.3">
      <c r="A6" s="265" t="s">
        <v>74</v>
      </c>
      <c r="B6" s="265"/>
      <c r="C6" s="265"/>
      <c r="D6" s="265"/>
      <c r="E6" s="23"/>
    </row>
    <row r="7" spans="1:5" ht="10.5" customHeight="1" x14ac:dyDescent="0.25"/>
    <row r="8" spans="1:5" s="5" customFormat="1" ht="17.25" x14ac:dyDescent="0.3">
      <c r="A8" s="266" t="s">
        <v>1</v>
      </c>
      <c r="B8" s="266"/>
      <c r="C8" s="266"/>
      <c r="D8" s="266"/>
      <c r="E8" s="26"/>
    </row>
    <row r="9" spans="1:5" s="5" customFormat="1" ht="11.25" customHeight="1" x14ac:dyDescent="0.3"/>
    <row r="10" spans="1:5" s="5" customFormat="1" ht="17.25" x14ac:dyDescent="0.3">
      <c r="A10" s="267" t="s">
        <v>26</v>
      </c>
      <c r="B10" s="267"/>
      <c r="C10" s="267"/>
      <c r="D10" s="267"/>
      <c r="E10" s="8"/>
    </row>
    <row r="11" spans="1:5" s="5" customFormat="1" ht="17.25" x14ac:dyDescent="0.3">
      <c r="A11" s="267" t="s">
        <v>7</v>
      </c>
      <c r="B11" s="267"/>
      <c r="C11" s="267"/>
      <c r="D11" s="267"/>
    </row>
    <row r="12" spans="1:5" s="5" customFormat="1" ht="17.25" x14ac:dyDescent="0.3"/>
    <row r="13" spans="1:5" s="5" customFormat="1" ht="17.25" x14ac:dyDescent="0.3">
      <c r="A13" s="7" t="s">
        <v>8</v>
      </c>
      <c r="B13" s="7" t="s">
        <v>9</v>
      </c>
      <c r="D13" s="8"/>
      <c r="E13" s="8"/>
    </row>
    <row r="14" spans="1:5" s="5" customFormat="1" ht="24" customHeight="1" x14ac:dyDescent="0.3">
      <c r="A14" s="12">
        <v>1023</v>
      </c>
      <c r="B14" s="1" t="s">
        <v>2</v>
      </c>
      <c r="D14" s="8"/>
      <c r="E14" s="8"/>
    </row>
    <row r="15" spans="1:5" s="5" customFormat="1" ht="17.25" x14ac:dyDescent="0.3">
      <c r="A15" s="9"/>
      <c r="B15" s="8"/>
      <c r="C15" s="8"/>
      <c r="D15" s="8"/>
      <c r="E15" s="8"/>
    </row>
    <row r="16" spans="1:5" s="5" customFormat="1" ht="17.25" x14ac:dyDescent="0.3">
      <c r="A16" s="10" t="s">
        <v>10</v>
      </c>
      <c r="B16" s="8"/>
      <c r="C16" s="8"/>
      <c r="D16" s="8"/>
      <c r="E16" s="8"/>
    </row>
    <row r="17" spans="1:5" s="5" customFormat="1" ht="17.25" x14ac:dyDescent="0.3">
      <c r="A17" s="10"/>
      <c r="B17" s="8"/>
      <c r="C17" s="8"/>
      <c r="D17" s="8"/>
      <c r="E17" s="8"/>
    </row>
    <row r="18" spans="1:5" s="5" customFormat="1" ht="74.25" customHeight="1" x14ac:dyDescent="0.3">
      <c r="A18" s="156" t="s">
        <v>11</v>
      </c>
      <c r="B18" s="157">
        <v>1023</v>
      </c>
      <c r="C18" s="263" t="s">
        <v>141</v>
      </c>
      <c r="D18" s="263"/>
      <c r="E18" s="8"/>
    </row>
    <row r="19" spans="1:5" s="5" customFormat="1" ht="25.9" customHeight="1" x14ac:dyDescent="0.3">
      <c r="A19" s="158" t="s">
        <v>12</v>
      </c>
      <c r="B19" s="159">
        <v>31003</v>
      </c>
      <c r="C19" s="85" t="s">
        <v>75</v>
      </c>
      <c r="D19" s="85" t="s">
        <v>54</v>
      </c>
      <c r="E19" s="8"/>
    </row>
    <row r="20" spans="1:5" s="5" customFormat="1" ht="34.5" x14ac:dyDescent="0.3">
      <c r="A20" s="158" t="s">
        <v>13</v>
      </c>
      <c r="B20" s="160" t="s">
        <v>104</v>
      </c>
      <c r="C20" s="264"/>
      <c r="D20" s="161"/>
      <c r="E20" s="8"/>
    </row>
    <row r="21" spans="1:5" s="5" customFormat="1" ht="51.75" x14ac:dyDescent="0.3">
      <c r="A21" s="158" t="s">
        <v>14</v>
      </c>
      <c r="B21" s="158" t="s">
        <v>105</v>
      </c>
      <c r="C21" s="264"/>
      <c r="D21" s="161"/>
      <c r="E21" s="8"/>
    </row>
    <row r="22" spans="1:5" s="5" customFormat="1" ht="34.5" x14ac:dyDescent="0.3">
      <c r="A22" s="158" t="s">
        <v>15</v>
      </c>
      <c r="B22" s="158" t="s">
        <v>30</v>
      </c>
      <c r="C22" s="264"/>
      <c r="D22" s="161"/>
      <c r="E22" s="8"/>
    </row>
    <row r="23" spans="1:5" s="5" customFormat="1" ht="34.5" x14ac:dyDescent="0.3">
      <c r="A23" s="162" t="s">
        <v>16</v>
      </c>
      <c r="B23" s="158" t="s">
        <v>1</v>
      </c>
      <c r="C23" s="264"/>
      <c r="D23" s="161" t="s">
        <v>106</v>
      </c>
      <c r="E23" s="8"/>
    </row>
    <row r="24" spans="1:5" s="5" customFormat="1" ht="17.25" x14ac:dyDescent="0.3">
      <c r="A24" s="163"/>
      <c r="B24" s="164" t="s">
        <v>17</v>
      </c>
      <c r="C24" s="264"/>
      <c r="D24" s="165"/>
      <c r="E24" s="8"/>
    </row>
    <row r="25" spans="1:5" s="5" customFormat="1" ht="17.25" x14ac:dyDescent="0.3">
      <c r="A25" s="261" t="s">
        <v>72</v>
      </c>
      <c r="B25" s="262"/>
      <c r="C25" s="166">
        <v>-1</v>
      </c>
      <c r="D25" s="166">
        <v>-1</v>
      </c>
      <c r="E25" s="8"/>
    </row>
    <row r="26" spans="1:5" s="5" customFormat="1" ht="17.25" x14ac:dyDescent="0.3">
      <c r="A26" s="167" t="s">
        <v>31</v>
      </c>
      <c r="B26" s="168"/>
      <c r="C26" s="52">
        <f>+'2'!G22</f>
        <v>-5407.5</v>
      </c>
      <c r="D26" s="52">
        <f>+'2'!H22</f>
        <v>-5407.5</v>
      </c>
      <c r="E26" s="8"/>
    </row>
    <row r="27" spans="1:5" s="5" customFormat="1" ht="57" customHeight="1" x14ac:dyDescent="0.3">
      <c r="A27" s="169" t="s">
        <v>11</v>
      </c>
      <c r="B27" s="170">
        <v>1023</v>
      </c>
      <c r="C27" s="268" t="s">
        <v>87</v>
      </c>
      <c r="D27" s="269"/>
      <c r="E27" s="8"/>
    </row>
    <row r="28" spans="1:5" s="5" customFormat="1" ht="27" customHeight="1" x14ac:dyDescent="0.3">
      <c r="A28" s="35" t="s">
        <v>12</v>
      </c>
      <c r="B28" s="37">
        <v>31005</v>
      </c>
      <c r="C28" s="171" t="s">
        <v>75</v>
      </c>
      <c r="D28" s="171" t="s">
        <v>54</v>
      </c>
      <c r="E28" s="8"/>
    </row>
    <row r="29" spans="1:5" s="5" customFormat="1" ht="34.5" x14ac:dyDescent="0.3">
      <c r="A29" s="35" t="s">
        <v>13</v>
      </c>
      <c r="B29" s="150" t="s">
        <v>113</v>
      </c>
      <c r="C29" s="258"/>
      <c r="D29" s="161"/>
      <c r="E29" s="8"/>
    </row>
    <row r="30" spans="1:5" s="5" customFormat="1" ht="51.75" x14ac:dyDescent="0.3">
      <c r="A30" s="35" t="s">
        <v>14</v>
      </c>
      <c r="B30" s="150" t="s">
        <v>115</v>
      </c>
      <c r="C30" s="258"/>
      <c r="D30" s="161"/>
      <c r="E30" s="8"/>
    </row>
    <row r="31" spans="1:5" s="5" customFormat="1" ht="48" customHeight="1" x14ac:dyDescent="0.3">
      <c r="A31" s="35" t="s">
        <v>15</v>
      </c>
      <c r="B31" s="150" t="s">
        <v>30</v>
      </c>
      <c r="C31" s="258"/>
      <c r="D31" s="161"/>
      <c r="E31" s="8"/>
    </row>
    <row r="32" spans="1:5" s="5" customFormat="1" ht="17.25" customHeight="1" x14ac:dyDescent="0.3">
      <c r="A32" s="37" t="s">
        <v>16</v>
      </c>
      <c r="B32" s="150" t="s">
        <v>1</v>
      </c>
      <c r="C32" s="258"/>
      <c r="D32" s="161"/>
      <c r="E32" s="8"/>
    </row>
    <row r="33" spans="1:5" s="5" customFormat="1" ht="17.25" customHeight="1" x14ac:dyDescent="0.3">
      <c r="A33" s="172"/>
      <c r="B33" s="173" t="s">
        <v>17</v>
      </c>
      <c r="C33" s="258"/>
      <c r="D33" s="165"/>
      <c r="E33" s="8"/>
    </row>
    <row r="34" spans="1:5" ht="22.15" customHeight="1" x14ac:dyDescent="0.25">
      <c r="A34" s="259" t="s">
        <v>134</v>
      </c>
      <c r="B34" s="260"/>
      <c r="C34" s="174">
        <v>24358</v>
      </c>
      <c r="D34" s="174">
        <v>24358</v>
      </c>
    </row>
    <row r="35" spans="1:5" ht="24" customHeight="1" x14ac:dyDescent="0.25">
      <c r="A35" s="175" t="s">
        <v>31</v>
      </c>
      <c r="B35" s="176"/>
      <c r="C35" s="177">
        <f>+'2'!G31</f>
        <v>5407.5</v>
      </c>
      <c r="D35" s="177">
        <f>+'2'!H31</f>
        <v>5407.5</v>
      </c>
    </row>
  </sheetData>
  <mergeCells count="10">
    <mergeCell ref="A6:D6"/>
    <mergeCell ref="A8:D8"/>
    <mergeCell ref="A11:D11"/>
    <mergeCell ref="A10:D10"/>
    <mergeCell ref="C27:D27"/>
    <mergeCell ref="C29:C33"/>
    <mergeCell ref="A34:B34"/>
    <mergeCell ref="A25:B25"/>
    <mergeCell ref="C18:D18"/>
    <mergeCell ref="C20:C24"/>
  </mergeCells>
  <pageMargins left="0.39370078740157499" right="0.23622047244094499" top="0.47244094488188998" bottom="0.511811023622047" header="0.31496062992126" footer="0.31496062992126"/>
  <pageSetup paperSize="9" scale="78" firstPageNumber="6" orientation="landscape" useFirstPageNumber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tabSelected="1" workbookViewId="0">
      <selection activeCell="F14" sqref="F14"/>
    </sheetView>
  </sheetViews>
  <sheetFormatPr defaultColWidth="9.33203125" defaultRowHeight="17.25" x14ac:dyDescent="0.2"/>
  <cols>
    <col min="1" max="1" width="20.1640625" style="179" customWidth="1"/>
    <col min="2" max="2" width="41.1640625" style="179" customWidth="1"/>
    <col min="3" max="3" width="16.33203125" style="179" customWidth="1"/>
    <col min="4" max="4" width="11.5" style="179" customWidth="1"/>
    <col min="5" max="5" width="21.1640625" style="179" customWidth="1"/>
    <col min="6" max="6" width="13.83203125" style="179" customWidth="1"/>
    <col min="7" max="7" width="26.5" style="179" customWidth="1"/>
    <col min="8" max="8" width="20" style="179" customWidth="1"/>
    <col min="9" max="9" width="21.6640625" style="179" customWidth="1"/>
    <col min="10" max="10" width="15.1640625" style="179" customWidth="1"/>
    <col min="11" max="11" width="17.6640625" style="179" customWidth="1"/>
    <col min="12" max="12" width="19.83203125" style="179" customWidth="1"/>
    <col min="13" max="16384" width="9.33203125" style="179"/>
  </cols>
  <sheetData>
    <row r="1" spans="1:12" x14ac:dyDescent="0.2">
      <c r="A1" s="78"/>
      <c r="B1" s="78"/>
      <c r="C1" s="78"/>
      <c r="D1" s="78"/>
      <c r="E1" s="78"/>
      <c r="F1" s="78"/>
      <c r="G1" s="178" t="s">
        <v>40</v>
      </c>
    </row>
    <row r="2" spans="1:12" x14ac:dyDescent="0.2">
      <c r="A2" s="78"/>
      <c r="B2" s="78"/>
      <c r="C2" s="78"/>
      <c r="D2" s="78"/>
      <c r="E2" s="78"/>
      <c r="F2" s="78"/>
      <c r="G2" s="180" t="s">
        <v>58</v>
      </c>
    </row>
    <row r="3" spans="1:12" x14ac:dyDescent="0.2">
      <c r="A3" s="78"/>
      <c r="B3" s="78"/>
      <c r="C3" s="78"/>
      <c r="D3" s="78"/>
      <c r="E3" s="78"/>
      <c r="F3" s="78"/>
      <c r="G3" s="180" t="s">
        <v>55</v>
      </c>
    </row>
    <row r="4" spans="1:12" x14ac:dyDescent="0.2">
      <c r="A4" s="181"/>
      <c r="B4" s="78"/>
      <c r="C4" s="78"/>
      <c r="D4" s="78"/>
      <c r="E4" s="78"/>
      <c r="F4" s="78"/>
      <c r="G4" s="78"/>
    </row>
    <row r="5" spans="1:12" ht="51.75" customHeight="1" x14ac:dyDescent="0.2">
      <c r="A5" s="270" t="s">
        <v>139</v>
      </c>
      <c r="B5" s="270"/>
      <c r="C5" s="270"/>
      <c r="D5" s="270"/>
      <c r="E5" s="270"/>
      <c r="F5" s="270"/>
      <c r="G5" s="270"/>
    </row>
    <row r="6" spans="1:12" ht="157.5" customHeight="1" x14ac:dyDescent="0.2">
      <c r="A6" s="275" t="s">
        <v>60</v>
      </c>
      <c r="B6" s="275"/>
      <c r="C6" s="275"/>
      <c r="D6" s="275"/>
      <c r="E6" s="275"/>
      <c r="F6" s="275"/>
      <c r="G6" s="182" t="s">
        <v>131</v>
      </c>
    </row>
    <row r="7" spans="1:12" ht="12.75" customHeight="1" x14ac:dyDescent="0.2">
      <c r="A7" s="271" t="s">
        <v>61</v>
      </c>
      <c r="B7" s="271" t="s">
        <v>62</v>
      </c>
      <c r="C7" s="271" t="s">
        <v>63</v>
      </c>
      <c r="D7" s="271" t="s">
        <v>64</v>
      </c>
      <c r="E7" s="271" t="s">
        <v>65</v>
      </c>
      <c r="F7" s="271" t="s">
        <v>66</v>
      </c>
      <c r="G7" s="271" t="s">
        <v>73</v>
      </c>
    </row>
    <row r="8" spans="1:12" ht="32.25" customHeight="1" x14ac:dyDescent="0.2">
      <c r="A8" s="271"/>
      <c r="B8" s="271"/>
      <c r="C8" s="271"/>
      <c r="D8" s="271"/>
      <c r="E8" s="271"/>
      <c r="F8" s="271"/>
      <c r="G8" s="271"/>
    </row>
    <row r="9" spans="1:12" x14ac:dyDescent="0.3">
      <c r="A9" s="272" t="s">
        <v>67</v>
      </c>
      <c r="B9" s="273"/>
      <c r="C9" s="273"/>
      <c r="D9" s="273"/>
      <c r="E9" s="273"/>
      <c r="F9" s="274"/>
      <c r="G9" s="183">
        <f>G10</f>
        <v>0</v>
      </c>
    </row>
    <row r="10" spans="1:12" ht="60" customHeight="1" x14ac:dyDescent="0.3">
      <c r="A10" s="184" t="s">
        <v>68</v>
      </c>
      <c r="B10" s="184" t="s">
        <v>69</v>
      </c>
      <c r="C10" s="184" t="s">
        <v>70</v>
      </c>
      <c r="D10" s="271" t="s">
        <v>71</v>
      </c>
      <c r="E10" s="271"/>
      <c r="F10" s="271"/>
      <c r="G10" s="185">
        <f>G11+G15</f>
        <v>0</v>
      </c>
      <c r="L10" s="186"/>
    </row>
    <row r="11" spans="1:12" ht="24" customHeight="1" x14ac:dyDescent="0.3">
      <c r="A11" s="184" t="s">
        <v>110</v>
      </c>
      <c r="B11" s="272" t="s">
        <v>90</v>
      </c>
      <c r="C11" s="273"/>
      <c r="D11" s="273"/>
      <c r="E11" s="273"/>
      <c r="F11" s="274"/>
      <c r="G11" s="183">
        <f>G13+G14</f>
        <v>-5407.4760000000024</v>
      </c>
    </row>
    <row r="12" spans="1:12" ht="18" customHeight="1" x14ac:dyDescent="0.3">
      <c r="A12" s="184"/>
      <c r="B12" s="184" t="s">
        <v>107</v>
      </c>
      <c r="C12" s="184"/>
      <c r="D12" s="184"/>
      <c r="E12" s="184"/>
      <c r="F12" s="184"/>
      <c r="G12" s="183">
        <f>G13+G14</f>
        <v>-5407.4760000000024</v>
      </c>
    </row>
    <row r="13" spans="1:12" ht="34.9" customHeight="1" x14ac:dyDescent="0.2">
      <c r="A13" s="184" t="s">
        <v>111</v>
      </c>
      <c r="B13" s="187" t="s">
        <v>140</v>
      </c>
      <c r="C13" s="184" t="s">
        <v>108</v>
      </c>
      <c r="D13" s="184" t="s">
        <v>109</v>
      </c>
      <c r="E13" s="188"/>
      <c r="F13" s="189"/>
      <c r="G13" s="105">
        <v>-34407.476000000002</v>
      </c>
    </row>
    <row r="14" spans="1:12" ht="42.75" customHeight="1" x14ac:dyDescent="0.2">
      <c r="A14" s="184" t="s">
        <v>112</v>
      </c>
      <c r="B14" s="187" t="s">
        <v>140</v>
      </c>
      <c r="C14" s="184" t="s">
        <v>108</v>
      </c>
      <c r="D14" s="184" t="s">
        <v>109</v>
      </c>
      <c r="E14" s="191">
        <v>29000000</v>
      </c>
      <c r="F14" s="189">
        <v>1</v>
      </c>
      <c r="G14" s="190">
        <f>E14*F14/1000</f>
        <v>29000</v>
      </c>
      <c r="L14" s="186"/>
    </row>
    <row r="15" spans="1:12" ht="25.9" customHeight="1" x14ac:dyDescent="0.2">
      <c r="A15" s="184" t="s">
        <v>126</v>
      </c>
      <c r="B15" s="272" t="s">
        <v>127</v>
      </c>
      <c r="C15" s="273"/>
      <c r="D15" s="273"/>
      <c r="E15" s="273"/>
      <c r="F15" s="274"/>
      <c r="G15" s="195">
        <f>G17+G18</f>
        <v>5407.4759999999997</v>
      </c>
    </row>
    <row r="16" spans="1:12" s="193" customFormat="1" ht="23.45" customHeight="1" x14ac:dyDescent="0.2">
      <c r="A16" s="192"/>
      <c r="B16" s="184" t="s">
        <v>107</v>
      </c>
      <c r="C16" s="192"/>
      <c r="D16" s="192"/>
      <c r="E16" s="192"/>
      <c r="F16" s="192"/>
      <c r="G16" s="195">
        <f>G17</f>
        <v>5407.4759999999997</v>
      </c>
    </row>
    <row r="17" spans="1:7" s="193" customFormat="1" ht="44.25" customHeight="1" x14ac:dyDescent="0.2">
      <c r="A17" s="184" t="s">
        <v>128</v>
      </c>
      <c r="B17" s="187" t="s">
        <v>129</v>
      </c>
      <c r="C17" s="184" t="s">
        <v>130</v>
      </c>
      <c r="D17" s="184" t="s">
        <v>109</v>
      </c>
      <c r="E17" s="191">
        <v>5407476</v>
      </c>
      <c r="F17" s="189">
        <v>1</v>
      </c>
      <c r="G17" s="190">
        <f>E17*F17/1000</f>
        <v>5407.4759999999997</v>
      </c>
    </row>
  </sheetData>
  <mergeCells count="13">
    <mergeCell ref="A5:G5"/>
    <mergeCell ref="E7:E8"/>
    <mergeCell ref="B15:F15"/>
    <mergeCell ref="A6:F6"/>
    <mergeCell ref="A7:A8"/>
    <mergeCell ref="B7:B8"/>
    <mergeCell ref="C7:C8"/>
    <mergeCell ref="D7:D8"/>
    <mergeCell ref="F7:F8"/>
    <mergeCell ref="G7:G8"/>
    <mergeCell ref="A9:F9"/>
    <mergeCell ref="D10:F10"/>
    <mergeCell ref="B11:F11"/>
  </mergeCells>
  <pageMargins left="0.2" right="0.17" top="0.17" bottom="0.17" header="0.17" footer="0.17"/>
  <pageSetup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'1'!Print_Area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Mulberry 2.0</cp:keywords>
  <cp:lastModifiedBy>Lala Ananikyan</cp:lastModifiedBy>
  <cp:lastPrinted>2020-09-02T08:50:06Z</cp:lastPrinted>
  <dcterms:created xsi:type="dcterms:W3CDTF">2018-09-30T11:43:43Z</dcterms:created>
  <dcterms:modified xsi:type="dcterms:W3CDTF">2020-09-02T08:50:11Z</dcterms:modified>
</cp:coreProperties>
</file>