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2120" windowHeight="9120" activeTab="1"/>
  </bookViews>
  <sheets>
    <sheet name="սեպտեմբեր1" sheetId="69" r:id="rId1"/>
    <sheet name="սեպտեմբեր2" sheetId="68" r:id="rId2"/>
    <sheet name="սեպտեմբեր3" sheetId="67" r:id="rId3"/>
  </sheets>
  <calcPr calcId="125725"/>
</workbook>
</file>

<file path=xl/calcChain.xml><?xml version="1.0" encoding="utf-8"?>
<calcChain xmlns="http://schemas.openxmlformats.org/spreadsheetml/2006/main">
  <c r="C10" i="67"/>
  <c r="C11"/>
  <c r="C22" i="68"/>
  <c r="C12" i="67" l="1"/>
  <c r="C19" i="68"/>
  <c r="C10"/>
  <c r="C10" i="69"/>
  <c r="C15" s="1"/>
  <c r="C16" s="1"/>
  <c r="C20" i="68" l="1"/>
  <c r="C23" s="1"/>
</calcChain>
</file>

<file path=xl/sharedStrings.xml><?xml version="1.0" encoding="utf-8"?>
<sst xmlns="http://schemas.openxmlformats.org/spreadsheetml/2006/main" count="49" uniqueCount="35">
  <si>
    <t xml:space="preserve">  </t>
  </si>
  <si>
    <t>Հավելված N 1</t>
  </si>
  <si>
    <t>ՀՀ կառավարության  թ.</t>
  </si>
  <si>
    <t>որոշման</t>
  </si>
  <si>
    <t>Գումարը                                              (դրամ)</t>
  </si>
  <si>
    <t>Ծախսերը</t>
  </si>
  <si>
    <t>Գրասենյակային նյութեր և հագուստ</t>
  </si>
  <si>
    <t>Ընդամենը</t>
  </si>
  <si>
    <t>N             ը/կ</t>
  </si>
  <si>
    <t xml:space="preserve">1) հանձնաժողովի նախագահի                                                                                           </t>
  </si>
  <si>
    <t xml:space="preserve"> 2) հանձնաժողովի նախագահի տեղակալի                                                                                           </t>
  </si>
  <si>
    <t xml:space="preserve"> 3) հանձնաժողովի քարտուղարի                                                                                            </t>
  </si>
  <si>
    <t xml:space="preserve">Փաստացի սոցիալական ապահովության վճարներ     </t>
  </si>
  <si>
    <t>ՆԱԽԱՀԱՇԻՎ</t>
  </si>
  <si>
    <t>1) հանձնաժողովի նախագահի</t>
  </si>
  <si>
    <t xml:space="preserve"> 2) հանձնաժողովի նախագահի տեղակալի</t>
  </si>
  <si>
    <t xml:space="preserve"> 3) հանձնաժողովի քարտուղարի</t>
  </si>
  <si>
    <t>Փաստացի սոցիալական ապահովության վճարներ</t>
  </si>
  <si>
    <t xml:space="preserve">Կապի ծառայություններ </t>
  </si>
  <si>
    <t>Տրանսպորտային նյութեր</t>
  </si>
  <si>
    <t>Հավելված N 3</t>
  </si>
  <si>
    <t>Հավելված N 2</t>
  </si>
  <si>
    <t>Աշխատողների աշխատավարձեր և հավելավճարներ                                                                          այդ թվում`</t>
  </si>
  <si>
    <t>Աշխատողների աշխատավարձեր և հավելավճարներ                                                       այդ թվում`</t>
  </si>
  <si>
    <t>ընդամենը`</t>
  </si>
  <si>
    <t>4) հանձնաժողովի անդամների                                                                                                             (5անդամ x 32500դրամ)</t>
  </si>
  <si>
    <t xml:space="preserve">Այլ ծախսեր                                                                                                                                        </t>
  </si>
  <si>
    <t>4 ընտրատարածքային ընտրական հանձնաժողովներ                                                                                                                (4 x 161500)</t>
  </si>
  <si>
    <t>7 տեղամասային ընտրական հանձնաժողովների ծախսեր                                                                   (7 x 377375)</t>
  </si>
  <si>
    <t xml:space="preserve">քվեաթերթիկների տպագրություն                                                                                (7673 ընտրող + 7673 x 0.03 x 5 դրամ)                                                                                                                                </t>
  </si>
  <si>
    <t>Գրասենյակային նյութեր և հագուստ                                                                            (ընտրողների ցուցակներ, 7673 ընտրող  x 3,9դրամ)</t>
  </si>
  <si>
    <t>Կապի ծառայություններ                                                                                               (ընտրողների ծանուցագրեր, 5297 ընտրող  x 98.75դրամ)</t>
  </si>
  <si>
    <t xml:space="preserve"> ՀԱՅԱՍՏԱՆԻ ՀԱՆՐԱՊԵՏՈՒԹՅԱՆ ԿԱՌԱՎԱՐՈՒԹՅԱՆՆ ԱՌԸՆԹԵՐ ՀԱՅԱՍՏԱՆԻ ՀԱՆՐԱՊԵՏՈՒԹՅԱՆ  ՈՍՏԻԿԱՆՈՒԹՅԱՆ  ԾԱԽՍԵՐԻ   ԿԱՊՎԱԾ ԼՈՌՈՒ ՄԱՐԶԻ ԵՂԵԳՆՈՒՏԻ ՀԱՄԱՅՆՔԻ ՂԵԿԱՎԱՐԻ, ՉԿԱԼՈՎԻ ՀԱՄԱՅՆՔԻ ԱՎԱԳԱՆՈՒ ԱՆԴԱՄՆԵՐԻ, ՇԻՐԱԿԻ ՄԱՐԶԻ ՄԱՐԱԼԻԿԻ  ՀԱՄԱՅՆՔԻ  ՂԵԿԱՎԱՐԻ 2011 ԹՎԱԿԱՆԻ ՍԵՊՏԵՄԲԵՐԻ 25-Ի, ՎԱՅՈՑ ՁՈՐԻ ՄԱՐԶԻ ԳՈՂԹԱՆԻԿԻ  ՀԱՄԱՅՆՔԻ ՂԵԿԱՎԱՐԻ 2011 ԹՎԱԿԱՆԻ ՍԵՊՏԵՄԲԵՐԻ 11-Ի, ՏԱՎՈՒՇԻ ՄԱՐԶԻ ԽԱՇԹԱՌԱԿԻ ՀԱՄԱՅՆՔԻ ԱՎԱԳԱՆՈՒ ԱՆԴԱՄՆԵՐԻ 2011 ԹՎԱԿԱՆԻ ՍԵՊՏԵՄԲԵՐԻ 4-Ի  ՀԵՐԹԱԿԱՆ ԸՆՏՐՈՒԹՅՈՒՆՆԵՐԻ ՆԱԽԱՊԱՏՐԱՍՏՄԱՆ ԵՎ ԱՆՑԿԱՑՄԱՆ ՀԵՏ</t>
  </si>
  <si>
    <t xml:space="preserve">  NN 31, 36, 39 ԵՎ 40  ԸՆՏՐԱՏԱՐԱԾՔԱՅԻՆ ԸՆՏՐԱԿԱՆ ՀԱՆՁՆԱԺՈՂՈՎՆԵՐԻ ԾԱԽՍԵՐԻ ԿԱՊՎԱԾ ԼՈՌՈՒ ՄԱՐԶԻ ԵՂԵԳՆՈՒՏԻ ՀԱՄԱՅՆՔԻ ՂԵԿԱՎԱՐԻ, ՉԿԱԼՈՎԻ ՀԱՄԱՅՆՔԻ ԱՎԱԳԱՆՈՒ ԱՆԴԱՄՆԵՐԻ, ՇԻՐԱԿԻ ՄԱՐԶԻ ՄԱՐԱԼԻԿԻ  ՀԱՄԱՅՆՔԻ  ՂԵԿԱՎԱՐԻ 2011 ԹՎԱԿԱՆԻ ՍԵՊՏԵՄԲԵՐԻ 25-Ի, ՎԱՅՈՑ ՁՈՐԻ ՄԱՐԶԻ ԳՈՂԹԱՆԻԿԻ  ՀԱՄԱՅՆՔԻ ՂԵԿԱՎԱՐԻ 2011 ԹՎԱԿԱՆԻ ՍԵՊՏԵՄԲԵՐԻ 11-Ի, ՏԱՎՈՒՇԻ ՄԱՐԶԻ ԽԱՇԹԱՌԱԿԻ ՀԱՄԱՅՆՔԻ ԱՎԱԳԱՆՈՒ ԱՆԴԱՄՆԵՐԻ 2011 ԹՎԱԿԱՆԻ ՍԵՊՏԵՄԲԵՐԻ 4-Ի  ՀԵՐԹԱԿԱՆ ԸՆՏՐՈՒԹՅՈՒՆՆԵՐԻ ՆԱԽԱՊԱՏՐԱՍՏՄԱՆ ԵՎ ԱՆՑԿԱՑՄԱՆ ՀԵՏ</t>
  </si>
  <si>
    <t>ՏԵՂԱՄԱՍԱՅԻՆ ԸՆՏՐԱԿԱՆ ՀԱՆՁՆԱԺՈՂՈՎՆԵՐԻ ԾԱԽՍԵՐԻ   ԿԱՊՎԱԾ ԼՈՌՈՒ ՄԱՐԶԻ ԵՂԵԳՆՈՒԻՏ ՀԱՄԱՅՆՔԻ ՂԵԿԱՎԱՐԻ, ՉԿԱԼՈԻՎ ՀԱՄԱՅՆՔԻ ԱՎԱԳԱՆՈՒ ԱՆԴԱՄՆԵՐԻ, ՇԻՐԱԿԻ ՄԱՐԶԻ ՄԱՐԱԼԻԿԻ  ՀԱՄԱՅՆՔԻ  ՂԵԿԱՎԱՐԻ 2011 ԹՎԱԿԱՆԻ ՍԵՊՏԵՄԲԵՐԻ 25-Ի, ՎԱՅՈՑ ՁՈՐԻ ՄԱՐԶԻ ԳՈՂԹԱՆԻԿԻ  ՀԱՄԱՅՆՔԻ ՂԵԿԱՎԱՐԻ 2011 ԹՎԱԿԱՆԻ ՍԵՊՏԵՄԲԵՐԻ 11-Ի, ՏԱՎՈՒՇԻ ՄԱՐԶԻ ԽԱՇԹԱՌԱԿԻ ՀԱՄԱՅՆՔԻ ԱՎԱԳԱՆՈՒ ԱՆԴԱՄՆԵՐԻ 2011 ԹՎԱԿԱՆԻ ՍԵՊՏԵՄԲԵՐԻ 4-Ի  ՀԵՐԹԱԿԱՆ ԸՆՏՐՈՒԹՅՈՒՆՆԵՐԻ ՆԱԽԱՊԱՏՐԱՍՏՄԱՆ ԵՎ ԱՆՑԿԱՑՄԱՆ ՀԵՏ</t>
  </si>
</sst>
</file>

<file path=xl/styles.xml><?xml version="1.0" encoding="utf-8"?>
<styleSheet xmlns="http://schemas.openxmlformats.org/spreadsheetml/2006/main">
  <fonts count="4">
    <font>
      <sz val="10"/>
      <name val="Arial"/>
    </font>
    <font>
      <sz val="8"/>
      <name val="GHEA Grapalat"/>
      <family val="3"/>
    </font>
    <font>
      <sz val="10"/>
      <name val="GHEA Grapalat"/>
      <family val="3"/>
    </font>
    <font>
      <sz val="10"/>
      <color indexed="8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1" fontId="1" fillId="0" borderId="0" xfId="0" applyNumberFormat="1" applyFont="1" applyAlignment="1">
      <alignment vertical="center" wrapText="1"/>
    </xf>
    <xf numFmtId="0" fontId="1" fillId="0" borderId="2" xfId="0" applyFont="1" applyBorder="1" applyAlignment="1">
      <alignment vertical="center" wrapText="1"/>
    </xf>
    <xf numFmtId="1" fontId="2" fillId="0" borderId="0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6"/>
  <sheetViews>
    <sheetView workbookViewId="0">
      <selection activeCell="A7" sqref="A7:C7"/>
    </sheetView>
  </sheetViews>
  <sheetFormatPr defaultRowHeight="13.5"/>
  <cols>
    <col min="1" max="1" width="4.5703125" style="2" customWidth="1"/>
    <col min="2" max="2" width="57.140625" style="2" customWidth="1"/>
    <col min="3" max="3" width="25.7109375" style="2" customWidth="1"/>
    <col min="4" max="5" width="9.140625" style="2"/>
    <col min="6" max="6" width="8.7109375" style="2" customWidth="1"/>
    <col min="7" max="16384" width="9.140625" style="2"/>
  </cols>
  <sheetData>
    <row r="1" spans="1:8" s="1" customFormat="1" ht="15" customHeight="1">
      <c r="A1" s="2"/>
      <c r="B1" s="2"/>
      <c r="C1" s="6" t="s">
        <v>1</v>
      </c>
    </row>
    <row r="2" spans="1:8" s="1" customFormat="1" ht="15" customHeight="1">
      <c r="A2" s="2"/>
      <c r="B2" s="20" t="s">
        <v>2</v>
      </c>
      <c r="C2" s="20"/>
    </row>
    <row r="3" spans="1:8" s="1" customFormat="1" ht="15" customHeight="1">
      <c r="A3" s="2"/>
      <c r="B3" s="2"/>
      <c r="C3" s="6" t="s">
        <v>3</v>
      </c>
    </row>
    <row r="4" spans="1:8" s="1" customFormat="1" ht="15" customHeight="1">
      <c r="A4" s="2"/>
      <c r="B4" s="2"/>
      <c r="C4" s="2"/>
    </row>
    <row r="5" spans="1:8" s="1" customFormat="1" ht="15" customHeight="1">
      <c r="A5" s="2"/>
      <c r="B5" s="2"/>
      <c r="C5" s="2"/>
    </row>
    <row r="6" spans="1:8" s="1" customFormat="1" ht="15" customHeight="1">
      <c r="A6" s="21" t="s">
        <v>13</v>
      </c>
      <c r="B6" s="21"/>
      <c r="C6" s="21"/>
    </row>
    <row r="7" spans="1:8" s="1" customFormat="1" ht="95.25" customHeight="1">
      <c r="A7" s="21" t="s">
        <v>33</v>
      </c>
      <c r="B7" s="21"/>
      <c r="C7" s="21"/>
    </row>
    <row r="8" spans="1:8" s="1" customFormat="1" ht="15" customHeight="1">
      <c r="A8" s="2"/>
      <c r="B8" s="2"/>
      <c r="C8" s="2"/>
      <c r="D8" s="22"/>
      <c r="E8" s="22"/>
      <c r="F8" s="22"/>
      <c r="G8" s="22"/>
      <c r="H8" s="22"/>
    </row>
    <row r="9" spans="1:8" s="1" customFormat="1" ht="29.25" customHeight="1">
      <c r="A9" s="8" t="s">
        <v>8</v>
      </c>
      <c r="B9" s="8" t="s">
        <v>5</v>
      </c>
      <c r="C9" s="9" t="s">
        <v>4</v>
      </c>
    </row>
    <row r="10" spans="1:8" s="1" customFormat="1" ht="31.5" customHeight="1">
      <c r="A10" s="8">
        <v>1</v>
      </c>
      <c r="B10" s="10" t="s">
        <v>23</v>
      </c>
      <c r="C10" s="9">
        <f>C11+C12+C13</f>
        <v>130000</v>
      </c>
    </row>
    <row r="11" spans="1:8" s="1" customFormat="1" ht="24.95" customHeight="1">
      <c r="A11" s="8"/>
      <c r="B11" s="11" t="s">
        <v>9</v>
      </c>
      <c r="C11" s="9">
        <v>65000</v>
      </c>
    </row>
    <row r="12" spans="1:8" s="1" customFormat="1" ht="24.95" customHeight="1">
      <c r="A12" s="8"/>
      <c r="B12" s="11" t="s">
        <v>10</v>
      </c>
      <c r="C12" s="12">
        <v>32500</v>
      </c>
    </row>
    <row r="13" spans="1:8" s="1" customFormat="1" ht="24.95" customHeight="1">
      <c r="A13" s="8"/>
      <c r="B13" s="11" t="s">
        <v>11</v>
      </c>
      <c r="C13" s="12">
        <v>32500</v>
      </c>
    </row>
    <row r="14" spans="1:8" s="1" customFormat="1" ht="24.95" customHeight="1">
      <c r="A14" s="8">
        <v>2</v>
      </c>
      <c r="B14" s="13" t="s">
        <v>12</v>
      </c>
      <c r="C14" s="9">
        <v>31500</v>
      </c>
    </row>
    <row r="15" spans="1:8" s="1" customFormat="1" ht="24.95" customHeight="1">
      <c r="A15" s="11"/>
      <c r="B15" s="11" t="s">
        <v>7</v>
      </c>
      <c r="C15" s="9">
        <f>C14+C10</f>
        <v>161500</v>
      </c>
    </row>
    <row r="16" spans="1:8" ht="30" customHeight="1">
      <c r="A16" s="11"/>
      <c r="B16" s="11" t="s">
        <v>27</v>
      </c>
      <c r="C16" s="8">
        <f>4*C15</f>
        <v>646000</v>
      </c>
    </row>
  </sheetData>
  <mergeCells count="4">
    <mergeCell ref="B2:C2"/>
    <mergeCell ref="A6:C6"/>
    <mergeCell ref="A7:C7"/>
    <mergeCell ref="D8:H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6"/>
  <sheetViews>
    <sheetView tabSelected="1" workbookViewId="0">
      <selection activeCell="A7" sqref="A7:C7"/>
    </sheetView>
  </sheetViews>
  <sheetFormatPr defaultRowHeight="12.75"/>
  <cols>
    <col min="1" max="1" width="4.5703125" style="1" customWidth="1"/>
    <col min="2" max="2" width="60.7109375" style="1" customWidth="1"/>
    <col min="3" max="3" width="23.7109375" style="15" customWidth="1"/>
    <col min="4" max="16384" width="9.140625" style="1"/>
  </cols>
  <sheetData>
    <row r="1" spans="1:4" ht="15" customHeight="1">
      <c r="A1" s="2"/>
      <c r="B1" s="2"/>
      <c r="C1" s="6" t="s">
        <v>21</v>
      </c>
    </row>
    <row r="2" spans="1:4" ht="15" customHeight="1">
      <c r="A2" s="2"/>
      <c r="B2" s="20" t="s">
        <v>2</v>
      </c>
      <c r="C2" s="20"/>
    </row>
    <row r="3" spans="1:4" ht="15" customHeight="1">
      <c r="A3" s="2"/>
      <c r="B3" s="2"/>
      <c r="C3" s="6" t="s">
        <v>3</v>
      </c>
    </row>
    <row r="4" spans="1:4" ht="15" customHeight="1">
      <c r="A4" s="21"/>
      <c r="B4" s="21"/>
      <c r="C4" s="21"/>
    </row>
    <row r="5" spans="1:4" ht="15" customHeight="1">
      <c r="A5" s="21" t="s">
        <v>13</v>
      </c>
      <c r="B5" s="21"/>
      <c r="C5" s="21"/>
    </row>
    <row r="6" spans="1:4" ht="15" customHeight="1">
      <c r="A6" s="21" t="s">
        <v>0</v>
      </c>
      <c r="B6" s="21"/>
      <c r="C6" s="21"/>
    </row>
    <row r="7" spans="1:4" ht="92.25" customHeight="1">
      <c r="A7" s="21" t="s">
        <v>34</v>
      </c>
      <c r="B7" s="21"/>
      <c r="C7" s="21"/>
    </row>
    <row r="8" spans="1:4" ht="20.25" customHeight="1">
      <c r="A8" s="21"/>
      <c r="B8" s="21"/>
      <c r="C8" s="21"/>
    </row>
    <row r="9" spans="1:4" ht="28.5" customHeight="1">
      <c r="A9" s="8" t="s">
        <v>8</v>
      </c>
      <c r="B9" s="8" t="s">
        <v>5</v>
      </c>
      <c r="C9" s="9" t="s">
        <v>4</v>
      </c>
    </row>
    <row r="10" spans="1:4" ht="32.25" customHeight="1">
      <c r="A10" s="8">
        <v>1</v>
      </c>
      <c r="B10" s="10" t="s">
        <v>22</v>
      </c>
      <c r="C10" s="9">
        <f>C11+C12+C13+C14</f>
        <v>292500</v>
      </c>
      <c r="D10" s="18"/>
    </row>
    <row r="11" spans="1:4" ht="24.95" customHeight="1">
      <c r="A11" s="8"/>
      <c r="B11" s="11" t="s">
        <v>14</v>
      </c>
      <c r="C11" s="9">
        <v>65000</v>
      </c>
    </row>
    <row r="12" spans="1:4" ht="24.95" customHeight="1">
      <c r="A12" s="8"/>
      <c r="B12" s="11" t="s">
        <v>15</v>
      </c>
      <c r="C12" s="12">
        <v>32500</v>
      </c>
    </row>
    <row r="13" spans="1:4" ht="24.95" customHeight="1">
      <c r="A13" s="8"/>
      <c r="B13" s="11" t="s">
        <v>16</v>
      </c>
      <c r="C13" s="12">
        <v>32500</v>
      </c>
      <c r="D13" s="18"/>
    </row>
    <row r="14" spans="1:4" ht="30.75" customHeight="1">
      <c r="A14" s="8"/>
      <c r="B14" s="11" t="s">
        <v>25</v>
      </c>
      <c r="C14" s="12">
        <v>162500</v>
      </c>
    </row>
    <row r="15" spans="1:4" ht="24.95" customHeight="1">
      <c r="A15" s="8">
        <v>2</v>
      </c>
      <c r="B15" s="13" t="s">
        <v>17</v>
      </c>
      <c r="C15" s="12">
        <v>75875</v>
      </c>
    </row>
    <row r="16" spans="1:4" ht="24.95" customHeight="1">
      <c r="A16" s="8">
        <v>3</v>
      </c>
      <c r="B16" s="11" t="s">
        <v>18</v>
      </c>
      <c r="C16" s="9">
        <v>1000</v>
      </c>
    </row>
    <row r="17" spans="1:3" ht="24.95" customHeight="1">
      <c r="A17" s="8">
        <v>4</v>
      </c>
      <c r="B17" s="11" t="s">
        <v>6</v>
      </c>
      <c r="C17" s="9">
        <v>3000</v>
      </c>
    </row>
    <row r="18" spans="1:3" ht="24.95" customHeight="1">
      <c r="A18" s="8">
        <v>5</v>
      </c>
      <c r="B18" s="11" t="s">
        <v>19</v>
      </c>
      <c r="C18" s="9">
        <v>5000</v>
      </c>
    </row>
    <row r="19" spans="1:3" ht="24.95" customHeight="1">
      <c r="A19" s="8"/>
      <c r="B19" s="14" t="s">
        <v>24</v>
      </c>
      <c r="C19" s="9">
        <f>SUM(C11:C18)</f>
        <v>377375</v>
      </c>
    </row>
    <row r="20" spans="1:3" ht="29.25" customHeight="1">
      <c r="A20" s="3"/>
      <c r="B20" s="11" t="s">
        <v>28</v>
      </c>
      <c r="C20" s="9">
        <f>7*C19</f>
        <v>2641625</v>
      </c>
    </row>
    <row r="21" spans="1:3" ht="22.5" customHeight="1">
      <c r="A21" s="11"/>
      <c r="B21" s="11" t="s">
        <v>26</v>
      </c>
      <c r="C21" s="9"/>
    </row>
    <row r="22" spans="1:3" ht="29.25" customHeight="1">
      <c r="A22" s="11"/>
      <c r="B22" s="11" t="s">
        <v>29</v>
      </c>
      <c r="C22" s="9">
        <f>7903*5</f>
        <v>39515</v>
      </c>
    </row>
    <row r="23" spans="1:3" ht="19.5" customHeight="1">
      <c r="A23" s="11"/>
      <c r="B23" s="14" t="s">
        <v>7</v>
      </c>
      <c r="C23" s="9">
        <f>C20+C22</f>
        <v>2681140</v>
      </c>
    </row>
    <row r="24" spans="1:3" ht="23.25" customHeight="1"/>
    <row r="25" spans="1:3" ht="16.5" customHeight="1"/>
    <row r="26" spans="1:3" ht="19.5" customHeight="1"/>
  </sheetData>
  <mergeCells count="6">
    <mergeCell ref="A8:C8"/>
    <mergeCell ref="B2:C2"/>
    <mergeCell ref="A4:C4"/>
    <mergeCell ref="A5:C5"/>
    <mergeCell ref="A6:C6"/>
    <mergeCell ref="A7:C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3"/>
  <sheetViews>
    <sheetView topLeftCell="A4" workbookViewId="0">
      <selection activeCell="A7" sqref="A7:C7"/>
    </sheetView>
  </sheetViews>
  <sheetFormatPr defaultRowHeight="13.5"/>
  <cols>
    <col min="1" max="1" width="4.42578125" style="2" customWidth="1"/>
    <col min="2" max="2" width="57.5703125" style="2" customWidth="1"/>
    <col min="3" max="3" width="25" style="7" customWidth="1"/>
    <col min="4" max="16384" width="9.140625" style="2"/>
  </cols>
  <sheetData>
    <row r="1" spans="1:4" s="1" customFormat="1" ht="15" customHeight="1">
      <c r="A1" s="2"/>
      <c r="B1" s="2"/>
      <c r="C1" s="6" t="s">
        <v>20</v>
      </c>
    </row>
    <row r="2" spans="1:4" s="1" customFormat="1" ht="15" customHeight="1">
      <c r="A2" s="2"/>
      <c r="B2" s="20" t="s">
        <v>2</v>
      </c>
      <c r="C2" s="20"/>
    </row>
    <row r="3" spans="1:4" s="1" customFormat="1" ht="15" customHeight="1">
      <c r="A3" s="2"/>
      <c r="B3" s="2"/>
      <c r="C3" s="6" t="s">
        <v>3</v>
      </c>
    </row>
    <row r="4" spans="1:4" s="1" customFormat="1" ht="15" customHeight="1">
      <c r="A4" s="2"/>
      <c r="B4" s="2"/>
      <c r="C4" s="7"/>
    </row>
    <row r="5" spans="1:4" s="1" customFormat="1" ht="15" customHeight="1">
      <c r="A5" s="21" t="s">
        <v>13</v>
      </c>
      <c r="B5" s="21"/>
      <c r="C5" s="21"/>
    </row>
    <row r="6" spans="1:4" s="1" customFormat="1" ht="15" customHeight="1">
      <c r="A6" s="19"/>
      <c r="B6" s="19"/>
      <c r="C6" s="6"/>
    </row>
    <row r="7" spans="1:4" s="1" customFormat="1" ht="120.75" customHeight="1">
      <c r="A7" s="21" t="s">
        <v>32</v>
      </c>
      <c r="B7" s="21"/>
      <c r="C7" s="21"/>
      <c r="D7" s="2"/>
    </row>
    <row r="8" spans="1:4" s="1" customFormat="1" ht="15" customHeight="1">
      <c r="A8" s="2"/>
      <c r="B8" s="2"/>
      <c r="C8" s="7"/>
    </row>
    <row r="9" spans="1:4" s="1" customFormat="1" ht="30" customHeight="1">
      <c r="A9" s="8" t="s">
        <v>8</v>
      </c>
      <c r="B9" s="8" t="s">
        <v>5</v>
      </c>
      <c r="C9" s="9" t="s">
        <v>4</v>
      </c>
    </row>
    <row r="10" spans="1:4" s="1" customFormat="1" ht="37.5" customHeight="1">
      <c r="A10" s="8">
        <v>1</v>
      </c>
      <c r="B10" s="11" t="s">
        <v>31</v>
      </c>
      <c r="C10" s="9">
        <f>5297*98.75</f>
        <v>523078.75</v>
      </c>
    </row>
    <row r="11" spans="1:4" s="1" customFormat="1" ht="35.25" customHeight="1">
      <c r="A11" s="8">
        <v>2</v>
      </c>
      <c r="B11" s="11" t="s">
        <v>30</v>
      </c>
      <c r="C11" s="9">
        <f>7673*3.9</f>
        <v>29924.7</v>
      </c>
      <c r="D11" s="16"/>
    </row>
    <row r="12" spans="1:4" s="1" customFormat="1" ht="24.95" customHeight="1">
      <c r="A12" s="8"/>
      <c r="B12" s="14" t="s">
        <v>7</v>
      </c>
      <c r="C12" s="9">
        <f>SUM(C10:C11)</f>
        <v>553003.44999999995</v>
      </c>
    </row>
    <row r="13" spans="1:4" ht="15" customHeight="1">
      <c r="A13" s="5"/>
      <c r="B13" s="4"/>
      <c r="C13" s="17"/>
    </row>
  </sheetData>
  <mergeCells count="3">
    <mergeCell ref="B2:C2"/>
    <mergeCell ref="A5:C5"/>
    <mergeCell ref="A7:C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սեպտեմբեր1</vt:lpstr>
      <vt:lpstr>սեպտեմբեր2</vt:lpstr>
      <vt:lpstr>սեպտեմբեր3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Levon Grigoryan</dc:creator>
  <cp:lastModifiedBy>AraqsyaM</cp:lastModifiedBy>
  <cp:lastPrinted>2011-08-03T06:46:52Z</cp:lastPrinted>
  <dcterms:created xsi:type="dcterms:W3CDTF">1996-10-14T23:33:28Z</dcterms:created>
  <dcterms:modified xsi:type="dcterms:W3CDTF">2011-08-12T06:46:28Z</dcterms:modified>
</cp:coreProperties>
</file>