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 activeTab="2"/>
  </bookViews>
  <sheets>
    <sheet name="հուլիս 1" sheetId="65" r:id="rId1"/>
    <sheet name="հուլիս 2" sheetId="66" r:id="rId2"/>
    <sheet name="հուլիս 3" sheetId="63" r:id="rId3"/>
  </sheets>
  <calcPr calcId="125725"/>
</workbook>
</file>

<file path=xl/calcChain.xml><?xml version="1.0" encoding="utf-8"?>
<calcChain xmlns="http://schemas.openxmlformats.org/spreadsheetml/2006/main">
  <c r="C20" i="66"/>
  <c r="C11" i="63"/>
  <c r="C10"/>
  <c r="C22" i="66"/>
  <c r="C16" i="65"/>
  <c r="C12" i="63" l="1"/>
  <c r="C19" i="66"/>
  <c r="C23" s="1"/>
  <c r="C10"/>
  <c r="C10" i="65"/>
  <c r="C15"/>
</calcChain>
</file>

<file path=xl/sharedStrings.xml><?xml version="1.0" encoding="utf-8"?>
<sst xmlns="http://schemas.openxmlformats.org/spreadsheetml/2006/main" count="49" uniqueCount="35">
  <si>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</si>
  <si>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</si>
  <si>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</si>
  <si>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</si>
  <si>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</si>
  <si>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</si>
  <si>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</si>
  <si>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</si>
  <si>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</si>
  <si>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</si>
  <si>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</si>
  <si>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</si>
  <si>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</si>
  <si>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</si>
  <si>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</si>
  <si>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 xml:space="preserve"> 2) հանձնաժողովի նախագահի տեղակալի</t>
  </si>
  <si>
    <t xml:space="preserve"> 3) հանձնաժողովի քարտուղարի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</si>
  <si>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</si>
  <si>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</si>
  <si>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</si>
  <si>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</si>
  <si>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</si>
  <si>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</si>
  <si>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</si>
  <si>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</si>
  <si>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>4) հանձնաժողովի անդամների                                                                                                             (5անդամ x 32500դրամ)</t>
  </si>
  <si>
    <t xml:space="preserve">Այլ ծախսեր                                                                                                                                        </t>
  </si>
  <si>
    <t xml:space="preserve">  NN 29 ԵՎ 32  ԸՆՏՐԱՏԱՐԱԾՔԱՅԻՆ ԸՆՏՐԱԿԱՆ ՀԱՆՁՆԱԺՈՂՈՎՆԵՐԻ ԾԱԽՍԵՐԻ ԿԱՊՎԱԾ ԼՈՌՈՒ ՄԱՐԶԻ ՂՈՒՐՍԱԼ ԵՎ ՈՒՌՈՒՏ ՀԱՄԱՅՆՔՆԵՐԻ ՂԵԿԱՎԱՐՆԵՐԻ ԵՎ ԱՎԱԳԱՆԻՆԵՐԻ ԱՆԴԱՄՆԵՐԻ 2011 ԹՎԱԿԱՆԻ ՀՈՒԼԻՍԻ 31-Ի ՀԵՐԹԱԿԱՆ ԸՆՏՐՈՒԹՅՈՒՆՆԵՐԻ ՆԱԽԱՊԱՏՐԱՍՏՄԱՆ ԵՎ ԱՆՑԿԱՑՄԱՆ ՀԵՏ</t>
  </si>
  <si>
    <t>2 ընտրատարածքային ընտրական հանձնաժողովներ                                                                                                                (2 x 161500)</t>
  </si>
  <si>
    <t xml:space="preserve">ՏԵՂԱՄԱՍԱՅԻՆ ԸՆՏՐԱԿԱՆ ՀԱՆՁՆԱԺՈՂՈՎՆԵՐԻ ԾԱԽՍԵՐԻ  ԿԱՊՎԱԾ ԼՈՌՈՒ ՄԱՐԶԻ ՂՈՒՐՍԱԼ ԵՎ ՈՒՌՈՒՏ ՀԱՄԱՅՆՔՆԵՐԻ ՂԵԿԱՎԱՐՆԵՐԻ ԵՎ ԱՎԱԳԱՆԻՆԵՐԻ ԱՆԴԱՄՆԵՐԻ 2011 ԹՎԱԿԱՆԻ ՀՈՒԼԻՍԻ 31-Ի ՀԵՐԹԱԿԱՆ ԸՆՏՐՈՒԹՅՈՒՆՆԵՐԻ ՆԱԽԱՊԱՏՐԱՍՏՄԱՆ ԵՎ ԱՆՑԿԱՑՄԱՆ ՀԵՏ </t>
  </si>
  <si>
    <t xml:space="preserve"> ՀԱՅԱՍՏԱՆԻ ՀԱՆՐԱՊԵՏՈՒԹՅԱՆ ԿԱՌԱՎԱՐՈՒԹՅԱՆՆ ԱՌԸՆԹԵՐ ՀԱՅԱՍՏԱՆԻ ՀԱՆՐԱՊԵՏՈՒԹՅԱՆ  ՈՍՏԻԿԱՆՈՒԹՅԱՆ  ԾԱԽՍԵՐԻ   ԿԱՊՎԱԾ  ԼՈՌՈՒ ՄԱՐԶԻ ՂՈՒՐՍԱԼ ԵՎ ՈՒՌՈՒՏ ՀԱՄԱՅՆՔՆԵՐԻ ՂԵԿԱՎԱՐՆԵՐԻ ԵՎ ԱՎԱԳԱՆԻՆԵՐԻ ԱՆԴԱՄՆԵՐԻ 2011 ԹՎԱԿԱՆԻ ՀՈՒԼԻՍԻ 31-Ի ՀԵՐԹԱԿԱՆ ԸՆՏՐՈՒԹՅՈՒՆՆԵՐԻ ՆԱԽԱՊԱՏՐԱՍՏՄԱՆ ԵՎ ԱՆՑԿԱՑՄԱՆ ՀԵՏ </t>
  </si>
  <si>
    <t>2 տեղամասային ընտրական հանձնաժողովների ծախսեր                                                                   (2 x 377375)</t>
  </si>
  <si>
    <t xml:space="preserve">քվեաթերթիկների տպագրություն                                                                                (2372 ընտրող + 2372 x 0.03 x 5 դրամ)                                                                                                                                </t>
  </si>
  <si>
    <t>Կապի ծառայություններ                                                                                               (ընտրողների ծանուցագրեր, 23726 ընտրող  x 98.75դրամ)</t>
  </si>
  <si>
    <t>Գրասենյակային նյութեր և հագուստ                                                                            (ընտրողների ցուցակներ, 2372 ընտրող  x 3,9դրամ)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</si>
</sst>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  <font>
      <sz val="8"/>
      <color rgb="FFFF0000"/>
      <name val="GHEA Grapalat"/>
      <family val="3"/>
    </font>
    <font>
      <sz val="8"/>
      <color rgb="FF00B050"/>
      <name val="GHEA Grapalat"/>
      <family val="3"/>
    </font>
    <font>
      <sz val="8"/>
      <color rgb="FFC00000"/>
      <name val="GHEA Grapalat"/>
      <family val="3"/>
    </font>
    <font>
      <sz val="8"/>
      <color rgb="FF002060"/>
      <name val="GHEA Grapalat"/>
      <family val="3"/>
    </font>
    <font>
      <sz val="8"/>
      <color rgb="FF0070C0"/>
      <name val="GHEA Grapalat"/>
      <family val="3"/>
    </font>
    <font>
      <sz val="8"/>
      <color rgb="FF7030A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vertical="center" wrapText="1"/>
    </xf>
    <xf numFmtId="1" fontId="1" fillId="0" borderId="4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0" xfId="0" quotePrefix="1" applyNumberFormat="1" applyFont="1" applyFill="1" applyAlignment="1">
      <alignment vertical="center" wrapText="1"/>
    </xf>
    <xf numFmtId="3" fontId="1" fillId="3" borderId="0" xfId="0" applyNumberFormat="1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vertical="center" wrapText="1"/>
    </xf>
    <xf numFmtId="3" fontId="4" fillId="3" borderId="0" xfId="0" applyNumberFormat="1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vertical="center" wrapText="1"/>
    </xf>
    <xf numFmtId="0" fontId="9" fillId="3" borderId="0" xfId="0" applyFont="1" applyFill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3" fontId="9" fillId="3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E9" sqref="E9"/>
    </sheetView>
  </sheetViews>
  <sheetFormatPr defaultRowHeight="13.5"/>
  <cols>
    <col min="1" max="1" width="4.5703125" style="3" customWidth="1"/>
    <col min="2" max="2" width="57.140625" style="3" customWidth="1"/>
    <col min="3" max="3" width="25.7109375" style="3" customWidth="1"/>
    <col min="4" max="4" width="9.140625" style="3"/>
    <col min="5" max="5" width="9.28515625" style="3" bestFit="1" customWidth="1"/>
    <col min="6" max="6" width="9.5703125" style="3" bestFit="1" customWidth="1"/>
    <col min="7" max="9" width="9.140625" style="3"/>
    <col min="10" max="10" width="8.7109375" style="3" customWidth="1"/>
    <col min="11" max="16384" width="9.140625" style="3"/>
  </cols>
  <sheetData>
    <row r="1" spans="1:12" s="1" customFormat="1" ht="15" customHeight="1">
      <c r="A1" s="3"/>
      <c r="B1" s="3"/>
      <c r="C1" s="8" t="s">
        <v>1</v>
      </c>
    </row>
    <row r="2" spans="1:12" s="1" customFormat="1" ht="15" customHeight="1">
      <c r="A2" s="3"/>
      <c r="B2" s="71" t="s">
        <v>2</v>
      </c>
      <c r="C2" s="71"/>
    </row>
    <row r="3" spans="1:12" s="1" customFormat="1" ht="15" customHeight="1">
      <c r="A3" s="3"/>
      <c r="B3" s="3"/>
      <c r="C3" s="8" t="s">
        <v>3</v>
      </c>
    </row>
    <row r="4" spans="1:12" s="1" customFormat="1" ht="15" customHeight="1">
      <c r="A4" s="3"/>
      <c r="B4" s="3"/>
      <c r="C4" s="3"/>
    </row>
    <row r="5" spans="1:12" s="1" customFormat="1" ht="15" customHeight="1">
      <c r="A5" s="3"/>
      <c r="B5" s="3"/>
      <c r="C5" s="3"/>
    </row>
    <row r="6" spans="1:12" s="1" customFormat="1" ht="15" customHeight="1">
      <c r="A6" s="72" t="s">
        <v>13</v>
      </c>
      <c r="B6" s="72"/>
      <c r="C6" s="72"/>
    </row>
    <row r="7" spans="1:12" s="1" customFormat="1" ht="70.5" customHeight="1">
      <c r="A7" s="72" t="s">
        <v>27</v>
      </c>
      <c r="B7" s="72"/>
      <c r="C7" s="72"/>
    </row>
    <row r="8" spans="1:12" s="1" customFormat="1" ht="15" customHeight="1">
      <c r="A8" s="3"/>
      <c r="B8" s="3"/>
      <c r="C8" s="3"/>
      <c r="G8" s="73"/>
      <c r="H8" s="73"/>
      <c r="I8" s="73"/>
      <c r="J8" s="73"/>
      <c r="K8" s="73"/>
      <c r="L8" s="73"/>
    </row>
    <row r="9" spans="1:12" s="1" customFormat="1" ht="29.25" customHeight="1">
      <c r="A9" s="12" t="s">
        <v>8</v>
      </c>
      <c r="B9" s="12" t="s">
        <v>5</v>
      </c>
      <c r="C9" s="13" t="s">
        <v>4</v>
      </c>
    </row>
    <row r="10" spans="1:12" s="1" customFormat="1" ht="31.5" customHeight="1">
      <c r="A10" s="12">
        <v>1</v>
      </c>
      <c r="B10" s="14" t="s">
        <v>23</v>
      </c>
      <c r="C10" s="13">
        <f>C11+C12+C13</f>
        <v>130000</v>
      </c>
    </row>
    <row r="11" spans="1:12" s="1" customFormat="1" ht="24.95" customHeight="1">
      <c r="A11" s="12"/>
      <c r="B11" s="15" t="s">
        <v>9</v>
      </c>
      <c r="C11" s="13">
        <v>65000</v>
      </c>
    </row>
    <row r="12" spans="1:12" s="1" customFormat="1" ht="24.95" customHeight="1">
      <c r="A12" s="12"/>
      <c r="B12" s="15" t="s">
        <v>10</v>
      </c>
      <c r="C12" s="16">
        <v>32500</v>
      </c>
    </row>
    <row r="13" spans="1:12" s="1" customFormat="1" ht="24.95" customHeight="1">
      <c r="A13" s="12"/>
      <c r="B13" s="15" t="s">
        <v>11</v>
      </c>
      <c r="C13" s="16">
        <v>32500</v>
      </c>
    </row>
    <row r="14" spans="1:12" s="1" customFormat="1" ht="24.95" customHeight="1">
      <c r="A14" s="12">
        <v>2</v>
      </c>
      <c r="B14" s="17" t="s">
        <v>12</v>
      </c>
      <c r="C14" s="13">
        <v>31500</v>
      </c>
    </row>
    <row r="15" spans="1:12" s="1" customFormat="1" ht="24.95" customHeight="1">
      <c r="A15" s="15"/>
      <c r="B15" s="15" t="s">
        <v>7</v>
      </c>
      <c r="C15" s="13">
        <f>C14+C10</f>
        <v>161500</v>
      </c>
    </row>
    <row r="16" spans="1:12" ht="30" customHeight="1">
      <c r="A16" s="15"/>
      <c r="B16" s="15" t="s">
        <v>28</v>
      </c>
      <c r="C16" s="12">
        <f>2*C15</f>
        <v>323000</v>
      </c>
      <c r="E16" s="10"/>
      <c r="F16" s="10"/>
    </row>
  </sheetData>
  <mergeCells count="4">
    <mergeCell ref="B2:C2"/>
    <mergeCell ref="A6:C6"/>
    <mergeCell ref="A7:C7"/>
    <mergeCell ref="G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E9" sqref="E9"/>
    </sheetView>
  </sheetViews>
  <sheetFormatPr defaultRowHeight="12.75"/>
  <cols>
    <col min="1" max="1" width="4.5703125" style="1" customWidth="1"/>
    <col min="2" max="2" width="60.7109375" style="1" customWidth="1"/>
    <col min="3" max="3" width="22" style="33" customWidth="1"/>
    <col min="4" max="4" width="9.140625" style="1"/>
    <col min="5" max="5" width="14.85546875" style="18" customWidth="1"/>
    <col min="6" max="6" width="9.5703125" style="19" bestFit="1" customWidth="1"/>
    <col min="7" max="7" width="9.5703125" style="19" customWidth="1"/>
    <col min="8" max="9" width="7.5703125" style="19" customWidth="1"/>
    <col min="10" max="10" width="9.7109375" style="19" customWidth="1"/>
    <col min="11" max="11" width="9.140625" style="19"/>
    <col min="12" max="12" width="9.140625" style="1"/>
    <col min="13" max="13" width="9.140625" style="37"/>
    <col min="14" max="16384" width="9.140625" style="1"/>
  </cols>
  <sheetData>
    <row r="1" spans="1:13" ht="15" customHeight="1">
      <c r="A1" s="3"/>
      <c r="B1" s="3"/>
      <c r="C1" s="8" t="s">
        <v>21</v>
      </c>
    </row>
    <row r="2" spans="1:13" ht="15" customHeight="1">
      <c r="A2" s="3"/>
      <c r="B2" s="71" t="s">
        <v>2</v>
      </c>
      <c r="C2" s="71"/>
    </row>
    <row r="3" spans="1:13" ht="15" customHeight="1">
      <c r="A3" s="3"/>
      <c r="B3" s="3"/>
      <c r="C3" s="8" t="s">
        <v>3</v>
      </c>
    </row>
    <row r="4" spans="1:13" ht="15" customHeight="1">
      <c r="A4" s="72"/>
      <c r="B4" s="72"/>
      <c r="C4" s="72"/>
      <c r="F4" s="20"/>
      <c r="G4" s="21"/>
      <c r="H4" s="20"/>
      <c r="I4" s="21"/>
      <c r="J4" s="20"/>
      <c r="K4" s="20"/>
      <c r="L4" s="2"/>
    </row>
    <row r="5" spans="1:13" ht="15" customHeight="1">
      <c r="A5" s="72" t="s">
        <v>13</v>
      </c>
      <c r="B5" s="72"/>
      <c r="C5" s="72"/>
      <c r="E5" s="22"/>
      <c r="F5" s="20"/>
      <c r="G5" s="23"/>
      <c r="H5" s="20"/>
      <c r="I5" s="23"/>
      <c r="J5" s="20"/>
      <c r="K5" s="20"/>
      <c r="L5" s="2"/>
    </row>
    <row r="6" spans="1:13" ht="15" customHeight="1">
      <c r="A6" s="72" t="s">
        <v>0</v>
      </c>
      <c r="B6" s="72"/>
      <c r="C6" s="72"/>
      <c r="E6" s="22"/>
      <c r="F6" s="20"/>
      <c r="G6" s="23"/>
      <c r="H6" s="20"/>
      <c r="I6" s="23"/>
      <c r="J6" s="20"/>
      <c r="K6" s="20"/>
      <c r="L6" s="2"/>
    </row>
    <row r="7" spans="1:13" ht="64.5" customHeight="1">
      <c r="A7" s="72" t="s">
        <v>29</v>
      </c>
      <c r="B7" s="72"/>
      <c r="C7" s="72"/>
      <c r="E7" s="22"/>
      <c r="F7" s="24"/>
      <c r="G7" s="25"/>
      <c r="H7" s="24"/>
      <c r="I7" s="25"/>
      <c r="J7" s="24"/>
      <c r="K7" s="24"/>
      <c r="L7" s="2"/>
    </row>
    <row r="8" spans="1:13" ht="15" customHeight="1">
      <c r="A8" s="72"/>
      <c r="B8" s="72"/>
      <c r="C8" s="72"/>
      <c r="E8" s="22"/>
      <c r="F8" s="26"/>
      <c r="G8" s="27"/>
      <c r="H8" s="26"/>
      <c r="I8" s="27"/>
      <c r="J8" s="26"/>
      <c r="K8" s="26"/>
      <c r="L8" s="2"/>
    </row>
    <row r="9" spans="1:13" ht="28.5" customHeight="1">
      <c r="A9" s="12" t="s">
        <v>8</v>
      </c>
      <c r="B9" s="12" t="s">
        <v>5</v>
      </c>
      <c r="C9" s="13" t="s">
        <v>4</v>
      </c>
      <c r="E9" s="58"/>
      <c r="F9" s="59"/>
      <c r="G9" s="60"/>
      <c r="H9" s="59"/>
      <c r="I9" s="60"/>
      <c r="J9" s="59"/>
      <c r="K9" s="59"/>
      <c r="L9" s="41"/>
      <c r="M9" s="61"/>
    </row>
    <row r="10" spans="1:13" ht="32.25" customHeight="1">
      <c r="A10" s="12">
        <v>1</v>
      </c>
      <c r="B10" s="14" t="s">
        <v>22</v>
      </c>
      <c r="C10" s="13">
        <f>C11+C12+C13+C14</f>
        <v>292500</v>
      </c>
      <c r="D10" s="28"/>
      <c r="E10" s="38"/>
      <c r="F10" s="39"/>
      <c r="G10" s="40"/>
      <c r="H10" s="39"/>
      <c r="I10" s="40"/>
      <c r="J10" s="39"/>
      <c r="K10" s="39"/>
      <c r="L10" s="41"/>
      <c r="M10" s="42"/>
    </row>
    <row r="11" spans="1:13" ht="24.95" customHeight="1">
      <c r="A11" s="12"/>
      <c r="B11" s="15" t="s">
        <v>14</v>
      </c>
      <c r="C11" s="13">
        <v>65000</v>
      </c>
      <c r="D11" s="28"/>
      <c r="E11" s="38"/>
      <c r="F11" s="39"/>
      <c r="G11" s="40"/>
      <c r="H11" s="39"/>
      <c r="I11" s="40"/>
      <c r="J11" s="39"/>
      <c r="K11" s="39"/>
      <c r="L11" s="41"/>
      <c r="M11" s="42"/>
    </row>
    <row r="12" spans="1:13" ht="24.95" customHeight="1">
      <c r="A12" s="12"/>
      <c r="B12" s="15" t="s">
        <v>15</v>
      </c>
      <c r="C12" s="16">
        <v>32500</v>
      </c>
      <c r="D12" s="28"/>
      <c r="E12" s="38"/>
      <c r="F12" s="39"/>
      <c r="G12" s="40"/>
      <c r="H12" s="39"/>
      <c r="I12" s="40"/>
      <c r="J12" s="39"/>
      <c r="K12" s="39"/>
      <c r="L12" s="43"/>
      <c r="M12" s="42"/>
    </row>
    <row r="13" spans="1:13" ht="24.95" customHeight="1">
      <c r="A13" s="12"/>
      <c r="B13" s="15" t="s">
        <v>16</v>
      </c>
      <c r="C13" s="16">
        <v>32500</v>
      </c>
      <c r="D13" s="28"/>
      <c r="E13" s="44"/>
      <c r="F13" s="45"/>
      <c r="G13" s="46"/>
      <c r="H13" s="45"/>
      <c r="I13" s="46"/>
      <c r="J13" s="45"/>
      <c r="K13" s="45"/>
      <c r="L13" s="43"/>
      <c r="M13" s="62"/>
    </row>
    <row r="14" spans="1:13" ht="30.75" customHeight="1">
      <c r="A14" s="12"/>
      <c r="B14" s="15" t="s">
        <v>25</v>
      </c>
      <c r="C14" s="16">
        <v>162500</v>
      </c>
      <c r="D14" s="28"/>
      <c r="E14" s="57"/>
      <c r="F14" s="51"/>
      <c r="G14" s="52"/>
      <c r="H14" s="51"/>
      <c r="I14" s="52"/>
      <c r="J14" s="51"/>
      <c r="K14" s="51"/>
      <c r="L14" s="43"/>
      <c r="M14" s="62"/>
    </row>
    <row r="15" spans="1:13" ht="24.95" customHeight="1">
      <c r="A15" s="12">
        <v>2</v>
      </c>
      <c r="B15" s="17" t="s">
        <v>17</v>
      </c>
      <c r="C15" s="16">
        <v>75875</v>
      </c>
      <c r="D15" s="28"/>
      <c r="E15" s="58"/>
      <c r="F15" s="59"/>
      <c r="G15" s="60"/>
      <c r="H15" s="59"/>
      <c r="I15" s="60"/>
      <c r="J15" s="59"/>
      <c r="K15" s="59"/>
      <c r="L15" s="63"/>
      <c r="M15" s="61"/>
    </row>
    <row r="16" spans="1:13" ht="24.95" customHeight="1">
      <c r="A16" s="12">
        <v>3</v>
      </c>
      <c r="B16" s="15" t="s">
        <v>18</v>
      </c>
      <c r="C16" s="13">
        <v>1000</v>
      </c>
      <c r="D16" s="28"/>
      <c r="E16" s="66"/>
      <c r="F16" s="67"/>
      <c r="G16" s="68"/>
      <c r="H16" s="67"/>
      <c r="I16" s="68"/>
      <c r="J16" s="67"/>
      <c r="K16" s="67"/>
      <c r="L16" s="69"/>
      <c r="M16" s="70"/>
    </row>
    <row r="17" spans="1:13" ht="24.95" customHeight="1">
      <c r="A17" s="12">
        <v>4</v>
      </c>
      <c r="B17" s="15" t="s">
        <v>6</v>
      </c>
      <c r="C17" s="13">
        <v>3000</v>
      </c>
      <c r="D17" s="28"/>
      <c r="E17" s="53"/>
      <c r="F17" s="54"/>
      <c r="G17" s="55"/>
      <c r="H17" s="54"/>
      <c r="I17" s="55"/>
      <c r="J17" s="54"/>
      <c r="K17" s="54"/>
      <c r="L17" s="64"/>
      <c r="M17" s="65"/>
    </row>
    <row r="18" spans="1:13" ht="24.95" customHeight="1">
      <c r="A18" s="12">
        <v>5</v>
      </c>
      <c r="B18" s="15" t="s">
        <v>19</v>
      </c>
      <c r="C18" s="13">
        <v>5000</v>
      </c>
      <c r="D18" s="28"/>
      <c r="E18" s="53"/>
      <c r="F18" s="54"/>
      <c r="G18" s="55"/>
      <c r="H18" s="54"/>
      <c r="I18" s="55"/>
      <c r="J18" s="54"/>
      <c r="K18" s="54"/>
      <c r="L18" s="64"/>
      <c r="M18" s="65"/>
    </row>
    <row r="19" spans="1:13" ht="24.95" customHeight="1">
      <c r="A19" s="12"/>
      <c r="B19" s="30" t="s">
        <v>24</v>
      </c>
      <c r="C19" s="13">
        <f>SUM(C11:C18)</f>
        <v>377375</v>
      </c>
      <c r="D19" s="31"/>
      <c r="E19" s="57"/>
      <c r="F19" s="51"/>
      <c r="G19" s="52"/>
      <c r="H19" s="51"/>
      <c r="I19" s="52"/>
      <c r="J19" s="51"/>
      <c r="K19" s="51"/>
      <c r="L19" s="43"/>
      <c r="M19" s="62"/>
    </row>
    <row r="20" spans="1:13" ht="29.25" customHeight="1">
      <c r="A20" s="4"/>
      <c r="B20" s="15" t="s">
        <v>31</v>
      </c>
      <c r="C20" s="13">
        <f>2*C19</f>
        <v>754750</v>
      </c>
      <c r="D20" s="32"/>
      <c r="E20" s="47"/>
      <c r="F20" s="48"/>
      <c r="G20" s="49"/>
      <c r="H20" s="48"/>
      <c r="I20" s="49"/>
      <c r="J20" s="48"/>
      <c r="K20" s="48"/>
      <c r="L20" s="43"/>
      <c r="M20" s="42"/>
    </row>
    <row r="21" spans="1:13" ht="22.5" customHeight="1">
      <c r="A21" s="15"/>
      <c r="B21" s="15" t="s">
        <v>26</v>
      </c>
      <c r="C21" s="13"/>
      <c r="E21" s="47"/>
      <c r="F21" s="48"/>
      <c r="G21" s="49"/>
      <c r="H21" s="48"/>
      <c r="I21" s="49"/>
      <c r="J21" s="48"/>
      <c r="K21" s="48"/>
      <c r="L21" s="43"/>
      <c r="M21" s="42"/>
    </row>
    <row r="22" spans="1:13" ht="29.25" customHeight="1">
      <c r="A22" s="15"/>
      <c r="B22" s="15" t="s">
        <v>32</v>
      </c>
      <c r="C22" s="13">
        <f>2443*5</f>
        <v>12215</v>
      </c>
      <c r="E22" s="47"/>
      <c r="F22" s="48"/>
      <c r="G22" s="49"/>
      <c r="H22" s="48"/>
      <c r="I22" s="49"/>
      <c r="J22" s="48"/>
      <c r="K22" s="48"/>
      <c r="L22" s="43"/>
      <c r="M22" s="42"/>
    </row>
    <row r="23" spans="1:13" ht="19.5" customHeight="1">
      <c r="A23" s="15"/>
      <c r="B23" s="30" t="s">
        <v>7</v>
      </c>
      <c r="C23" s="13">
        <f>C20+C22</f>
        <v>766965</v>
      </c>
      <c r="E23" s="47"/>
      <c r="F23" s="48"/>
      <c r="G23" s="49"/>
      <c r="H23" s="48"/>
      <c r="I23" s="49"/>
      <c r="J23" s="48"/>
      <c r="K23" s="48"/>
      <c r="L23" s="43"/>
      <c r="M23" s="42"/>
    </row>
    <row r="24" spans="1:13" ht="23.25" customHeight="1">
      <c r="E24" s="50"/>
      <c r="F24" s="51"/>
      <c r="G24" s="52"/>
      <c r="H24" s="51"/>
      <c r="I24" s="49"/>
      <c r="J24" s="51"/>
      <c r="K24" s="51"/>
      <c r="L24" s="43"/>
      <c r="M24" s="42"/>
    </row>
    <row r="25" spans="1:13" ht="16.5" customHeight="1">
      <c r="E25" s="53"/>
      <c r="F25" s="54"/>
      <c r="G25" s="55"/>
      <c r="H25" s="56"/>
      <c r="I25" s="49"/>
      <c r="J25" s="54"/>
      <c r="K25" s="54"/>
      <c r="L25" s="43"/>
      <c r="M25" s="42"/>
    </row>
    <row r="26" spans="1:13" ht="19.5" customHeight="1">
      <c r="E26" s="53"/>
      <c r="F26" s="54"/>
      <c r="G26" s="55"/>
      <c r="H26" s="56"/>
      <c r="I26" s="49"/>
      <c r="J26" s="54"/>
      <c r="K26" s="54"/>
      <c r="L26" s="43"/>
      <c r="M26" s="42"/>
    </row>
    <row r="27" spans="1:13">
      <c r="E27" s="53"/>
      <c r="F27" s="54"/>
      <c r="G27" s="55"/>
      <c r="H27" s="56"/>
      <c r="I27" s="49"/>
      <c r="J27" s="54"/>
      <c r="K27" s="54"/>
      <c r="L27" s="43"/>
      <c r="M27" s="42"/>
    </row>
    <row r="28" spans="1:13">
      <c r="E28" s="57"/>
      <c r="F28" s="51"/>
      <c r="G28" s="52"/>
      <c r="H28" s="51"/>
      <c r="I28" s="52"/>
      <c r="J28" s="51"/>
      <c r="K28" s="51"/>
      <c r="L28" s="43"/>
      <c r="M28" s="42"/>
    </row>
    <row r="29" spans="1:13">
      <c r="E29" s="38"/>
      <c r="F29" s="39"/>
      <c r="G29" s="49"/>
      <c r="H29" s="39"/>
      <c r="I29" s="49"/>
      <c r="J29" s="39"/>
      <c r="K29" s="39"/>
      <c r="L29" s="43"/>
      <c r="M29" s="42"/>
    </row>
    <row r="30" spans="1:13">
      <c r="E30" s="53"/>
      <c r="F30" s="54"/>
      <c r="G30" s="55"/>
      <c r="H30" s="54"/>
      <c r="I30" s="55"/>
      <c r="J30" s="54"/>
      <c r="K30" s="54"/>
      <c r="L30" s="43"/>
      <c r="M30" s="42"/>
    </row>
    <row r="32" spans="1:13">
      <c r="F32" s="34"/>
      <c r="G32" s="34"/>
      <c r="H32" s="34"/>
      <c r="I32" s="34"/>
      <c r="J32" s="34"/>
    </row>
    <row r="34" spans="6:9">
      <c r="F34" s="5"/>
      <c r="G34" s="29"/>
      <c r="H34" s="5"/>
      <c r="I34" s="29"/>
    </row>
    <row r="39" spans="6:9">
      <c r="I39" s="34"/>
    </row>
  </sheetData>
  <mergeCells count="6">
    <mergeCell ref="A8:C8"/>
    <mergeCell ref="B2:C2"/>
    <mergeCell ref="A4:C4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21" sqref="B21"/>
    </sheetView>
  </sheetViews>
  <sheetFormatPr defaultRowHeight="13.5"/>
  <cols>
    <col min="1" max="1" width="4.42578125" style="3" customWidth="1"/>
    <col min="2" max="2" width="57.5703125" style="3" customWidth="1"/>
    <col min="3" max="3" width="24.5703125" style="9" customWidth="1"/>
    <col min="4" max="16384" width="9.140625" style="3"/>
  </cols>
  <sheetData>
    <row r="1" spans="1:4" s="1" customFormat="1" ht="15" customHeight="1">
      <c r="A1" s="3"/>
      <c r="B1" s="3"/>
      <c r="C1" s="8" t="s">
        <v>20</v>
      </c>
    </row>
    <row r="2" spans="1:4" s="1" customFormat="1" ht="15" customHeight="1">
      <c r="A2" s="3"/>
      <c r="B2" s="71" t="s">
        <v>2</v>
      </c>
      <c r="C2" s="71"/>
    </row>
    <row r="3" spans="1:4" s="1" customFormat="1" ht="15" customHeight="1">
      <c r="A3" s="3"/>
      <c r="B3" s="3"/>
      <c r="C3" s="8" t="s">
        <v>3</v>
      </c>
    </row>
    <row r="4" spans="1:4" s="1" customFormat="1" ht="15" customHeight="1">
      <c r="A4" s="3"/>
      <c r="B4" s="3"/>
      <c r="C4" s="9"/>
    </row>
    <row r="5" spans="1:4" s="1" customFormat="1" ht="15" customHeight="1">
      <c r="A5" s="72" t="s">
        <v>13</v>
      </c>
      <c r="B5" s="72"/>
      <c r="C5" s="72"/>
    </row>
    <row r="6" spans="1:4" s="1" customFormat="1" ht="15" customHeight="1">
      <c r="A6" s="11"/>
      <c r="B6" s="11"/>
      <c r="C6" s="8"/>
    </row>
    <row r="7" spans="1:4" s="1" customFormat="1" ht="93.75" customHeight="1">
      <c r="A7" s="72" t="s">
        <v>30</v>
      </c>
      <c r="B7" s="72"/>
      <c r="C7" s="72"/>
      <c r="D7" s="3"/>
    </row>
    <row r="8" spans="1:4" s="1" customFormat="1" ht="15" customHeight="1">
      <c r="A8" s="3"/>
      <c r="B8" s="3"/>
      <c r="C8" s="9"/>
    </row>
    <row r="9" spans="1:4" s="1" customFormat="1" ht="30" customHeight="1">
      <c r="A9" s="12" t="s">
        <v>8</v>
      </c>
      <c r="B9" s="12" t="s">
        <v>5</v>
      </c>
      <c r="C9" s="13" t="s">
        <v>4</v>
      </c>
    </row>
    <row r="10" spans="1:4" s="1" customFormat="1" ht="37.5" customHeight="1">
      <c r="A10" s="12">
        <v>1</v>
      </c>
      <c r="B10" s="15" t="s">
        <v>33</v>
      </c>
      <c r="C10" s="13">
        <f>2372*98.75</f>
        <v>234235</v>
      </c>
    </row>
    <row r="11" spans="1:4" s="1" customFormat="1" ht="35.25" customHeight="1">
      <c r="A11" s="12">
        <v>2</v>
      </c>
      <c r="B11" s="15" t="s">
        <v>34</v>
      </c>
      <c r="C11" s="13">
        <f>2372*3.9</f>
        <v>9250.7999999999993</v>
      </c>
      <c r="D11" s="35"/>
    </row>
    <row r="12" spans="1:4" s="1" customFormat="1" ht="24.95" customHeight="1">
      <c r="A12" s="12"/>
      <c r="B12" s="30" t="s">
        <v>7</v>
      </c>
      <c r="C12" s="13">
        <f>SUM(C10:C11)</f>
        <v>243485.8</v>
      </c>
    </row>
    <row r="13" spans="1:4" ht="15" customHeight="1">
      <c r="A13" s="7"/>
      <c r="B13" s="6"/>
      <c r="C13" s="36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հուլիս 1</vt:lpstr>
      <vt:lpstr>հուլիս 2</vt:lpstr>
      <vt:lpstr>հուլիս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HasmikS</cp:lastModifiedBy>
  <cp:lastPrinted>2011-06-15T11:46:52Z</cp:lastPrinted>
  <dcterms:created xsi:type="dcterms:W3CDTF">1996-10-14T23:33:28Z</dcterms:created>
  <dcterms:modified xsi:type="dcterms:W3CDTF">2011-06-21T05:42:50Z</dcterms:modified>
</cp:coreProperties>
</file>