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20" windowHeight="9120" activeTab="1"/>
  </bookViews>
  <sheets>
    <sheet name="հունիս 1" sheetId="65" r:id="rId1"/>
    <sheet name="հունիս 2" sheetId="66" r:id="rId2"/>
    <sheet name="հունիս 3" sheetId="63" r:id="rId3"/>
  </sheets>
  <calcPr calcId="114210"/>
</workbook>
</file>

<file path=xl/calcChain.xml><?xml version="1.0" encoding="utf-8"?>
<calcChain xmlns="http://schemas.openxmlformats.org/spreadsheetml/2006/main">
  <c r="C11" i="63"/>
  <c r="C10"/>
  <c r="C22" i="66"/>
  <c r="C12" i="63"/>
  <c r="C19" i="66"/>
  <c r="C20"/>
  <c r="C23"/>
  <c r="C10"/>
  <c r="C10" i="65"/>
  <c r="C15"/>
  <c r="C16"/>
</calcChain>
</file>

<file path=xl/sharedStrings.xml><?xml version="1.0" encoding="utf-8"?>
<sst xmlns="http://schemas.openxmlformats.org/spreadsheetml/2006/main" count="49" uniqueCount="35">
  <si>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</si>
  <si>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</si>
  <si>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</si>
  <si>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</si>
  <si>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</si>
  <si>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</si>
  <si>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</si>
  <si>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</si>
  <si>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</si>
  <si>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</si>
  <si>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</si>
  <si>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</si>
  <si>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</si>
  <si>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</si>
  <si>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</si>
  <si>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 xml:space="preserve"> 2) հանձնաժողովի նախագահի տեղակալի</t>
  </si>
  <si>
    <t xml:space="preserve"> 3) հանձնաժողովի քարտուղարի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</si>
  <si>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</si>
  <si>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</si>
  <si>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</si>
  <si>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</si>
  <si>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</si>
  <si>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</si>
  <si>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</si>
  <si>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</si>
  <si>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>4) հանձնաժողովի անդամների                                                                                                             (5անդամ x 32500դրամ)</t>
  </si>
  <si>
    <t xml:space="preserve">Այլ ծախսեր                                                                                                                                        </t>
  </si>
  <si>
    <t xml:space="preserve"> ԳԵՂԱՐՔՈՒՆԻՔԻ ՄԱՐԶԻ NN 23,24, ԿՈՏԱՅՔԻ ՄԱՐԶԻ N 25, ՇԻՐԱԿԻ ՄԱՐԶԻ NN 33,35,36, ՍՅՈՒՆԻՔԻ ՄԱՐԶԻ NN 37, 38  ԸՆՏՐԱՏԱՐԱԾՔԱՅԻՆ ԸՆՏՐԱԿԱՆ ՀԱՆՁՆԱԺՈՂՈՎՆԵՐԻ ԾԱԽՍԵՐԻ ԿԱՊՎԱԾ 2011 ԹՎԱԿԱՆԻ ՀՈՒՆԻՍԻ 5-ԻՆ ԿԱՅԱՆԱԼԻՔ ԿՈՏԱՅՔԻԻ ՄԱՐԶԻ ԱՂԱՎՆԱՁՈՐ, 2011 ԹՎԱԿԱՆԻ ՀՈՒՆԻՍԻ 12-ԻՆ ԿԱՅԱՆԱԼԻՔ ԳԵՂԱՐՔՈՒՆԻՔԻ ՄԱՐԶԻ ԱԿՈՒՆՔ, ԳԵՂՀՈՎԻՏ, 2011 ԹՎԱԿԱՆԻ ՀՈՒՆԻՍԻ 19-ԻՆ ԿԱՅԱՆԱԼԻՔ ԳԵՂԱՐՔՈՒՆԻՔԻ ՄԱՐԶԻ ԱՂԲԵՐՔ, ԿՈՏԱՅՔԻ ՄԱՐԶԻ ԲՋՆԻ, ՍՅՈՒՆԻՔԻ ՄԱՐԶԻ ԱՂՎԱՆԻ, ՈՒԺԱՆԻՍ ՀԱՄԱՅՆՔՆԵՐԻ ՂԵԿԱՎԱՐՆԵՐԻ, ՆՈՐԱՎԱՆ ՀԱՄԱՅՆՔԻ ԱՎԱԳԱՆՈՒ ԱՆԴԱՄՆԵՐԻ, 2011 ԹՎԱԿԱՆԻ ՀՈՒՆԻՍԻ 26-ԻՆ ԿԱՅԱՆԱԼԻՔ ԳԵՂԱՐՔՈՒՆԻՔԻ ՄԱՐԶԻ ԾՈՎԱՍԱՐ, ՇԻՐԱԿԻ ՄԱՐԶԻ ՄՈՒՍԱՅԵԼՅԱՆ, ՀՈՎԻՏ  ԳՅՈՒՂԱԿԱՆ ՀԱՄԱՅՆՔՆԵՐԻ ՂԵԿԱՎԱՐՆԵՐԻ, ՓԱՆԻԿ, ՔԱՐԱԲԵՐԴ ԳՅՈՒՂԱԿԱՆ ՀԱՄԱՅՆՔՆԵՐԻ ԱՎԱԳԱՆԻՆԵՐԻ ԱՆԴԱՄՆԵՐԻ ՀԵՐԹԱԿԱՆ ԸՆՏՐՈՒԹՅՈՒՆՆԵՐԻ ՆԱԽԱՊԱՏՐԱՍՏՄԱՆ ԵՎ ԱՆՑԿԱՑՄԱՆ</t>
  </si>
  <si>
    <t>8 ընտրատարածքային ընտրական հանձնաժողովներ                                                                                                                (8 x 161500)</t>
  </si>
  <si>
    <t xml:space="preserve"> ՀԱՅԱՍՏԱՆԻ ՀԱՆՐԱՊԵՏՈՒԹՅԱՆ ԿԱՌԱՎԱՐՈՒԹՅԱՆՆ ԱՌԸՆԹԵՐ ՀԱՅԱՍՏԱՆԻ ՀԱՆՐԱՊԵՏՈՒԹՅԱՆ  ՈՍՏԻԿԱՆՈՒԹՅԱՆ  ԾԱԽՍԵՐԻ   ԿԱՊՎԱԾ  2011 ԹՎԱԿԱՆԻ ՀՈՒՆԻՍԻ 5-ԻՆ ԿԱՅԱՆԱԼԻՔ ԿՈՏԱՅՔԻԻ ՄԱՐԶԻ ԱՂԱՎՆԱՁՈՐ, 2011 ԹՎԱԿԱՆԻ ՀՈՒՆԻՍԻ 12-ԻՆ ԿԱՅԱՆԱԼԻՔ ԳԵՂԱՐՔՈՒՆԻՔԻ ՄԱՐԶԻ ԱԿՈՒՆՔ, ԳԵՂՀՈՎԻՏ, 2011 ԹՎԱԿԱՆԻ ՀՈՒՆԻՍԻ 19-ԻՆ ԿԱՅԱՆԱԼԻՔ ԳԵՂԱՐՔՈՒՆԻՔԻ ՄԱՐԶԻ ԱՂԲԵՐՔ, ԿՈՏԱՅՔԻ ՄԱՐԶԻ ԲՋՆԻ, ՍՅՈՒՆԻՔԻ ՄԱՐԶԻ ԱՂՎԱՆԻ, ՈՒԺԱՆԻՍ, ԳՅՈՒՂԱԿԱՆ ՀԱՄԱՅՆՔՆԵՐԻ ՂԵԿԱՎԱՐՆԵՐԻ, ՆՈՐԱՎԱՆ ՀԱՄԱՅՆՔԻ ԱՎԱԳԱՆՈՒ ԱՆԴԱՄՆԵՐԻ, 2011 ԹՎԱԿԱՆԻ ՀՈՒՆԻՍԻ 26-ԻՆ ԿԱՅԱՆԱԼԻՔ ԳԵՂԱՐՔՈՒՆԻՔԻ ՄԱՐԶԻ ԾՈՎԱՍԱՐ, ՇԻՐԱԿԻ ՄԱՐԶԻ ՄՈՒՍԱՅԵԼՅԱՆ, ՀՈՎԻՏ  ԳՅՈՒՂԱԿԱՆ ՀԱՄԱՅՆՔՆԵՐԻ ՂԵԿԱՎԱՐՆԵՐԻ, ՓԱՆԻԿ, ՔԱՐԱԲԵՐԴ ԳՅՈՒՂԱԿԱՆ ՀԱՄԱՅՆՔՆԵՐԻ ԱՎԱԳԱՆԻՆԵՐԻ ԱՆԴԱՄՆԵՐԻ ՀԵՐԹԱԿԱՆ ԸՆՏՐՈՒԹՅՈՒՆՆԵՐԻ ՆԱԽԱՊԱՏՐԱՍՏՄԱՆ ԵՎ ԱՆՑԿԱՑՄԱՆ</t>
  </si>
  <si>
    <t>ՏԵՂԱՄԱՍԱՅԻՆ ԸՆՏՐԱԿԱՆ ՀԱՆՁՆԱԺՈՂՈՎՆԵՐԻ ԾԱԽՍԵՐԻ  ԿԱՊՎԱԾ  2011 ԹՎԱԿԱՆԻ ՀՈՒՆԻՍԻ 5-ԻՆ ԿԱՅԱՆԱԼԻՔ ԿՈՏԱՅՔԻԻ ՄԱՐԶԻ ԱՂԱՎՆԱՁՈՐ, 2011 ԹՎԱԿԱՆԻ ՀՈՒՆԻՍԻ 12-ԻՆ ԿԱՅԱՆԱԼԻՔ ԳԵՂԱՐՔՈՒՆԻՔԻ ՄԱՐԶԻ ԱԿՈՒՆՔ, ԳԵՂՀՈՎԻՏ, 2011 ԹՎԱԿԱՆԻ ՀՈՒՆԻՍԻ 19-ԻՆ ԿԱՅԱՆԱԼԻՔ ԳԵՂԱՐՔՈՒՆԻՔԻ ՄԱՐԶԻ ԱՂԲԵՐՔ, ԿՈՏԱՅՔԻ ՄԱՐԶԻ ԲՋՆԻ,ՍՅՈՒՆԻՔԻ ՄԱՐԶԻ ԱՂՎԱՆԻ, ՈՒԺԱՆԻՍ ԳՅՈՒՂԱԿԱՆ ՀԱՄԱՅՆՔՆԵՐԻ ՂԵԿԱՎԱՐՆԵՐԻ , ՆՈՐԱՎԱՆ ՀԱՄԱՅՆՔԻ ԱՎԱԳԱՆՈՒ ԱՆԴԱՄՆԵՐԻ, 2011 ԹՎԱԿԱՆԻ ՀՈՒՆԻՍԻ 26-ԻՆ ԿԱՅԱՆԱԼԻՔ ԳԵՂԱՐՔՈՒՆԻՔԻ ՄԱՐԶԻ ԾՈՎԱՍԱՐ, ՇԻՐԱԿԻ ՄԱՐԶԻ ՄՈՒՍԱՅԵԼՅԱՆ, ՀՈՎԻՏ  ԳՅՈՒՂԱԿԱՆ ՀԱՄԱՅՆՔՆԵՐԻ ՂԵԿԱՎԱՐՆԵՐԻ, ՓԱՆԻԿ, ՔԱՐԱԲԵՐԴ ԳՅՈՒՂԱԿԱՆ ՀԱՄԱՅՆՔՆԵՐԻ ԱՎԱԳԱՆԻՆԵՐԻ ԱՆԴԱՄՆԵՐԻ ՀԵՐԹԱԿԱՆ ԸՆՏՐՈՒԹՅՈՒՆՆԵՐԻ ՆԱԽԱՊԱՏՐԱՍՏՄԱՆ ԵՎ ԱՆՑԿԱՑՄԱՆ</t>
  </si>
  <si>
    <t>18 տեղամասային ընտրական հանձնաժողովների ծախսեր                                                                   (18 x 377375)</t>
  </si>
  <si>
    <t xml:space="preserve">քվեաթերթիկների տպագրություն                                                                                (13446 ընտրող + 13446 x 0.03 x 5 դրամ)                                                                                                                                </t>
  </si>
  <si>
    <t>Կապի ծառայություններ                                                                                               (ընտրողների ծանուցագրեր, 13446 ընտրող  x 98.75դրամ)</t>
  </si>
  <si>
    <t>Գրասենյակային նյութեր և հագուստ                                                                            (ընտրողների ցուցակներ, 13446 ընտրող  x 3,9դրամ)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</si>
</sst>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4" sqref="B4"/>
    </sheetView>
  </sheetViews>
  <sheetFormatPr defaultRowHeight="13.5"/>
  <cols>
    <col min="1" max="1" width="4.5703125" style="2" customWidth="1"/>
    <col min="2" max="2" width="57.140625" style="2" customWidth="1"/>
    <col min="3" max="3" width="28.42578125" style="2" customWidth="1"/>
    <col min="4" max="6" width="9.140625" style="2"/>
    <col min="7" max="7" width="8.7109375" style="2" customWidth="1"/>
    <col min="8" max="16384" width="9.140625" style="2"/>
  </cols>
  <sheetData>
    <row r="1" spans="1:9" s="1" customFormat="1" ht="15" customHeight="1">
      <c r="A1" s="2"/>
      <c r="B1" s="2"/>
      <c r="C1" s="6" t="s">
        <v>1</v>
      </c>
    </row>
    <row r="2" spans="1:9" s="1" customFormat="1" ht="15" customHeight="1">
      <c r="A2" s="2"/>
      <c r="B2" s="19" t="s">
        <v>2</v>
      </c>
      <c r="C2" s="19"/>
    </row>
    <row r="3" spans="1:9" s="1" customFormat="1" ht="15" customHeight="1">
      <c r="A3" s="2"/>
      <c r="B3" s="2"/>
      <c r="C3" s="6" t="s">
        <v>3</v>
      </c>
    </row>
    <row r="4" spans="1:9" s="1" customFormat="1" ht="15" customHeight="1">
      <c r="A4" s="2"/>
      <c r="B4" s="2"/>
      <c r="C4" s="2"/>
    </row>
    <row r="5" spans="1:9" s="1" customFormat="1" ht="9.75" customHeight="1">
      <c r="A5" s="2"/>
      <c r="B5" s="2"/>
      <c r="C5" s="2"/>
    </row>
    <row r="6" spans="1:9" s="1" customFormat="1" ht="16.5" customHeight="1">
      <c r="A6" s="20" t="s">
        <v>13</v>
      </c>
      <c r="B6" s="20"/>
      <c r="C6" s="20"/>
    </row>
    <row r="7" spans="1:9" s="1" customFormat="1" ht="150" customHeight="1">
      <c r="A7" s="20" t="s">
        <v>27</v>
      </c>
      <c r="B7" s="20"/>
      <c r="C7" s="20"/>
    </row>
    <row r="8" spans="1:9" s="1" customFormat="1" ht="15" customHeight="1">
      <c r="A8" s="2"/>
      <c r="B8" s="2"/>
      <c r="C8" s="2"/>
      <c r="D8" s="21"/>
      <c r="E8" s="21"/>
      <c r="F8" s="21"/>
      <c r="G8" s="21"/>
      <c r="H8" s="21"/>
      <c r="I8" s="21"/>
    </row>
    <row r="9" spans="1:9" s="1" customFormat="1" ht="29.25" customHeight="1">
      <c r="A9" s="9" t="s">
        <v>8</v>
      </c>
      <c r="B9" s="9" t="s">
        <v>5</v>
      </c>
      <c r="C9" s="10" t="s">
        <v>4</v>
      </c>
    </row>
    <row r="10" spans="1:9" s="1" customFormat="1" ht="31.5" customHeight="1">
      <c r="A10" s="9">
        <v>1</v>
      </c>
      <c r="B10" s="11" t="s">
        <v>23</v>
      </c>
      <c r="C10" s="10">
        <f>C11+C12+C13</f>
        <v>130000</v>
      </c>
    </row>
    <row r="11" spans="1:9" s="1" customFormat="1" ht="24.95" customHeight="1">
      <c r="A11" s="9"/>
      <c r="B11" s="12" t="s">
        <v>9</v>
      </c>
      <c r="C11" s="10">
        <v>65000</v>
      </c>
    </row>
    <row r="12" spans="1:9" s="1" customFormat="1" ht="24.95" customHeight="1">
      <c r="A12" s="9"/>
      <c r="B12" s="12" t="s">
        <v>10</v>
      </c>
      <c r="C12" s="13">
        <v>32500</v>
      </c>
    </row>
    <row r="13" spans="1:9" s="1" customFormat="1" ht="24.95" customHeight="1">
      <c r="A13" s="9"/>
      <c r="B13" s="12" t="s">
        <v>11</v>
      </c>
      <c r="C13" s="13">
        <v>32500</v>
      </c>
    </row>
    <row r="14" spans="1:9" s="1" customFormat="1" ht="24.95" customHeight="1">
      <c r="A14" s="9">
        <v>2</v>
      </c>
      <c r="B14" s="14" t="s">
        <v>12</v>
      </c>
      <c r="C14" s="10">
        <v>31500</v>
      </c>
    </row>
    <row r="15" spans="1:9" s="1" customFormat="1" ht="24.95" customHeight="1">
      <c r="A15" s="12"/>
      <c r="B15" s="12" t="s">
        <v>7</v>
      </c>
      <c r="C15" s="10">
        <f>C14+C10</f>
        <v>161500</v>
      </c>
    </row>
    <row r="16" spans="1:9" ht="30" customHeight="1">
      <c r="A16" s="12"/>
      <c r="B16" s="12" t="s">
        <v>28</v>
      </c>
      <c r="C16" s="9">
        <f>8*C15</f>
        <v>1292000</v>
      </c>
    </row>
  </sheetData>
  <mergeCells count="4">
    <mergeCell ref="B2:C2"/>
    <mergeCell ref="A6:C6"/>
    <mergeCell ref="A7:C7"/>
    <mergeCell ref="D8:I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K12" sqref="K12"/>
    </sheetView>
  </sheetViews>
  <sheetFormatPr defaultRowHeight="12.75"/>
  <cols>
    <col min="1" max="1" width="4.5703125" style="1" customWidth="1"/>
    <col min="2" max="2" width="60.7109375" style="1" customWidth="1"/>
    <col min="3" max="3" width="22" style="16" customWidth="1"/>
    <col min="4" max="16384" width="9.140625" style="1"/>
  </cols>
  <sheetData>
    <row r="1" spans="1:3" ht="15" customHeight="1">
      <c r="A1" s="2"/>
      <c r="B1" s="2"/>
      <c r="C1" s="6" t="s">
        <v>21</v>
      </c>
    </row>
    <row r="2" spans="1:3" ht="15" customHeight="1">
      <c r="A2" s="2"/>
      <c r="B2" s="19" t="s">
        <v>2</v>
      </c>
      <c r="C2" s="19"/>
    </row>
    <row r="3" spans="1:3" ht="15" customHeight="1">
      <c r="A3" s="2"/>
      <c r="B3" s="2"/>
      <c r="C3" s="6" t="s">
        <v>3</v>
      </c>
    </row>
    <row r="4" spans="1:3" ht="15" customHeight="1">
      <c r="A4" s="20"/>
      <c r="B4" s="20"/>
      <c r="C4" s="20"/>
    </row>
    <row r="5" spans="1:3" ht="15" customHeight="1">
      <c r="A5" s="20" t="s">
        <v>13</v>
      </c>
      <c r="B5" s="20"/>
      <c r="C5" s="20"/>
    </row>
    <row r="6" spans="1:3" ht="15" customHeight="1">
      <c r="A6" s="20" t="s">
        <v>0</v>
      </c>
      <c r="B6" s="20"/>
      <c r="C6" s="20"/>
    </row>
    <row r="7" spans="1:3" ht="119.25" customHeight="1">
      <c r="A7" s="20" t="s">
        <v>30</v>
      </c>
      <c r="B7" s="20"/>
      <c r="C7" s="20"/>
    </row>
    <row r="8" spans="1:3" ht="15" customHeight="1">
      <c r="A8" s="20"/>
      <c r="B8" s="20"/>
      <c r="C8" s="20"/>
    </row>
    <row r="9" spans="1:3" ht="28.5" customHeight="1">
      <c r="A9" s="9" t="s">
        <v>8</v>
      </c>
      <c r="B9" s="9" t="s">
        <v>5</v>
      </c>
      <c r="C9" s="10" t="s">
        <v>4</v>
      </c>
    </row>
    <row r="10" spans="1:3" ht="32.25" customHeight="1">
      <c r="A10" s="9">
        <v>1</v>
      </c>
      <c r="B10" s="11" t="s">
        <v>22</v>
      </c>
      <c r="C10" s="10">
        <f>C11+C12+C13+C14</f>
        <v>292500</v>
      </c>
    </row>
    <row r="11" spans="1:3" ht="24.95" customHeight="1">
      <c r="A11" s="9"/>
      <c r="B11" s="12" t="s">
        <v>14</v>
      </c>
      <c r="C11" s="10">
        <v>65000</v>
      </c>
    </row>
    <row r="12" spans="1:3" ht="24.95" customHeight="1">
      <c r="A12" s="9"/>
      <c r="B12" s="12" t="s">
        <v>15</v>
      </c>
      <c r="C12" s="13">
        <v>32500</v>
      </c>
    </row>
    <row r="13" spans="1:3" ht="24.95" customHeight="1">
      <c r="A13" s="9"/>
      <c r="B13" s="12" t="s">
        <v>16</v>
      </c>
      <c r="C13" s="13">
        <v>32500</v>
      </c>
    </row>
    <row r="14" spans="1:3" ht="30.75" customHeight="1">
      <c r="A14" s="9"/>
      <c r="B14" s="12" t="s">
        <v>25</v>
      </c>
      <c r="C14" s="13">
        <v>162500</v>
      </c>
    </row>
    <row r="15" spans="1:3" ht="24.95" customHeight="1">
      <c r="A15" s="9">
        <v>2</v>
      </c>
      <c r="B15" s="14" t="s">
        <v>17</v>
      </c>
      <c r="C15" s="13">
        <v>75875</v>
      </c>
    </row>
    <row r="16" spans="1:3" ht="24.95" customHeight="1">
      <c r="A16" s="9">
        <v>3</v>
      </c>
      <c r="B16" s="12" t="s">
        <v>18</v>
      </c>
      <c r="C16" s="10">
        <v>1000</v>
      </c>
    </row>
    <row r="17" spans="1:3" ht="24.95" customHeight="1">
      <c r="A17" s="9">
        <v>4</v>
      </c>
      <c r="B17" s="12" t="s">
        <v>6</v>
      </c>
      <c r="C17" s="10">
        <v>3000</v>
      </c>
    </row>
    <row r="18" spans="1:3" ht="24.95" customHeight="1">
      <c r="A18" s="9">
        <v>5</v>
      </c>
      <c r="B18" s="12" t="s">
        <v>19</v>
      </c>
      <c r="C18" s="10">
        <v>5000</v>
      </c>
    </row>
    <row r="19" spans="1:3" ht="24.95" customHeight="1">
      <c r="A19" s="9"/>
      <c r="B19" s="15" t="s">
        <v>24</v>
      </c>
      <c r="C19" s="10">
        <f>SUM(C11:C18)</f>
        <v>377375</v>
      </c>
    </row>
    <row r="20" spans="1:3" ht="29.25" customHeight="1">
      <c r="A20" s="3"/>
      <c r="B20" s="12" t="s">
        <v>31</v>
      </c>
      <c r="C20" s="10">
        <f>18*C19</f>
        <v>6792750</v>
      </c>
    </row>
    <row r="21" spans="1:3" ht="22.5" customHeight="1">
      <c r="A21" s="12"/>
      <c r="B21" s="12" t="s">
        <v>26</v>
      </c>
      <c r="C21" s="10"/>
    </row>
    <row r="22" spans="1:3" ht="29.25" customHeight="1">
      <c r="A22" s="12"/>
      <c r="B22" s="12" t="s">
        <v>32</v>
      </c>
      <c r="C22" s="10">
        <f>13849*5</f>
        <v>69245</v>
      </c>
    </row>
    <row r="23" spans="1:3" ht="19.5" customHeight="1">
      <c r="A23" s="12"/>
      <c r="B23" s="15" t="s">
        <v>7</v>
      </c>
      <c r="C23" s="10">
        <f>C20+C22</f>
        <v>6861995</v>
      </c>
    </row>
    <row r="24" spans="1:3" ht="23.25" customHeight="1"/>
    <row r="25" spans="1:3" ht="16.5" customHeight="1"/>
    <row r="26" spans="1:3" ht="19.5" customHeight="1"/>
  </sheetData>
  <mergeCells count="6">
    <mergeCell ref="A8:C8"/>
    <mergeCell ref="B2:C2"/>
    <mergeCell ref="A4:C4"/>
    <mergeCell ref="A5:C5"/>
    <mergeCell ref="A6:C6"/>
    <mergeCell ref="A7:C7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D15" sqref="D15"/>
    </sheetView>
  </sheetViews>
  <sheetFormatPr defaultRowHeight="13.5"/>
  <cols>
    <col min="1" max="1" width="4.42578125" style="2" customWidth="1"/>
    <col min="2" max="2" width="57.5703125" style="2" customWidth="1"/>
    <col min="3" max="3" width="24.5703125" style="7" customWidth="1"/>
    <col min="4" max="16384" width="9.140625" style="2"/>
  </cols>
  <sheetData>
    <row r="1" spans="1:4" s="1" customFormat="1" ht="15" customHeight="1">
      <c r="A1" s="2"/>
      <c r="B1" s="2"/>
      <c r="C1" s="6" t="s">
        <v>20</v>
      </c>
    </row>
    <row r="2" spans="1:4" s="1" customFormat="1" ht="15" customHeight="1">
      <c r="A2" s="2"/>
      <c r="B2" s="19" t="s">
        <v>2</v>
      </c>
      <c r="C2" s="19"/>
    </row>
    <row r="3" spans="1:4" s="1" customFormat="1" ht="15" customHeight="1">
      <c r="A3" s="2"/>
      <c r="B3" s="2"/>
      <c r="C3" s="6" t="s">
        <v>3</v>
      </c>
    </row>
    <row r="4" spans="1:4" s="1" customFormat="1" ht="15" customHeight="1">
      <c r="A4" s="2"/>
      <c r="B4" s="2"/>
      <c r="C4" s="7"/>
    </row>
    <row r="5" spans="1:4" s="1" customFormat="1" ht="15" customHeight="1">
      <c r="A5" s="20" t="s">
        <v>13</v>
      </c>
      <c r="B5" s="20"/>
      <c r="C5" s="20"/>
    </row>
    <row r="6" spans="1:4" s="1" customFormat="1" ht="15" customHeight="1">
      <c r="A6" s="8"/>
      <c r="B6" s="8"/>
      <c r="C6" s="6"/>
    </row>
    <row r="7" spans="1:4" s="1" customFormat="1" ht="156" customHeight="1">
      <c r="A7" s="20" t="s">
        <v>29</v>
      </c>
      <c r="B7" s="20"/>
      <c r="C7" s="20"/>
      <c r="D7" s="2"/>
    </row>
    <row r="8" spans="1:4" s="1" customFormat="1" ht="15" customHeight="1">
      <c r="A8" s="2"/>
      <c r="B8" s="2"/>
      <c r="C8" s="7"/>
    </row>
    <row r="9" spans="1:4" s="1" customFormat="1" ht="30" customHeight="1">
      <c r="A9" s="9" t="s">
        <v>8</v>
      </c>
      <c r="B9" s="9" t="s">
        <v>5</v>
      </c>
      <c r="C9" s="10" t="s">
        <v>4</v>
      </c>
    </row>
    <row r="10" spans="1:4" s="1" customFormat="1" ht="37.5" customHeight="1">
      <c r="A10" s="9">
        <v>1</v>
      </c>
      <c r="B10" s="12" t="s">
        <v>33</v>
      </c>
      <c r="C10" s="10">
        <f>13446*98.75</f>
        <v>1327792.5</v>
      </c>
    </row>
    <row r="11" spans="1:4" s="1" customFormat="1" ht="35.25" customHeight="1">
      <c r="A11" s="9">
        <v>2</v>
      </c>
      <c r="B11" s="12" t="s">
        <v>34</v>
      </c>
      <c r="C11" s="10">
        <f>13446*3.9</f>
        <v>52439.4</v>
      </c>
      <c r="D11" s="17"/>
    </row>
    <row r="12" spans="1:4" s="1" customFormat="1" ht="24.95" customHeight="1">
      <c r="A12" s="9"/>
      <c r="B12" s="15" t="s">
        <v>7</v>
      </c>
      <c r="C12" s="10">
        <f>SUM(C10:C11)</f>
        <v>1380231.9</v>
      </c>
    </row>
    <row r="13" spans="1:4" ht="15" customHeight="1">
      <c r="A13" s="5"/>
      <c r="B13" s="4"/>
      <c r="C13" s="18"/>
    </row>
  </sheetData>
  <mergeCells count="3">
    <mergeCell ref="B2:C2"/>
    <mergeCell ref="A5:C5"/>
    <mergeCell ref="A7:C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հունիս 1</vt:lpstr>
      <vt:lpstr>հունիս 2</vt:lpstr>
      <vt:lpstr>հունիս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HasmikS</cp:lastModifiedBy>
  <cp:lastPrinted>2011-05-12T06:31:56Z</cp:lastPrinted>
  <dcterms:created xsi:type="dcterms:W3CDTF">1996-10-14T23:33:28Z</dcterms:created>
  <dcterms:modified xsi:type="dcterms:W3CDTF">2011-05-24T05:24:46Z</dcterms:modified>
</cp:coreProperties>
</file>