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105" windowWidth="15075" windowHeight="9435" firstSheet="4" activeTab="7"/>
  </bookViews>
  <sheets>
    <sheet name="Plan aLL" sheetId="4" state="hidden" r:id="rId1"/>
    <sheet name="Plan GAXTNI" sheetId="5" state="hidden" r:id="rId2"/>
    <sheet name="5 (2)" sheetId="8" state="hidden" r:id="rId3"/>
    <sheet name="12" sheetId="9" state="hidden" r:id="rId4"/>
    <sheet name="5" sheetId="10" r:id="rId5"/>
    <sheet name="5 (1)" sheetId="11" r:id="rId6"/>
    <sheet name="5 (4)" sheetId="13" r:id="rId7"/>
    <sheet name="12.1" sheetId="7" r:id="rId8"/>
    <sheet name="Sheet2" sheetId="2" state="hidden" r:id="rId9"/>
    <sheet name="Sheet3" sheetId="3" state="hidden" r:id="rId10"/>
  </sheets>
  <definedNames>
    <definedName name="_xlnm._FilterDatabase" localSheetId="3" hidden="1">'12'!#REF!</definedName>
    <definedName name="_xlnm._FilterDatabase" localSheetId="7" hidden="1">'12.1'!#REF!</definedName>
    <definedName name="_xlnm._FilterDatabase" localSheetId="0" hidden="1">'Plan aLL'!#REF!</definedName>
    <definedName name="_xlnm._FilterDatabase" localSheetId="1" hidden="1">'Plan GAXTNI'!#REF!</definedName>
    <definedName name="åû" localSheetId="3">#REF!</definedName>
    <definedName name="åû" localSheetId="7">#REF!</definedName>
    <definedName name="åû" localSheetId="5">#REF!</definedName>
    <definedName name="åû" localSheetId="6">#REF!</definedName>
    <definedName name="åû" localSheetId="0">#REF!</definedName>
    <definedName name="åû" localSheetId="1">#REF!</definedName>
    <definedName name="åû">#REF!</definedName>
    <definedName name="mas" localSheetId="3">#REF!</definedName>
    <definedName name="mas" localSheetId="7">#REF!</definedName>
    <definedName name="mas" localSheetId="5">#REF!</definedName>
    <definedName name="mas" localSheetId="6">#REF!</definedName>
    <definedName name="mas" localSheetId="0">#REF!</definedName>
    <definedName name="mas" localSheetId="1">#REF!</definedName>
    <definedName name="mas">#REF!</definedName>
    <definedName name="mass" localSheetId="5">#REF!</definedName>
    <definedName name="mass" localSheetId="6">#REF!</definedName>
    <definedName name="mass">#REF!</definedName>
    <definedName name="_xlnm.Print_Titles" localSheetId="3">'12'!$11:$12</definedName>
    <definedName name="_xlnm.Print_Titles" localSheetId="7">'12.1'!$8:$9</definedName>
    <definedName name="_xlnm.Print_Titles" localSheetId="0">'Plan aLL'!$4:$6</definedName>
    <definedName name="_xlnm.Print_Titles" localSheetId="1">'Plan GAXTNI'!$4:$6</definedName>
    <definedName name="x" localSheetId="3">#REF!</definedName>
    <definedName name="x" localSheetId="7">#REF!</definedName>
    <definedName name="x" localSheetId="5">#REF!</definedName>
    <definedName name="x" localSheetId="6">#REF!</definedName>
    <definedName name="x" localSheetId="0">#REF!</definedName>
    <definedName name="x" localSheetId="1">#REF!</definedName>
    <definedName name="x">#REF!</definedName>
  </definedNames>
  <calcPr calcId="124519"/>
</workbook>
</file>

<file path=xl/calcChain.xml><?xml version="1.0" encoding="utf-8"?>
<calcChain xmlns="http://schemas.openxmlformats.org/spreadsheetml/2006/main">
  <c r="I17" i="13"/>
  <c r="I15" s="1"/>
  <c r="I13" s="1"/>
  <c r="H19"/>
  <c r="G19"/>
  <c r="F19"/>
  <c r="G64" i="7"/>
  <c r="G65"/>
  <c r="G66"/>
  <c r="G67"/>
  <c r="G68"/>
  <c r="G69"/>
  <c r="G70"/>
  <c r="G71"/>
  <c r="G72"/>
  <c r="G73"/>
  <c r="G74"/>
  <c r="G75"/>
  <c r="G76"/>
  <c r="G77"/>
  <c r="G78"/>
  <c r="G79"/>
  <c r="G80"/>
  <c r="G81"/>
  <c r="G63"/>
  <c r="G18"/>
  <c r="G17"/>
  <c r="G16"/>
  <c r="G15"/>
  <c r="G14"/>
  <c r="G13"/>
  <c r="H18" i="13"/>
  <c r="G18"/>
  <c r="F18"/>
  <c r="H17"/>
  <c r="G17"/>
  <c r="F17"/>
  <c r="F11"/>
  <c r="H13"/>
  <c r="G13"/>
  <c r="F13"/>
  <c r="H11"/>
  <c r="G11"/>
  <c r="F12" i="11"/>
  <c r="J14"/>
  <c r="I14"/>
  <c r="H14"/>
  <c r="G14"/>
  <c r="G12"/>
  <c r="H12"/>
  <c r="I12"/>
  <c r="J12"/>
  <c r="E18" i="10"/>
  <c r="E17" s="1"/>
  <c r="E16" s="1"/>
  <c r="E15" s="1"/>
  <c r="E13" s="1"/>
  <c r="E11" s="1"/>
  <c r="F18"/>
  <c r="G88" i="7"/>
  <c r="G87"/>
  <c r="G86"/>
  <c r="G85"/>
  <c r="G84"/>
  <c r="G83"/>
  <c r="G82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I11" i="13" l="1"/>
  <c r="F14" i="11"/>
  <c r="F17" i="10"/>
  <c r="F16" s="1"/>
  <c r="F15" s="1"/>
  <c r="F13" s="1"/>
  <c r="F11" s="1"/>
  <c r="G18" i="9" l="1"/>
  <c r="G16" s="1"/>
  <c r="G15" s="1"/>
  <c r="G14" s="1"/>
  <c r="G13" s="1"/>
  <c r="G17"/>
  <c r="L11" i="5"/>
  <c r="L10" s="1"/>
  <c r="L9" s="1"/>
  <c r="L8" s="1"/>
  <c r="L7" s="1"/>
  <c r="J11"/>
  <c r="J10"/>
  <c r="E25" i="8" s="1"/>
  <c r="N11" i="5"/>
  <c r="N10" s="1"/>
  <c r="N9" s="1"/>
  <c r="N8" s="1"/>
  <c r="N7" s="1"/>
  <c r="P11"/>
  <c r="P10" s="1"/>
  <c r="P9" s="1"/>
  <c r="P8" s="1"/>
  <c r="P7" s="1"/>
  <c r="F11"/>
  <c r="H11" s="1"/>
  <c r="H10" s="1"/>
  <c r="H9" s="1"/>
  <c r="H8" s="1"/>
  <c r="H7" s="1"/>
  <c r="Q11" i="4"/>
  <c r="Q10" s="1"/>
  <c r="Q9" s="1"/>
  <c r="Q8" s="1"/>
  <c r="Q7" s="1"/>
  <c r="O11"/>
  <c r="O10" s="1"/>
  <c r="O9" s="1"/>
  <c r="O8" s="1"/>
  <c r="O7" s="1"/>
  <c r="M11"/>
  <c r="M10"/>
  <c r="M9" s="1"/>
  <c r="M8" s="1"/>
  <c r="M7" s="1"/>
  <c r="K11"/>
  <c r="K10" s="1"/>
  <c r="K9" s="1"/>
  <c r="K8" s="1"/>
  <c r="K7" s="1"/>
  <c r="I11"/>
  <c r="I10" s="1"/>
  <c r="I9" s="1"/>
  <c r="I8" s="1"/>
  <c r="I7" s="1"/>
  <c r="E26" i="8" l="1"/>
  <c r="E22" s="1"/>
  <c r="E20" s="1"/>
  <c r="E18" s="1"/>
  <c r="E16" s="1"/>
  <c r="E14" s="1"/>
  <c r="F25"/>
  <c r="J9" i="5"/>
  <c r="J8" s="1"/>
  <c r="J7" s="1"/>
  <c r="F26" i="8" l="1"/>
  <c r="F22" s="1"/>
  <c r="F20" s="1"/>
  <c r="F18" s="1"/>
  <c r="F16" s="1"/>
  <c r="F14" s="1"/>
  <c r="G25"/>
  <c r="G26" l="1"/>
  <c r="H25"/>
  <c r="G22"/>
  <c r="G20" s="1"/>
  <c r="G18" s="1"/>
  <c r="G16" s="1"/>
  <c r="G14" s="1"/>
  <c r="H26" l="1"/>
  <c r="H22" s="1"/>
  <c r="H20" s="1"/>
  <c r="H18" s="1"/>
  <c r="H16" s="1"/>
  <c r="H14" s="1"/>
  <c r="G12" i="7" l="1"/>
  <c r="G11" s="1"/>
  <c r="G10" s="1"/>
</calcChain>
</file>

<file path=xl/sharedStrings.xml><?xml version="1.0" encoding="utf-8"?>
<sst xmlns="http://schemas.openxmlformats.org/spreadsheetml/2006/main" count="560" uniqueCount="197">
  <si>
    <t>Բյուջետային ծախսերի տնտեսագիտական դասակարգման հոդվածների անվանումը</t>
  </si>
  <si>
    <t>ԸՆԴԱՄԵՆԸ` ԾԱԽՍԵՐ</t>
  </si>
  <si>
    <t>այդ թվում`</t>
  </si>
  <si>
    <t>որից`</t>
  </si>
  <si>
    <t>Տրանսպորտային նյութեր</t>
  </si>
  <si>
    <t>1-ÇÝ »é³ÙëÛ³Ï</t>
  </si>
  <si>
    <t>1-ÇÝ ÏÇë³ÙÛ³Ï</t>
  </si>
  <si>
    <t>ÇÝÝ ³ÙÇë</t>
  </si>
  <si>
    <t>î³ñÇ</t>
  </si>
  <si>
    <t>ՎՔՆ ապահովում</t>
  </si>
  <si>
    <t>ՀՀ ԶՈՒ ԹՎ ՀՎ և Վ ծառայության 2017թ. պլան</t>
  </si>
  <si>
    <t>տնտեսա-գիտական հոդված</t>
  </si>
  <si>
    <t>CPV կոդը</t>
  </si>
  <si>
    <t>Ապրանքների, ծառայությունների և աշխատանքների անվանումներըª ըստ տեղեկատուի</t>
  </si>
  <si>
    <t>Գնման ենթակա ապրանքներ, աշխատանքներ և ծառայություններ,
 ըստ միջոցառումների և կատարողական չափորոշիչների</t>
  </si>
  <si>
    <t>Չափի միավորը</t>
  </si>
  <si>
    <t>Գնման ձևը</t>
  </si>
  <si>
    <t>2017թ. hայտ</t>
  </si>
  <si>
    <t>Ըստ եռամսյակների</t>
  </si>
  <si>
    <t>Ամբողջ քանակը (ծավալը)</t>
  </si>
  <si>
    <t>Միավորի գինը  (դրամով)</t>
  </si>
  <si>
    <t>Ընդհանուր գումարը  (հազար դրամով)</t>
  </si>
  <si>
    <t>I եռ.</t>
  </si>
  <si>
    <t>II եռ.</t>
  </si>
  <si>
    <t>III եռ.</t>
  </si>
  <si>
    <t>IV եռ.</t>
  </si>
  <si>
    <t>քանակը</t>
  </si>
  <si>
    <t>գումարը</t>
  </si>
  <si>
    <t>x</t>
  </si>
  <si>
    <t>ԸՆԴՀԱՆՈՒՐ</t>
  </si>
  <si>
    <t>Ընթացիկ ծախսեր</t>
  </si>
  <si>
    <t>ՎԱՌԵԼԻՔՈՎ և ՔՍԱՅՈՒՂԵՐՈՎ ՀԱՄԱԼՐՈՒՄ</t>
  </si>
  <si>
    <t>Հեղուկ վառելիքով ապահովում</t>
  </si>
  <si>
    <t>09131100/1/4/13</t>
  </si>
  <si>
    <t xml:space="preserve"> ³íÇ³óÇáÝ Ï»ñáëÇÝ</t>
  </si>
  <si>
    <t xml:space="preserve">Ավիավառելանյութ           </t>
  </si>
  <si>
    <t>տ</t>
  </si>
  <si>
    <t>ÞÐ</t>
  </si>
  <si>
    <t>ՀՀ ԶՈՒ ԹՎ ՀՎ և Վ ԾԱՌԱՅՈՒԹՅԱՆ ՊԵՏ</t>
  </si>
  <si>
    <t>գնդապետ                                       Կ.ՄԽԻԹԱՐՅԱՆ</t>
  </si>
  <si>
    <t xml:space="preserve">ՀՀ կառավարության 2017թ. </t>
  </si>
  <si>
    <t>________ N ____ որոշման</t>
  </si>
  <si>
    <t>(Ñ³½. ¹ñ³Ù)</t>
  </si>
  <si>
    <t>ՀԱՅԱՍՏԱՆԻ ՀԱՆՐԱՊԵՏՈՒԹՅԱՆ 
ԿԱՌԱՎԱՐՈՒԹՅԱՆ ԱՇԽԱՏԱԿԱԶՄԻ 
ՂԵԿԱՎԱՐ-ՆԱԽԱՐԱՐ                                                            Դ.ՀԱՐՈՒԹՅՈՒՆՅԱՆ</t>
  </si>
  <si>
    <t>09131100/1</t>
  </si>
  <si>
    <t>Անվանումը</t>
  </si>
  <si>
    <t>տոննա</t>
  </si>
  <si>
    <t>Ցուցանիշների փոփոխությունը (ավելացումները նշված են դրական նշանով)</t>
  </si>
  <si>
    <t>գումարը  
(հազ. դրամ)</t>
  </si>
  <si>
    <t>Կոդը</t>
  </si>
  <si>
    <t>ՀՀ պաշտպանության նախարարություն</t>
  </si>
  <si>
    <t>Բաժին N02 Խումբ N01 Դաս N01 Ռազմական պաշտպանություն</t>
  </si>
  <si>
    <t>1. Ռազմական կարիքների բավարարում</t>
  </si>
  <si>
    <t>Գնման ձևը (ընթացա-կարգը)</t>
  </si>
  <si>
    <t>Հավելված N 1</t>
  </si>
  <si>
    <t>Հավելված N 2</t>
  </si>
  <si>
    <r>
      <t>ՀԱՅԱՍՏԱՆԻ ՀԱՆՐԱՊԵՏՈՒԹՅԱՆ ԿԱՌԱՎԱՐՈՒԹՅԱՆ 2016 ԹՎԱԿԱՆԻ ԴԵԿՏԵՄԲԵՐԻ 29-Ի N1313 ՈՐՈՇՄԱՆ N5 ՀԱՎԵԼՎԱԾ</t>
    </r>
    <r>
      <rPr>
        <b/>
        <sz val="12"/>
        <rFont val="Times LatArm"/>
      </rPr>
      <t>ՈՒՄ ԿԱՏԱՐՎՈՂ ՓՈՓՈԽՈՒԹՅՈՒՆՆԵՐԸ</t>
    </r>
  </si>
  <si>
    <t>ՀԱՅԱՍՏԱՆԻ ՀԱՆՐԱՊԵՏՈՒԹՅԱՆ ԿԱՌԱՎԱՐՈՒԹՅԱՆ 2016 ԹՎԱԿԱՆԻ ԴԵԿՏԵՄԲԵՐԻ 29-Ի N1313 ՈՐՈՇՄԱՆ N12 ՀԱՎԵԼՎԱԾՈՒՄ  ԿԱՏԱՐՎՈՂ ԼՐԱՑՈՒՄՆԵՐԸ</t>
  </si>
  <si>
    <t>Բաժինը</t>
  </si>
  <si>
    <t>Խումբը</t>
  </si>
  <si>
    <t>Դասը</t>
  </si>
  <si>
    <t>ՊԱՇՏՊԱՆՈՒԹՅՈՒՆ</t>
  </si>
  <si>
    <t>02</t>
  </si>
  <si>
    <t>01</t>
  </si>
  <si>
    <t>Ռազմական պաշտպանություն</t>
  </si>
  <si>
    <t>02. Ռազմական կարիքների բավարարում</t>
  </si>
  <si>
    <t>Այլ ծախսեր</t>
  </si>
  <si>
    <t>ՀԱՅԱՍՏԱՆԻ ՀԱՆՐԱՊԵՏՈՒԹՅԱՆ 
ԿԱՌԱՎԱՐՈՒԹՅԱՆ ԱՇԽԱՏԱԿԱԶՄԻ 
ՂԵԿԱՎԱՐ-ՆԱԽԱՐԱՐ                                                                     Դ.ՀԱՐՈՒԹՅՈՒՆՅԱՆ</t>
  </si>
  <si>
    <t>ՇՀ</t>
  </si>
  <si>
    <t>ՄԱՍ I. ԱՊՐԱՆՔՆԵՐ</t>
  </si>
  <si>
    <t>09131100/2</t>
  </si>
  <si>
    <t>Ցուցանիշների փոփոխությունը (ավելացումները նշված են դրական նշանով, պակասեցումները՝ փակագծով)</t>
  </si>
  <si>
    <t>միավորի գինը  (դրամ)</t>
  </si>
  <si>
    <t xml:space="preserve">ՀԱՅԱՍՏԱՆԻ ՀԱՆՐԱՊԵՏՈՒԹՅԱՆ 
ԿԱՌԱՎԱՐՈՒԹՅԱՆ ԱՇԽԱՏԱԿԱԶՄԻ 
ՂԵԿԱՎԱՐ-ՆԱԽԱՐԱՐ                                                           </t>
  </si>
  <si>
    <t>ՀԱՅԱՍՏԱՆԻ ՀԱՆՐԱՊԵՏՈՒԹՅԱՆ ԿԱՌԱՎԱՐՈՒԹՅԱՆ 2016 ԹՎԱԿԱՆԻ ԴԵԿՏԵՄԲԵՐԻ 29-Ի N 1313 ՈՐՈՇՄԱՆ N 12 ՀԱՎԵԼՎԱԾՈՒՄ  ԿԱՏԱՐՎՈՂ ՓՈՓՈԽՈՒԹՅՈՒՆՆԵՐԸ</t>
  </si>
  <si>
    <t>անշարժ գույք</t>
  </si>
  <si>
    <t>ԳՀ</t>
  </si>
  <si>
    <t>հատ</t>
  </si>
  <si>
    <t>Բաժին N10 Խումբ N06 Դաս N01 Բնակարանային ապահովում</t>
  </si>
  <si>
    <t>01. Զոհված (մահացած) և առաջին, երկրորդ և երրորդ կարգի հաշմանդամ զինծառայողների անօթևան ընտանիքներին բնակարանով ապահովում և բնակարանային պայմանների բարելավում</t>
  </si>
  <si>
    <t>«ՀԱՅԱUՏԱՆԻ ՀԱՆՐԱՊԵՏՈՒԹՅԱՆ 2017 ԹՎԱԿԱՆԻ ՊԵՏԱԿԱՆ ԲՅՈՒՋԵԻ ՄԱUԻՆ» ՀԱՅԱUՏԱՆԻ   ՀԱՆՐԱՊԵՏՈՒԹՅԱՆ OՐԵՆՔԻ N 1 ՀԱՎԵԼՎԱԾՈՒՄ ԵՎ ՀԱՅԱUՏԱՆԻ ՀԱՆՐԱՊԵՏՈՒԹՅԱՆ ԿԱՌԱՎԱՐՈՒԹՅԱՆ 2016 ԹՎԱԿԱՆԻ ԴԵԿՏԵՄԲԵՐԻ 29-Ի N 1313-Ն ՈՐՈՇՄԱՆ N 5 ՀԱՎԵԼՎԱԾՈՒՄ ԿԱՏԱՐՎՈՂ ՓՈՓՈԽՈՒԹՅՈՒՆՆԵՐԸ</t>
  </si>
  <si>
    <t xml:space="preserve">հազար դրամներով </t>
  </si>
  <si>
    <t>Բաժին</t>
  </si>
  <si>
    <t>Խումբ</t>
  </si>
  <si>
    <t>Դաս</t>
  </si>
  <si>
    <t xml:space="preserve">Բյուջետային ծախսերի գործառական դասակարգման բաժինների, խմբերի և դասերի, տնտեսագիտական դասակարգման հոդվածների, ֆինանսավորվող ծրագրերի և վերջիններս իրականացնող մարմինների անվանումները  </t>
  </si>
  <si>
    <t xml:space="preserve"> Ցուցանիշների փոփոխություն                                                                                                                        (ծախսերի ավելացումները բերված են դրական նշանով)</t>
  </si>
  <si>
    <t>Ինն ամիս</t>
  </si>
  <si>
    <t>Տարի</t>
  </si>
  <si>
    <t>ԸՆԴԱՄԵՆԸ  ԾԱԽՍԵՐ</t>
  </si>
  <si>
    <t>10</t>
  </si>
  <si>
    <t>ՍՈՑԻԱԼԱԿԱՆ ՊԱՇՏՊԱՆՈՒԹՅՈՒՆ</t>
  </si>
  <si>
    <t>06</t>
  </si>
  <si>
    <t>Բնակարանային ապահովում, այդ թվում՝</t>
  </si>
  <si>
    <t>Բնակարանային ապահովում</t>
  </si>
  <si>
    <t>01. Զոհված (մահացած) և առաջին, երկրորդ և երրորդ կարգի հաշմանդամ զինծառայողների  անօթևան ընտանիքներին բնակարանով ապահովում և բնակարանային պայմանների բարելավում</t>
  </si>
  <si>
    <t xml:space="preserve">  այդ թվում` ըստ բյուջետային ծախսերի տնտեսագիտական դասակարգման  Կապիտալ դրամաշնորհներ պետական կառավարման հատվածին հոդվածի</t>
  </si>
  <si>
    <t xml:space="preserve">  այդ թվում` ըստ բյուջետային ծախսերի տնտեսագիտական դասակարգման  Շենքերի և շինությունների ձեռք բերում հոդվածի</t>
  </si>
  <si>
    <t>Հավելված N  5</t>
  </si>
  <si>
    <t>«ՀԱՅԱUՏԱՆԻ ՀԱՆՐԱՊԵՏՈՒԹՅԱՆ 2017 ԹՎԱԿԱՆԻ ՊԵՏԱԿԱՆ ԲՅՈՒՋԵԻ ՄԱUԻՆ» ՀԱՅԱUՏԱՆԻ   ՀԱՆՐԱՊԵՏՈՒԹՅԱՆ OՐԵՆՔԻ N 1 ՀԱՎԵԼՎԱԾԻ N 13 ԱՂՅՈՒՍԱԿՈՒՄ ԿԱՏԱՐՎՈՂ ՓՈՓՈԽՈՒԹՅՈՒՆՆԵՐԸ</t>
  </si>
  <si>
    <t>Բյուջետային ծախսերի գործառական դասակարգման</t>
  </si>
  <si>
    <t>Ծրագրի N</t>
  </si>
  <si>
    <t>բաժին</t>
  </si>
  <si>
    <t>խումբ</t>
  </si>
  <si>
    <t>դաս</t>
  </si>
  <si>
    <t>ԾՐԱԳՐԵՐԻ ԵՎ ԿԱՏԱՐՈՂՆԵՐԻ ԱՆՎԱՆՈՒՄՆԵՐԸ</t>
  </si>
  <si>
    <t>Ընդամենը ոչ ֆինանսական ակտիվների գծով ծախսեր</t>
  </si>
  <si>
    <t>Շենքերի և շինությունների շինարարություն</t>
  </si>
  <si>
    <t>Շենքերի և շինությունների կապիտալ վերանորոգում</t>
  </si>
  <si>
    <t>Ոչ ֆինանսական ակտիվների գծով այլ ծախսեր</t>
  </si>
  <si>
    <t>Նախագծահետա-զոտական, գեոդեզիա-քարտեզագրական աշխատանքներ</t>
  </si>
  <si>
    <t xml:space="preserve">ԸՆԴԱՄԵՆԸ </t>
  </si>
  <si>
    <t>ՀՀ ՊԱՇՏՊԱՆՈՒԹՅԱՆ ՆԱԽԱՐԱՐՈՒԹՅՈՒՆ</t>
  </si>
  <si>
    <t>Զոհված (մահացած) և առաջին, երկրորդ և երրորդ կարգի հաշմանդամ զինծառայողների  անօթևան ընտանիքներին բնակարանով ապահովում և բնակարանային պայմանների բարելավում</t>
  </si>
  <si>
    <t>Հավելված N 3</t>
  </si>
  <si>
    <t>ՀԱՅԱUՏԱՆԻ ՀԱՆՐԱՊԵՏՈՒԹՅԱՆ ԿԱՌԱՎԱՐՈՒԹՅԱՆ 2016 ԹՎԱԿԱՆԻ ԴԵԿՏԵՄԲԵՐԻ 29-Ի N 1313-Ն ՈՐՈՇՄԱՆ N 5 ՀԱՎԵԼՎԱԾԻ N 12 ԱՂՅՈՒՍԱԿՈՒՄ ԿԱՏԱՐՎՈՂ ՓՈՓՈԽՈՒԹՅՈՒՆՆԵՐԸ</t>
  </si>
  <si>
    <t>Առաջին եռամսյակ</t>
  </si>
  <si>
    <t>Առաջին կիսամյակ</t>
  </si>
  <si>
    <t>Երևան քաղաք</t>
  </si>
  <si>
    <t xml:space="preserve">Զոհված (մահացած) թվով 52 զինծառայողների ընտանիքների և հաշմանդամության 1-ին խմբի զինծառայության կենսաթոշակի իրավունք ունեցող թվով 24 նախկին զինծառայողների համար բնակարանների ձեռք բերում </t>
  </si>
  <si>
    <t>44211130/471</t>
  </si>
  <si>
    <t>44211130/472</t>
  </si>
  <si>
    <t>44211130/473</t>
  </si>
  <si>
    <t>44211130/474</t>
  </si>
  <si>
    <t>44211130/475</t>
  </si>
  <si>
    <t>44211130/476</t>
  </si>
  <si>
    <t>44211130/477</t>
  </si>
  <si>
    <t>44211130/478</t>
  </si>
  <si>
    <t>44211130/479</t>
  </si>
  <si>
    <t>44211130/480</t>
  </si>
  <si>
    <t>44211130/481</t>
  </si>
  <si>
    <t>44211130/482</t>
  </si>
  <si>
    <t>44211130/483</t>
  </si>
  <si>
    <t>44211130/484</t>
  </si>
  <si>
    <t>44211130/485</t>
  </si>
  <si>
    <t>44211130/486</t>
  </si>
  <si>
    <t>44211130/487</t>
  </si>
  <si>
    <t>44211130/488</t>
  </si>
  <si>
    <t>44211130/489</t>
  </si>
  <si>
    <t>44211130/490</t>
  </si>
  <si>
    <t>44211130/491</t>
  </si>
  <si>
    <t>44211130/492</t>
  </si>
  <si>
    <t>44211130/493</t>
  </si>
  <si>
    <t>44211130/494</t>
  </si>
  <si>
    <t>44211130/495</t>
  </si>
  <si>
    <t>44211130/496</t>
  </si>
  <si>
    <t>44211130/497</t>
  </si>
  <si>
    <t>44211130/498</t>
  </si>
  <si>
    <t>44211130/499</t>
  </si>
  <si>
    <t>44211130/500</t>
  </si>
  <si>
    <t>44211130/501</t>
  </si>
  <si>
    <t>44211130/502</t>
  </si>
  <si>
    <t>44211130/503</t>
  </si>
  <si>
    <t>44211130/504</t>
  </si>
  <si>
    <t>44211130/505</t>
  </si>
  <si>
    <t>44211130/506</t>
  </si>
  <si>
    <t>44211130/507</t>
  </si>
  <si>
    <t>44211130/508</t>
  </si>
  <si>
    <t>44211130/509</t>
  </si>
  <si>
    <t>44211130/510</t>
  </si>
  <si>
    <t>44211130/511</t>
  </si>
  <si>
    <t>44211130/512</t>
  </si>
  <si>
    <t>44211130/513</t>
  </si>
  <si>
    <t>44211130/514</t>
  </si>
  <si>
    <t>44211130/515</t>
  </si>
  <si>
    <t>44211130/516</t>
  </si>
  <si>
    <t>44211130/517</t>
  </si>
  <si>
    <t>44211130/518</t>
  </si>
  <si>
    <t>44211130/519</t>
  </si>
  <si>
    <t>44211130/520</t>
  </si>
  <si>
    <t>44211130/521</t>
  </si>
  <si>
    <t>44211130/522</t>
  </si>
  <si>
    <t>44211130/523</t>
  </si>
  <si>
    <t>44211130/524</t>
  </si>
  <si>
    <t>44211130/525</t>
  </si>
  <si>
    <t>44211130/526</t>
  </si>
  <si>
    <t>44211130/527</t>
  </si>
  <si>
    <t>44211130/528</t>
  </si>
  <si>
    <t>44211130/529</t>
  </si>
  <si>
    <t>44211130/530</t>
  </si>
  <si>
    <t>44211130/531</t>
  </si>
  <si>
    <t>44211130/532</t>
  </si>
  <si>
    <t>44211130/533</t>
  </si>
  <si>
    <t>44211130/534</t>
  </si>
  <si>
    <t>44211130/535</t>
  </si>
  <si>
    <t>44211130/536</t>
  </si>
  <si>
    <t>44211130/537</t>
  </si>
  <si>
    <t>44211130/538</t>
  </si>
  <si>
    <t>44211130/539</t>
  </si>
  <si>
    <t>44211130/540</t>
  </si>
  <si>
    <t>44211130/541</t>
  </si>
  <si>
    <t>44211130/542</t>
  </si>
  <si>
    <t>44211130/543</t>
  </si>
  <si>
    <t>44211130/544</t>
  </si>
  <si>
    <t>44211130/545</t>
  </si>
  <si>
    <t>44211130/546</t>
  </si>
  <si>
    <t xml:space="preserve">Զոհված (մահացած) թվով 37 զինծառայողների ընտանիքների և հաշմանդամության 1-ին խմբի զինծառայության կենսաթոշակի իրավունք ունեցող թվով 14 նախկին զինծառայողների համար բնակարանների ձեռք բերում 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</si>
</sst>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_-* #,##0.00\ _դ_ր_._-;\-* #,##0.00\ _դ_ր_._-;_-* &quot;-&quot;??\ _դ_ր_._-;_-@_-"/>
    <numFmt numFmtId="167" formatCode="_(* #,##0_);_(* \(#,##0\);_(* &quot;-&quot;??_);_(@_)"/>
    <numFmt numFmtId="168" formatCode="_-* #,##0.0\ _ _-;\-* #,##0.0\ _ _-;_-* &quot;-&quot;??\ _ _-;_-@_-"/>
    <numFmt numFmtId="169" formatCode="#,##0.0_);\(#,##0.0\)"/>
  </numFmts>
  <fonts count="63">
    <font>
      <sz val="12"/>
      <name val="Times LatArm"/>
    </font>
    <font>
      <sz val="12"/>
      <name val="Times LatArm"/>
    </font>
    <font>
      <sz val="8"/>
      <name val="Times LatArm"/>
    </font>
    <font>
      <b/>
      <sz val="12"/>
      <name val="Times LatArm"/>
    </font>
    <font>
      <sz val="10"/>
      <name val="Helv"/>
    </font>
    <font>
      <sz val="10"/>
      <color indexed="8"/>
      <name val="MS Sans Serif"/>
      <family val="2"/>
    </font>
    <font>
      <b/>
      <sz val="9"/>
      <name val="Arial Armeni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Armenian"/>
      <family val="1"/>
    </font>
    <font>
      <sz val="10"/>
      <name val="Arial Armenian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alibri"/>
      <family val="2"/>
    </font>
    <font>
      <b/>
      <sz val="11"/>
      <color indexed="8"/>
      <name val="GHEA Grapalat"/>
      <family val="3"/>
    </font>
    <font>
      <b/>
      <sz val="14"/>
      <color indexed="8"/>
      <name val="Calibri"/>
      <family val="2"/>
    </font>
    <font>
      <sz val="9"/>
      <name val="GHEA Grapalat"/>
      <family val="3"/>
    </font>
    <font>
      <sz val="10"/>
      <name val="GHEA Grapalat"/>
      <family val="3"/>
    </font>
    <font>
      <sz val="11"/>
      <color indexed="8"/>
      <name val="GHEA Grapalat"/>
      <family val="3"/>
    </font>
    <font>
      <sz val="9"/>
      <color indexed="8"/>
      <name val="GHEA Grapalat"/>
      <family val="3"/>
    </font>
    <font>
      <sz val="10"/>
      <color indexed="10"/>
      <name val="Arial LatArm"/>
      <family val="2"/>
    </font>
    <font>
      <sz val="11"/>
      <color indexed="10"/>
      <name val="Arial LatArm"/>
      <family val="2"/>
    </font>
    <font>
      <b/>
      <i/>
      <sz val="12"/>
      <color indexed="10"/>
      <name val="GHEA Grapalat"/>
      <family val="3"/>
    </font>
    <font>
      <sz val="12"/>
      <color indexed="10"/>
      <name val="GHEA Grapalat"/>
      <family val="3"/>
    </font>
    <font>
      <b/>
      <sz val="12"/>
      <color indexed="10"/>
      <name val="GHEA Grapalat"/>
      <family val="3"/>
    </font>
    <font>
      <sz val="11"/>
      <color indexed="10"/>
      <name val="GHEA Grapalat"/>
      <family val="3"/>
    </font>
    <font>
      <b/>
      <sz val="11"/>
      <color indexed="10"/>
      <name val="GHEA Grapalat"/>
      <family val="3"/>
    </font>
    <font>
      <b/>
      <i/>
      <sz val="11"/>
      <color indexed="10"/>
      <name val="GHEA Grapalat"/>
      <family val="3"/>
    </font>
    <font>
      <sz val="10"/>
      <name val="Arial LatArm"/>
      <family val="2"/>
    </font>
    <font>
      <b/>
      <sz val="11"/>
      <name val="GHEA Grapalat"/>
      <family val="3"/>
    </font>
    <font>
      <sz val="11"/>
      <name val="GHEA Grapalat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b/>
      <sz val="12"/>
      <name val="GHEA Grapalat"/>
      <family val="3"/>
    </font>
    <font>
      <sz val="11"/>
      <name val="Arial LatArm"/>
      <family val="2"/>
    </font>
    <font>
      <sz val="11"/>
      <name val="Times LatArm"/>
    </font>
    <font>
      <b/>
      <sz val="11"/>
      <name val="Times LatArm"/>
    </font>
    <font>
      <sz val="12"/>
      <name val="GHEA Grapalat"/>
      <family val="3"/>
    </font>
    <font>
      <sz val="11"/>
      <color theme="0"/>
      <name val="GHEA Grapalat"/>
      <family val="3"/>
    </font>
    <font>
      <sz val="10"/>
      <name val="Arial Armenian"/>
    </font>
    <font>
      <b/>
      <sz val="10"/>
      <name val="GHEA Grapalat"/>
      <family val="3"/>
    </font>
    <font>
      <b/>
      <u/>
      <sz val="10"/>
      <name val="GHEA Grapalat"/>
      <family val="3"/>
    </font>
    <font>
      <u/>
      <sz val="10"/>
      <name val="GHEA Grapalat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0">
    <xf numFmtId="0" fontId="0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6" fillId="0" borderId="1">
      <alignment horizontal="center" vertical="center"/>
    </xf>
    <xf numFmtId="0" fontId="8" fillId="2" borderId="0" applyNumberFormat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8" borderId="0" applyNumberFormat="0" applyBorder="0" applyAlignment="0" applyProtection="0"/>
    <xf numFmtId="0" fontId="7" fillId="8" borderId="0" applyNumberFormat="0" applyBorder="0" applyAlignment="0" applyProtection="0"/>
    <xf numFmtId="0" fontId="8" fillId="11" borderId="0" applyNumberFormat="0" applyBorder="0" applyAlignment="0" applyProtection="0"/>
    <xf numFmtId="0" fontId="7" fillId="11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5" borderId="0" applyNumberFormat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3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9" fontId="11" fillId="0" borderId="0" applyFont="0" applyFill="0" applyBorder="0" applyAlignment="0" applyProtection="0"/>
    <xf numFmtId="0" fontId="4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8" fillId="7" borderId="2" applyNumberFormat="0" applyAlignment="0" applyProtection="0"/>
    <xf numFmtId="0" fontId="19" fillId="20" borderId="9" applyNumberFormat="0" applyAlignment="0" applyProtection="0"/>
    <xf numFmtId="0" fontId="20" fillId="20" borderId="2" applyNumberFormat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21" borderId="3" applyNumberFormat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11" fillId="0" borderId="0"/>
    <xf numFmtId="0" fontId="15" fillId="0" borderId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30" fillId="0" borderId="7" applyNumberFormat="0" applyFill="0" applyAlignment="0" applyProtection="0"/>
    <xf numFmtId="0" fontId="4" fillId="0" borderId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2" fillId="0" borderId="0"/>
    <xf numFmtId="0" fontId="59" fillId="0" borderId="0"/>
    <xf numFmtId="0" fontId="59" fillId="0" borderId="0" applyFont="0" applyFill="0" applyBorder="0" applyAlignment="0" applyProtection="0"/>
    <xf numFmtId="0" fontId="11" fillId="0" borderId="0"/>
  </cellStyleXfs>
  <cellXfs count="184">
    <xf numFmtId="0" fontId="0" fillId="0" borderId="0" xfId="0"/>
    <xf numFmtId="0" fontId="0" fillId="0" borderId="0" xfId="0" applyAlignment="1">
      <alignment horizontal="center" vertical="center" wrapText="1"/>
    </xf>
    <xf numFmtId="0" fontId="7" fillId="0" borderId="0" xfId="104" applyAlignment="1">
      <alignment vertical="center" wrapText="1"/>
    </xf>
    <xf numFmtId="0" fontId="34" fillId="0" borderId="0" xfId="104" applyFont="1" applyAlignment="1">
      <alignment horizontal="left" vertical="center" wrapText="1"/>
    </xf>
    <xf numFmtId="0" fontId="7" fillId="0" borderId="0" xfId="104" applyAlignment="1">
      <alignment horizontal="center" vertical="center" wrapText="1"/>
    </xf>
    <xf numFmtId="164" fontId="7" fillId="0" borderId="0" xfId="104" applyNumberFormat="1" applyAlignment="1">
      <alignment vertical="center" wrapText="1"/>
    </xf>
    <xf numFmtId="0" fontId="38" fillId="0" borderId="0" xfId="104" applyFont="1" applyAlignment="1">
      <alignment horizontal="center" vertical="center" wrapText="1"/>
    </xf>
    <xf numFmtId="164" fontId="36" fillId="0" borderId="11" xfId="81" applyNumberFormat="1" applyFont="1" applyBorder="1" applyAlignment="1">
      <alignment horizontal="center" vertical="center" wrapText="1"/>
    </xf>
    <xf numFmtId="0" fontId="39" fillId="0" borderId="12" xfId="104" applyFont="1" applyBorder="1" applyAlignment="1">
      <alignment horizontal="center" vertical="center" wrapText="1"/>
    </xf>
    <xf numFmtId="0" fontId="39" fillId="0" borderId="13" xfId="104" applyFont="1" applyBorder="1" applyAlignment="1">
      <alignment horizontal="center" vertical="center" wrapText="1"/>
    </xf>
    <xf numFmtId="0" fontId="39" fillId="0" borderId="14" xfId="104" applyFont="1" applyBorder="1" applyAlignment="1">
      <alignment horizontal="center" vertical="center" wrapText="1"/>
    </xf>
    <xf numFmtId="0" fontId="40" fillId="0" borderId="15" xfId="104" applyFont="1" applyBorder="1" applyAlignment="1">
      <alignment horizontal="center" vertical="center" wrapText="1"/>
    </xf>
    <xf numFmtId="0" fontId="41" fillId="24" borderId="16" xfId="104" applyNumberFormat="1" applyFont="1" applyFill="1" applyBorder="1" applyAlignment="1" applyProtection="1">
      <alignment horizontal="center" vertical="center" wrapText="1"/>
    </xf>
    <xf numFmtId="0" fontId="42" fillId="0" borderId="16" xfId="105" applyFont="1" applyFill="1" applyBorder="1" applyAlignment="1">
      <alignment horizontal="center" vertical="center" wrapText="1"/>
    </xf>
    <xf numFmtId="0" fontId="43" fillId="0" borderId="16" xfId="104" applyFont="1" applyBorder="1" applyAlignment="1">
      <alignment horizontal="center" vertical="center" wrapText="1"/>
    </xf>
    <xf numFmtId="0" fontId="43" fillId="0" borderId="16" xfId="104" applyFont="1" applyBorder="1" applyAlignment="1">
      <alignment horizontal="right" vertical="center" wrapText="1"/>
    </xf>
    <xf numFmtId="164" fontId="44" fillId="0" borderId="17" xfId="102" applyNumberFormat="1" applyFont="1" applyFill="1" applyBorder="1" applyAlignment="1">
      <alignment vertical="center" wrapText="1"/>
    </xf>
    <xf numFmtId="0" fontId="45" fillId="0" borderId="18" xfId="104" applyFont="1" applyBorder="1" applyAlignment="1">
      <alignment horizontal="center" vertical="center"/>
    </xf>
    <xf numFmtId="164" fontId="46" fillId="0" borderId="19" xfId="102" applyNumberFormat="1" applyFont="1" applyFill="1" applyBorder="1" applyAlignment="1">
      <alignment vertical="center" wrapText="1"/>
    </xf>
    <xf numFmtId="164" fontId="46" fillId="0" borderId="20" xfId="102" applyNumberFormat="1" applyFont="1" applyFill="1" applyBorder="1" applyAlignment="1">
      <alignment vertical="center" wrapText="1"/>
    </xf>
    <xf numFmtId="0" fontId="45" fillId="0" borderId="0" xfId="104" applyFont="1" applyAlignment="1">
      <alignment horizontal="center" vertical="center" wrapText="1"/>
    </xf>
    <xf numFmtId="0" fontId="40" fillId="0" borderId="15" xfId="104" applyFont="1" applyBorder="1" applyAlignment="1">
      <alignment vertical="center" wrapText="1"/>
    </xf>
    <xf numFmtId="0" fontId="47" fillId="0" borderId="16" xfId="105" applyFont="1" applyFill="1" applyBorder="1" applyAlignment="1">
      <alignment horizontal="center" vertical="center" wrapText="1"/>
    </xf>
    <xf numFmtId="0" fontId="45" fillId="0" borderId="16" xfId="104" applyFont="1" applyBorder="1" applyAlignment="1">
      <alignment horizontal="center" vertical="center" wrapText="1"/>
    </xf>
    <xf numFmtId="0" fontId="45" fillId="0" borderId="16" xfId="104" applyFont="1" applyBorder="1" applyAlignment="1">
      <alignment horizontal="right" vertical="center" wrapText="1"/>
    </xf>
    <xf numFmtId="164" fontId="46" fillId="0" borderId="17" xfId="102" applyNumberFormat="1" applyFont="1" applyFill="1" applyBorder="1" applyAlignment="1">
      <alignment vertical="center" wrapText="1"/>
    </xf>
    <xf numFmtId="0" fontId="45" fillId="0" borderId="15" xfId="104" applyFont="1" applyBorder="1" applyAlignment="1">
      <alignment horizontal="center" vertical="center"/>
    </xf>
    <xf numFmtId="164" fontId="46" fillId="0" borderId="21" xfId="102" applyNumberFormat="1" applyFont="1" applyFill="1" applyBorder="1" applyAlignment="1">
      <alignment vertical="center" wrapText="1"/>
    </xf>
    <xf numFmtId="0" fontId="47" fillId="0" borderId="0" xfId="104" applyFont="1" applyAlignment="1">
      <alignment horizontal="center" vertical="center" wrapText="1"/>
    </xf>
    <xf numFmtId="0" fontId="48" fillId="0" borderId="22" xfId="104" applyFont="1" applyBorder="1" applyAlignment="1">
      <alignment horizontal="left" vertical="center" wrapText="1"/>
    </xf>
    <xf numFmtId="49" fontId="48" fillId="0" borderId="23" xfId="104" applyNumberFormat="1" applyFont="1" applyBorder="1" applyAlignment="1" applyProtection="1">
      <alignment horizontal="left" vertical="center" wrapText="1"/>
      <protection locked="0"/>
    </xf>
    <xf numFmtId="0" fontId="49" fillId="25" borderId="23" xfId="81" applyFont="1" applyFill="1" applyBorder="1" applyAlignment="1">
      <alignment horizontal="left" vertical="center" wrapText="1"/>
    </xf>
    <xf numFmtId="0" fontId="49" fillId="25" borderId="23" xfId="104" applyFont="1" applyFill="1" applyBorder="1" applyAlignment="1">
      <alignment horizontal="center" vertical="center" wrapText="1"/>
    </xf>
    <xf numFmtId="0" fontId="49" fillId="25" borderId="23" xfId="104" applyFont="1" applyFill="1" applyBorder="1" applyAlignment="1">
      <alignment horizontal="right" vertical="center" wrapText="1"/>
    </xf>
    <xf numFmtId="164" fontId="49" fillId="25" borderId="24" xfId="104" applyNumberFormat="1" applyFont="1" applyFill="1" applyBorder="1" applyAlignment="1">
      <alignment vertical="center" wrapText="1"/>
    </xf>
    <xf numFmtId="0" fontId="50" fillId="25" borderId="22" xfId="104" applyFont="1" applyFill="1" applyBorder="1" applyAlignment="1">
      <alignment horizontal="center" vertical="center"/>
    </xf>
    <xf numFmtId="164" fontId="49" fillId="25" borderId="24" xfId="102" applyNumberFormat="1" applyFont="1" applyFill="1" applyBorder="1" applyAlignment="1">
      <alignment vertical="center" wrapText="1"/>
    </xf>
    <xf numFmtId="164" fontId="49" fillId="25" borderId="25" xfId="102" applyNumberFormat="1" applyFont="1" applyFill="1" applyBorder="1" applyAlignment="1">
      <alignment vertical="center" wrapText="1"/>
    </xf>
    <xf numFmtId="0" fontId="51" fillId="0" borderId="0" xfId="104" applyFont="1" applyAlignment="1">
      <alignment horizontal="center" vertical="center" wrapText="1"/>
    </xf>
    <xf numFmtId="0" fontId="48" fillId="0" borderId="26" xfId="104" applyFont="1" applyFill="1" applyBorder="1" applyAlignment="1">
      <alignment horizontal="left" vertical="center" wrapText="1"/>
    </xf>
    <xf numFmtId="49" fontId="48" fillId="0" borderId="11" xfId="104" applyNumberFormat="1" applyFont="1" applyFill="1" applyBorder="1" applyAlignment="1">
      <alignment horizontal="left" vertical="center" wrapText="1"/>
    </xf>
    <xf numFmtId="0" fontId="34" fillId="26" borderId="11" xfId="104" applyFont="1" applyFill="1" applyBorder="1" applyAlignment="1">
      <alignment horizontal="left" vertical="center" wrapText="1"/>
    </xf>
    <xf numFmtId="0" fontId="49" fillId="26" borderId="11" xfId="104" applyFont="1" applyFill="1" applyBorder="1" applyAlignment="1">
      <alignment horizontal="center" vertical="center" wrapText="1"/>
    </xf>
    <xf numFmtId="0" fontId="49" fillId="26" borderId="11" xfId="104" applyFont="1" applyFill="1" applyBorder="1" applyAlignment="1">
      <alignment horizontal="right" vertical="center" wrapText="1"/>
    </xf>
    <xf numFmtId="164" fontId="49" fillId="26" borderId="27" xfId="102" applyNumberFormat="1" applyFont="1" applyFill="1" applyBorder="1" applyAlignment="1">
      <alignment vertical="center" wrapText="1"/>
    </xf>
    <xf numFmtId="0" fontId="50" fillId="26" borderId="26" xfId="104" applyFont="1" applyFill="1" applyBorder="1" applyAlignment="1">
      <alignment horizontal="center" vertical="center"/>
    </xf>
    <xf numFmtId="164" fontId="49" fillId="26" borderId="28" xfId="102" applyNumberFormat="1" applyFont="1" applyFill="1" applyBorder="1" applyAlignment="1">
      <alignment vertical="center" wrapText="1"/>
    </xf>
    <xf numFmtId="0" fontId="7" fillId="0" borderId="0" xfId="104" applyFill="1" applyAlignment="1">
      <alignment vertical="center" wrapText="1"/>
    </xf>
    <xf numFmtId="0" fontId="52" fillId="0" borderId="0" xfId="104" applyFont="1" applyFill="1" applyAlignment="1">
      <alignment horizontal="center" vertical="center" wrapText="1"/>
    </xf>
    <xf numFmtId="0" fontId="48" fillId="0" borderId="11" xfId="104" applyFont="1" applyFill="1" applyBorder="1" applyAlignment="1">
      <alignment horizontal="left" vertical="center" wrapText="1"/>
    </xf>
    <xf numFmtId="49" fontId="37" fillId="0" borderId="11" xfId="104" applyNumberFormat="1" applyFont="1" applyFill="1" applyBorder="1" applyAlignment="1">
      <alignment horizontal="left" vertical="center" wrapText="1"/>
    </xf>
    <xf numFmtId="0" fontId="37" fillId="0" borderId="11" xfId="104" applyFont="1" applyFill="1" applyBorder="1" applyAlignment="1">
      <alignment horizontal="center" vertical="center" wrapText="1"/>
    </xf>
    <xf numFmtId="0" fontId="48" fillId="0" borderId="11" xfId="104" applyFont="1" applyFill="1" applyBorder="1" applyAlignment="1">
      <alignment horizontal="center" vertical="center"/>
    </xf>
    <xf numFmtId="3" fontId="37" fillId="0" borderId="11" xfId="62" applyNumberFormat="1" applyFont="1" applyFill="1" applyBorder="1" applyAlignment="1">
      <alignment horizontal="right" vertical="center" wrapText="1"/>
    </xf>
    <xf numFmtId="3" fontId="37" fillId="0" borderId="11" xfId="102" applyNumberFormat="1" applyFont="1" applyFill="1" applyBorder="1" applyAlignment="1">
      <alignment horizontal="right" vertical="center" wrapText="1"/>
    </xf>
    <xf numFmtId="164" fontId="37" fillId="0" borderId="27" xfId="102" applyNumberFormat="1" applyFont="1" applyFill="1" applyBorder="1" applyAlignment="1">
      <alignment vertical="center" wrapText="1"/>
    </xf>
    <xf numFmtId="0" fontId="37" fillId="0" borderId="26" xfId="104" applyFont="1" applyBorder="1" applyAlignment="1">
      <alignment vertical="center"/>
    </xf>
    <xf numFmtId="164" fontId="37" fillId="0" borderId="27" xfId="104" applyNumberFormat="1" applyFont="1" applyBorder="1" applyAlignment="1">
      <alignment vertical="center"/>
    </xf>
    <xf numFmtId="164" fontId="37" fillId="0" borderId="28" xfId="104" applyNumberFormat="1" applyFont="1" applyBorder="1" applyAlignment="1">
      <alignment vertical="center"/>
    </xf>
    <xf numFmtId="0" fontId="41" fillId="24" borderId="11" xfId="104" applyNumberFormat="1" applyFont="1" applyFill="1" applyBorder="1" applyAlignment="1" applyProtection="1">
      <alignment horizontal="center" vertical="center" wrapText="1"/>
    </xf>
    <xf numFmtId="49" fontId="54" fillId="0" borderId="11" xfId="104" applyNumberFormat="1" applyFont="1" applyBorder="1" applyAlignment="1" applyProtection="1">
      <alignment horizontal="left" vertical="center" wrapText="1"/>
      <protection locked="0"/>
    </xf>
    <xf numFmtId="49" fontId="54" fillId="0" borderId="11" xfId="104" applyNumberFormat="1" applyFont="1" applyFill="1" applyBorder="1" applyAlignment="1">
      <alignment horizontal="left" vertical="center" wrapText="1"/>
    </xf>
    <xf numFmtId="0" fontId="54" fillId="0" borderId="11" xfId="104" applyFont="1" applyFill="1" applyBorder="1" applyAlignment="1">
      <alignment horizontal="left" vertical="center" wrapText="1"/>
    </xf>
    <xf numFmtId="0" fontId="54" fillId="0" borderId="11" xfId="104" applyFont="1" applyFill="1" applyBorder="1" applyAlignment="1">
      <alignment horizontal="center" vertical="center"/>
    </xf>
    <xf numFmtId="0" fontId="50" fillId="0" borderId="11" xfId="104" applyFont="1" applyFill="1" applyBorder="1" applyAlignment="1">
      <alignment horizontal="center" vertical="center" wrapText="1"/>
    </xf>
    <xf numFmtId="3" fontId="50" fillId="0" borderId="11" xfId="102" applyNumberFormat="1" applyFont="1" applyFill="1" applyBorder="1" applyAlignment="1">
      <alignment horizontal="right" vertical="center" wrapText="1"/>
    </xf>
    <xf numFmtId="0" fontId="7" fillId="0" borderId="0" xfId="104" applyFont="1" applyFill="1" applyAlignment="1">
      <alignment vertical="center" wrapText="1"/>
    </xf>
    <xf numFmtId="0" fontId="34" fillId="0" borderId="0" xfId="104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56" fillId="0" borderId="11" xfId="0" applyFont="1" applyBorder="1" applyAlignment="1">
      <alignment horizontal="left" vertical="center" wrapText="1"/>
    </xf>
    <xf numFmtId="165" fontId="55" fillId="0" borderId="11" xfId="0" applyNumberFormat="1" applyFont="1" applyBorder="1" applyAlignment="1">
      <alignment horizontal="center" vertical="center" wrapText="1"/>
    </xf>
    <xf numFmtId="0" fontId="55" fillId="0" borderId="11" xfId="0" applyFont="1" applyBorder="1" applyAlignment="1">
      <alignment horizontal="left" vertical="center" wrapText="1"/>
    </xf>
    <xf numFmtId="165" fontId="55" fillId="0" borderId="11" xfId="46" applyNumberFormat="1" applyFont="1" applyBorder="1" applyAlignment="1">
      <alignment horizontal="center" vertical="center" wrapText="1"/>
    </xf>
    <xf numFmtId="49" fontId="55" fillId="0" borderId="11" xfId="0" applyNumberFormat="1" applyFont="1" applyBorder="1" applyAlignment="1">
      <alignment horizontal="center" vertical="center" wrapText="1"/>
    </xf>
    <xf numFmtId="165" fontId="56" fillId="0" borderId="11" xfId="46" applyNumberFormat="1" applyFont="1" applyBorder="1" applyAlignment="1">
      <alignment horizontal="center" vertical="center" wrapText="1"/>
    </xf>
    <xf numFmtId="49" fontId="50" fillId="0" borderId="11" xfId="104" applyNumberFormat="1" applyFont="1" applyFill="1" applyBorder="1" applyAlignment="1">
      <alignment horizontal="left" vertical="center" wrapText="1"/>
    </xf>
    <xf numFmtId="0" fontId="50" fillId="0" borderId="11" xfId="104" applyFont="1" applyFill="1" applyBorder="1" applyAlignment="1">
      <alignment horizontal="left" vertical="center" wrapText="1"/>
    </xf>
    <xf numFmtId="0" fontId="50" fillId="0" borderId="11" xfId="104" applyFont="1" applyFill="1" applyBorder="1" applyAlignment="1">
      <alignment horizontal="center" vertical="center"/>
    </xf>
    <xf numFmtId="0" fontId="38" fillId="0" borderId="0" xfId="104" applyFont="1" applyFill="1" applyAlignment="1">
      <alignment vertical="center" wrapText="1"/>
    </xf>
    <xf numFmtId="165" fontId="50" fillId="0" borderId="11" xfId="46" applyNumberFormat="1" applyFont="1" applyBorder="1" applyAlignment="1">
      <alignment horizontal="center" vertical="center" wrapText="1"/>
    </xf>
    <xf numFmtId="165" fontId="49" fillId="0" borderId="11" xfId="46" applyNumberFormat="1" applyFont="1" applyBorder="1" applyAlignment="1">
      <alignment horizontal="center" vertical="center" wrapText="1"/>
    </xf>
    <xf numFmtId="164" fontId="36" fillId="0" borderId="11" xfId="81" applyNumberFormat="1" applyFont="1" applyBorder="1" applyAlignment="1">
      <alignment horizontal="center" vertical="center" wrapText="1"/>
    </xf>
    <xf numFmtId="164" fontId="36" fillId="0" borderId="38" xfId="81" applyNumberFormat="1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0" xfId="0" applyFont="1" applyAlignment="1">
      <alignment horizontal="right" vertical="center" wrapText="1"/>
    </xf>
    <xf numFmtId="0" fontId="38" fillId="0" borderId="0" xfId="104" applyFont="1" applyAlignment="1">
      <alignment vertical="center" wrapText="1"/>
    </xf>
    <xf numFmtId="0" fontId="38" fillId="0" borderId="0" xfId="104" applyFont="1" applyAlignment="1">
      <alignment horizontal="right" vertical="center" wrapText="1"/>
    </xf>
    <xf numFmtId="0" fontId="57" fillId="0" borderId="0" xfId="0" applyFont="1" applyAlignment="1">
      <alignment horizontal="right" vertical="center" wrapText="1"/>
    </xf>
    <xf numFmtId="0" fontId="57" fillId="0" borderId="0" xfId="0" applyFont="1" applyAlignment="1">
      <alignment horizontal="right" vertical="center" wrapText="1"/>
    </xf>
    <xf numFmtId="165" fontId="58" fillId="0" borderId="11" xfId="46" applyNumberFormat="1" applyFont="1" applyBorder="1" applyAlignment="1">
      <alignment horizontal="center" vertical="center" wrapText="1"/>
    </xf>
    <xf numFmtId="167" fontId="50" fillId="0" borderId="11" xfId="46" applyNumberFormat="1" applyFont="1" applyBorder="1" applyAlignment="1">
      <alignment horizontal="center" vertical="center" wrapText="1"/>
    </xf>
    <xf numFmtId="0" fontId="57" fillId="0" borderId="0" xfId="0" applyFont="1" applyAlignment="1">
      <alignment horizontal="right" vertical="center" wrapText="1"/>
    </xf>
    <xf numFmtId="0" fontId="50" fillId="0" borderId="0" xfId="137" applyFont="1"/>
    <xf numFmtId="0" fontId="37" fillId="0" borderId="0" xfId="137" applyFont="1"/>
    <xf numFmtId="0" fontId="60" fillId="24" borderId="0" xfId="137" applyFont="1" applyFill="1"/>
    <xf numFmtId="0" fontId="60" fillId="24" borderId="0" xfId="137" applyFont="1" applyFill="1" applyBorder="1" applyAlignment="1"/>
    <xf numFmtId="0" fontId="60" fillId="24" borderId="0" xfId="137" applyFont="1" applyFill="1" applyBorder="1"/>
    <xf numFmtId="0" fontId="37" fillId="0" borderId="0" xfId="137" applyFont="1" applyFill="1" applyBorder="1" applyAlignment="1">
      <alignment horizontal="right"/>
    </xf>
    <xf numFmtId="0" fontId="37" fillId="0" borderId="0" xfId="137" applyFont="1" applyFill="1" applyBorder="1" applyAlignment="1"/>
    <xf numFmtId="0" fontId="37" fillId="0" borderId="0" xfId="137" applyFont="1" applyBorder="1"/>
    <xf numFmtId="0" fontId="60" fillId="24" borderId="11" xfId="137" applyFont="1" applyFill="1" applyBorder="1" applyAlignment="1">
      <alignment horizontal="center" vertical="center" wrapText="1"/>
    </xf>
    <xf numFmtId="168" fontId="37" fillId="0" borderId="0" xfId="138" applyNumberFormat="1" applyFont="1"/>
    <xf numFmtId="0" fontId="37" fillId="24" borderId="11" xfId="137" applyFont="1" applyFill="1" applyBorder="1" applyAlignment="1">
      <alignment horizontal="center" vertical="center" wrapText="1"/>
    </xf>
    <xf numFmtId="49" fontId="60" fillId="24" borderId="11" xfId="137" applyNumberFormat="1" applyFont="1" applyFill="1" applyBorder="1" applyAlignment="1">
      <alignment horizontal="center" vertical="center"/>
    </xf>
    <xf numFmtId="49" fontId="60" fillId="24" borderId="11" xfId="137" applyNumberFormat="1" applyFont="1" applyFill="1" applyBorder="1" applyAlignment="1">
      <alignment horizontal="center"/>
    </xf>
    <xf numFmtId="0" fontId="37" fillId="24" borderId="11" xfId="137" applyFont="1" applyFill="1" applyBorder="1" applyAlignment="1">
      <alignment horizontal="left" wrapText="1"/>
    </xf>
    <xf numFmtId="49" fontId="60" fillId="24" borderId="11" xfId="137" applyNumberFormat="1" applyFont="1" applyFill="1" applyBorder="1" applyAlignment="1">
      <alignment horizontal="center" vertical="center" wrapText="1"/>
    </xf>
    <xf numFmtId="0" fontId="60" fillId="0" borderId="27" xfId="137" applyFont="1" applyFill="1" applyBorder="1" applyAlignment="1">
      <alignment vertical="center" wrapText="1"/>
    </xf>
    <xf numFmtId="49" fontId="61" fillId="24" borderId="11" xfId="137" applyNumberFormat="1" applyFont="1" applyFill="1" applyBorder="1" applyAlignment="1">
      <alignment horizontal="center"/>
    </xf>
    <xf numFmtId="49" fontId="61" fillId="24" borderId="11" xfId="137" applyNumberFormat="1" applyFont="1" applyFill="1" applyBorder="1" applyAlignment="1">
      <alignment horizontal="center" vertical="center" wrapText="1"/>
    </xf>
    <xf numFmtId="0" fontId="62" fillId="0" borderId="0" xfId="137" applyFont="1"/>
    <xf numFmtId="0" fontId="60" fillId="24" borderId="11" xfId="139" applyFont="1" applyFill="1" applyBorder="1" applyAlignment="1">
      <alignment horizontal="left" vertical="center" wrapText="1"/>
    </xf>
    <xf numFmtId="0" fontId="37" fillId="24" borderId="11" xfId="139" applyFont="1" applyFill="1" applyBorder="1" applyAlignment="1">
      <alignment horizontal="left" vertical="center" wrapText="1"/>
    </xf>
    <xf numFmtId="0" fontId="61" fillId="0" borderId="11" xfId="137" applyFont="1" applyFill="1" applyBorder="1" applyAlignment="1">
      <alignment vertical="center" wrapText="1"/>
    </xf>
    <xf numFmtId="169" fontId="37" fillId="24" borderId="11" xfId="138" applyNumberFormat="1" applyFont="1" applyFill="1" applyBorder="1" applyAlignment="1">
      <alignment horizontal="right" vertical="center" wrapText="1"/>
    </xf>
    <xf numFmtId="168" fontId="37" fillId="24" borderId="11" xfId="138" applyNumberFormat="1" applyFont="1" applyFill="1" applyBorder="1" applyAlignment="1">
      <alignment horizontal="right" vertical="center" wrapText="1"/>
    </xf>
    <xf numFmtId="168" fontId="60" fillId="24" borderId="11" xfId="138" applyNumberFormat="1" applyFont="1" applyFill="1" applyBorder="1" applyAlignment="1">
      <alignment horizontal="right" vertical="center" wrapText="1"/>
    </xf>
    <xf numFmtId="168" fontId="60" fillId="24" borderId="11" xfId="138" applyNumberFormat="1" applyFont="1" applyFill="1" applyBorder="1" applyAlignment="1">
      <alignment horizontal="right" wrapText="1"/>
    </xf>
    <xf numFmtId="0" fontId="60" fillId="24" borderId="38" xfId="137" applyFont="1" applyFill="1" applyBorder="1" applyAlignment="1">
      <alignment horizontal="center" vertical="center" textRotation="90" wrapText="1"/>
    </xf>
    <xf numFmtId="0" fontId="60" fillId="24" borderId="11" xfId="137" applyFont="1" applyFill="1" applyBorder="1" applyAlignment="1">
      <alignment horizontal="center" vertical="center" wrapText="1"/>
    </xf>
    <xf numFmtId="0" fontId="57" fillId="0" borderId="0" xfId="0" applyFont="1" applyAlignment="1">
      <alignment horizontal="right" vertical="center" wrapText="1"/>
    </xf>
    <xf numFmtId="0" fontId="60" fillId="24" borderId="37" xfId="137" applyFont="1" applyFill="1" applyBorder="1" applyAlignment="1">
      <alignment horizontal="center" vertical="center" wrapText="1"/>
    </xf>
    <xf numFmtId="0" fontId="61" fillId="24" borderId="11" xfId="139" applyFont="1" applyFill="1" applyBorder="1" applyAlignment="1">
      <alignment horizontal="center" vertical="center" wrapText="1"/>
    </xf>
    <xf numFmtId="49" fontId="37" fillId="24" borderId="11" xfId="137" applyNumberFormat="1" applyFont="1" applyFill="1" applyBorder="1" applyAlignment="1">
      <alignment horizontal="center" vertical="center"/>
    </xf>
    <xf numFmtId="0" fontId="60" fillId="0" borderId="11" xfId="137" applyFont="1" applyFill="1" applyBorder="1" applyAlignment="1">
      <alignment vertical="center" wrapText="1"/>
    </xf>
    <xf numFmtId="168" fontId="60" fillId="24" borderId="23" xfId="138" applyNumberFormat="1" applyFont="1" applyFill="1" applyBorder="1" applyAlignment="1">
      <alignment horizontal="right" vertical="center" wrapText="1"/>
    </xf>
    <xf numFmtId="0" fontId="36" fillId="0" borderId="30" xfId="81" applyFont="1" applyBorder="1" applyAlignment="1">
      <alignment horizontal="center" vertical="center" wrapText="1"/>
    </xf>
    <xf numFmtId="0" fontId="36" fillId="0" borderId="26" xfId="81" applyFont="1" applyBorder="1" applyAlignment="1">
      <alignment horizontal="center" vertical="center" wrapText="1"/>
    </xf>
    <xf numFmtId="0" fontId="36" fillId="0" borderId="12" xfId="81" applyFont="1" applyBorder="1" applyAlignment="1">
      <alignment horizontal="center" vertical="center" wrapText="1"/>
    </xf>
    <xf numFmtId="0" fontId="36" fillId="0" borderId="31" xfId="81" applyFont="1" applyBorder="1" applyAlignment="1">
      <alignment horizontal="center" vertical="center" wrapText="1"/>
    </xf>
    <xf numFmtId="0" fontId="36" fillId="0" borderId="11" xfId="81" applyFont="1" applyBorder="1" applyAlignment="1">
      <alignment horizontal="center" vertical="center" wrapText="1"/>
    </xf>
    <xf numFmtId="0" fontId="36" fillId="0" borderId="29" xfId="81" applyFont="1" applyBorder="1" applyAlignment="1">
      <alignment horizontal="center" vertical="center" wrapText="1"/>
    </xf>
    <xf numFmtId="0" fontId="35" fillId="0" borderId="0" xfId="104" applyFont="1" applyAlignment="1">
      <alignment horizontal="center" vertical="center" wrapText="1"/>
    </xf>
    <xf numFmtId="164" fontId="53" fillId="0" borderId="0" xfId="104" applyNumberFormat="1" applyFont="1" applyBorder="1" applyAlignment="1">
      <alignment horizontal="center" vertical="center" wrapText="1"/>
    </xf>
    <xf numFmtId="0" fontId="38" fillId="0" borderId="30" xfId="104" applyFont="1" applyBorder="1" applyAlignment="1">
      <alignment horizontal="center" vertical="center" wrapText="1"/>
    </xf>
    <xf numFmtId="0" fontId="38" fillId="0" borderId="31" xfId="104" applyFont="1" applyBorder="1" applyAlignment="1">
      <alignment horizontal="center" vertical="center" wrapText="1"/>
    </xf>
    <xf numFmtId="0" fontId="38" fillId="0" borderId="32" xfId="104" applyFont="1" applyBorder="1" applyAlignment="1">
      <alignment horizontal="center" vertical="center" wrapText="1"/>
    </xf>
    <xf numFmtId="0" fontId="38" fillId="0" borderId="33" xfId="104" applyFont="1" applyBorder="1" applyAlignment="1">
      <alignment horizontal="center" vertical="center" wrapText="1"/>
    </xf>
    <xf numFmtId="0" fontId="38" fillId="0" borderId="26" xfId="104" applyFont="1" applyBorder="1" applyAlignment="1">
      <alignment horizontal="center" vertical="center" wrapText="1"/>
    </xf>
    <xf numFmtId="0" fontId="38" fillId="0" borderId="27" xfId="104" applyFont="1" applyBorder="1" applyAlignment="1">
      <alignment horizontal="center" vertical="center" wrapText="1"/>
    </xf>
    <xf numFmtId="0" fontId="38" fillId="0" borderId="34" xfId="104" applyFont="1" applyBorder="1" applyAlignment="1">
      <alignment horizontal="center" vertical="center" wrapText="1"/>
    </xf>
    <xf numFmtId="0" fontId="38" fillId="0" borderId="35" xfId="104" applyFont="1" applyBorder="1" applyAlignment="1">
      <alignment horizontal="center" vertical="center" wrapText="1"/>
    </xf>
    <xf numFmtId="0" fontId="37" fillId="0" borderId="31" xfId="81" applyFont="1" applyBorder="1" applyAlignment="1">
      <alignment horizontal="center" vertical="center" wrapText="1"/>
    </xf>
    <xf numFmtId="0" fontId="37" fillId="0" borderId="34" xfId="81" applyFont="1" applyBorder="1" applyAlignment="1">
      <alignment horizontal="center" vertical="center" wrapText="1"/>
    </xf>
    <xf numFmtId="164" fontId="36" fillId="0" borderId="11" xfId="81" applyNumberFormat="1" applyFont="1" applyBorder="1" applyAlignment="1">
      <alignment horizontal="center" vertical="center" wrapText="1"/>
    </xf>
    <xf numFmtId="164" fontId="36" fillId="0" borderId="29" xfId="81" applyNumberFormat="1" applyFont="1" applyBorder="1" applyAlignment="1">
      <alignment horizontal="center" vertical="center" wrapText="1"/>
    </xf>
    <xf numFmtId="164" fontId="36" fillId="0" borderId="27" xfId="81" applyNumberFormat="1" applyFont="1" applyBorder="1" applyAlignment="1">
      <alignment horizontal="center" vertical="center" wrapText="1"/>
    </xf>
    <xf numFmtId="164" fontId="36" fillId="0" borderId="13" xfId="8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0" fillId="0" borderId="11" xfId="105" applyFont="1" applyFill="1" applyBorder="1" applyAlignment="1">
      <alignment horizontal="left" vertical="center" wrapText="1"/>
    </xf>
    <xf numFmtId="0" fontId="37" fillId="0" borderId="11" xfId="81" applyFont="1" applyBorder="1" applyAlignment="1">
      <alignment horizontal="center" vertical="center" wrapText="1"/>
    </xf>
    <xf numFmtId="0" fontId="50" fillId="0" borderId="0" xfId="137" applyFont="1" applyAlignment="1">
      <alignment horizontal="center" wrapText="1"/>
    </xf>
    <xf numFmtId="0" fontId="60" fillId="24" borderId="38" xfId="137" applyFont="1" applyFill="1" applyBorder="1" applyAlignment="1">
      <alignment horizontal="center" vertical="center" textRotation="90" wrapText="1"/>
    </xf>
    <xf numFmtId="0" fontId="60" fillId="24" borderId="23" xfId="137" applyFont="1" applyFill="1" applyBorder="1" applyAlignment="1">
      <alignment horizontal="center" vertical="center" textRotation="90" wrapText="1"/>
    </xf>
    <xf numFmtId="0" fontId="60" fillId="24" borderId="11" xfId="137" applyFont="1" applyFill="1" applyBorder="1" applyAlignment="1">
      <alignment horizontal="center" vertical="center" wrapText="1"/>
    </xf>
    <xf numFmtId="0" fontId="60" fillId="24" borderId="27" xfId="137" applyNumberFormat="1" applyFont="1" applyFill="1" applyBorder="1" applyAlignment="1">
      <alignment horizontal="center" vertical="center" wrapText="1"/>
    </xf>
    <xf numFmtId="0" fontId="60" fillId="24" borderId="37" xfId="137" applyNumberFormat="1" applyFont="1" applyFill="1" applyBorder="1" applyAlignment="1">
      <alignment horizontal="center" vertical="center" wrapText="1"/>
    </xf>
    <xf numFmtId="0" fontId="60" fillId="24" borderId="39" xfId="137" applyFont="1" applyFill="1" applyBorder="1" applyAlignment="1">
      <alignment horizontal="center" vertical="center" wrapText="1"/>
    </xf>
    <xf numFmtId="0" fontId="60" fillId="24" borderId="40" xfId="137" applyFont="1" applyFill="1" applyBorder="1" applyAlignment="1">
      <alignment horizontal="center" vertical="center" wrapText="1"/>
    </xf>
    <xf numFmtId="0" fontId="60" fillId="24" borderId="41" xfId="137" applyFont="1" applyFill="1" applyBorder="1" applyAlignment="1">
      <alignment horizontal="center" vertical="center" wrapText="1"/>
    </xf>
    <xf numFmtId="0" fontId="60" fillId="24" borderId="24" xfId="137" applyFont="1" applyFill="1" applyBorder="1" applyAlignment="1">
      <alignment horizontal="center" vertical="center" wrapText="1"/>
    </xf>
    <xf numFmtId="0" fontId="60" fillId="24" borderId="43" xfId="137" applyFont="1" applyFill="1" applyBorder="1" applyAlignment="1">
      <alignment horizontal="center" vertical="center" wrapText="1"/>
    </xf>
    <xf numFmtId="0" fontId="60" fillId="24" borderId="44" xfId="137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0" fillId="0" borderId="0" xfId="137" applyFont="1" applyAlignment="1">
      <alignment horizontal="center" vertical="center" wrapText="1"/>
    </xf>
    <xf numFmtId="0" fontId="60" fillId="24" borderId="27" xfId="137" applyFont="1" applyFill="1" applyBorder="1" applyAlignment="1">
      <alignment horizontal="center" vertical="center" wrapText="1"/>
    </xf>
    <xf numFmtId="0" fontId="60" fillId="24" borderId="39" xfId="137" applyNumberFormat="1" applyFont="1" applyFill="1" applyBorder="1" applyAlignment="1">
      <alignment horizontal="center" vertical="center" wrapText="1"/>
    </xf>
    <xf numFmtId="0" fontId="60" fillId="24" borderId="36" xfId="137" applyNumberFormat="1" applyFont="1" applyFill="1" applyBorder="1" applyAlignment="1">
      <alignment horizontal="center" vertical="center" wrapText="1"/>
    </xf>
    <xf numFmtId="0" fontId="60" fillId="24" borderId="42" xfId="137" applyFont="1" applyFill="1" applyBorder="1" applyAlignment="1">
      <alignment horizontal="center" vertical="center" textRotation="90" wrapText="1"/>
    </xf>
    <xf numFmtId="0" fontId="60" fillId="24" borderId="38" xfId="137" applyFont="1" applyFill="1" applyBorder="1" applyAlignment="1">
      <alignment horizontal="center" vertical="center" wrapText="1"/>
    </xf>
    <xf numFmtId="0" fontId="60" fillId="24" borderId="23" xfId="137" applyFont="1" applyFill="1" applyBorder="1" applyAlignment="1">
      <alignment horizontal="center" vertical="center" wrapText="1"/>
    </xf>
    <xf numFmtId="0" fontId="57" fillId="0" borderId="0" xfId="0" applyFont="1" applyAlignment="1">
      <alignment horizontal="right" vertical="center" wrapText="1"/>
    </xf>
    <xf numFmtId="0" fontId="53" fillId="0" borderId="0" xfId="0" applyFont="1" applyAlignment="1">
      <alignment horizontal="center" vertical="center" wrapText="1"/>
    </xf>
    <xf numFmtId="0" fontId="53" fillId="0" borderId="0" xfId="0" applyFont="1" applyAlignment="1">
      <alignment horizontal="left" vertical="center" wrapText="1"/>
    </xf>
    <xf numFmtId="0" fontId="50" fillId="0" borderId="27" xfId="105" applyFont="1" applyFill="1" applyBorder="1" applyAlignment="1">
      <alignment horizontal="left" vertical="center" wrapText="1"/>
    </xf>
    <xf numFmtId="0" fontId="50" fillId="0" borderId="36" xfId="105" applyFont="1" applyFill="1" applyBorder="1" applyAlignment="1">
      <alignment horizontal="left" vertical="center" wrapText="1"/>
    </xf>
    <xf numFmtId="0" fontId="50" fillId="0" borderId="37" xfId="105" applyFont="1" applyFill="1" applyBorder="1" applyAlignment="1">
      <alignment horizontal="left" vertical="center" wrapText="1"/>
    </xf>
    <xf numFmtId="165" fontId="38" fillId="0" borderId="0" xfId="104" applyNumberFormat="1" applyFont="1" applyAlignment="1">
      <alignment horizontal="center" vertical="center" wrapText="1"/>
    </xf>
    <xf numFmtId="169" fontId="60" fillId="24" borderId="11" xfId="138" applyNumberFormat="1" applyFont="1" applyFill="1" applyBorder="1" applyAlignment="1">
      <alignment horizontal="right" vertical="center" wrapText="1"/>
    </xf>
  </cellXfs>
  <cellStyles count="140">
    <cellStyle name="_2007 anvanacank" xfId="1"/>
    <cellStyle name="_2007-i apranqacanqNNN" xfId="2"/>
    <cellStyle name="_2008 anvanacank" xfId="3"/>
    <cellStyle name="_ANVANACANK GAXTNI 2011" xfId="4"/>
    <cellStyle name="_artabyuje" xfId="135"/>
    <cellStyle name="_í»ñÉáõÍáõÃÛáõÝ1" xfId="5"/>
    <cellStyle name="_PN eramsyak 2010" xfId="6"/>
    <cellStyle name="_PN kapitali popoxutyun" xfId="7"/>
    <cellStyle name="_Texekanq" xfId="8"/>
    <cellStyle name="01" xfId="9"/>
    <cellStyle name="20% - Accent1" xfId="10" builtinId="30" customBuiltin="1"/>
    <cellStyle name="20% - Accent2" xfId="12" builtinId="34" customBuiltin="1"/>
    <cellStyle name="20% - Accent3" xfId="14" builtinId="38" customBuiltin="1"/>
    <cellStyle name="20% - Accent4" xfId="16" builtinId="42" customBuiltin="1"/>
    <cellStyle name="20% - Accent5" xfId="18" builtinId="46" customBuiltin="1"/>
    <cellStyle name="20% - Accent6" xfId="20" builtinId="50" customBuiltin="1"/>
    <cellStyle name="20% — акцент1" xfId="11"/>
    <cellStyle name="20% — акцент2" xfId="13"/>
    <cellStyle name="20% — акцент3" xfId="15"/>
    <cellStyle name="20% — акцент4" xfId="17"/>
    <cellStyle name="20% — акцент5" xfId="19"/>
    <cellStyle name="20% — акцент6" xfId="21"/>
    <cellStyle name="40% - Accent1" xfId="22" builtinId="31" customBuiltin="1"/>
    <cellStyle name="40% - Accent2" xfId="24" builtinId="35" customBuiltin="1"/>
    <cellStyle name="40% - Accent3" xfId="26" builtinId="39" customBuiltin="1"/>
    <cellStyle name="40% - Accent4" xfId="28" builtinId="43" customBuiltin="1"/>
    <cellStyle name="40% - Accent5" xfId="30" builtinId="47" customBuiltin="1"/>
    <cellStyle name="40% - Accent6" xfId="32" builtinId="51" customBuiltin="1"/>
    <cellStyle name="40% — акцент1" xfId="23"/>
    <cellStyle name="40% — акцент2" xfId="25"/>
    <cellStyle name="40% — акцент3" xfId="27"/>
    <cellStyle name="40% — акцент4" xfId="29"/>
    <cellStyle name="40% — акцент5" xfId="31"/>
    <cellStyle name="40% — акцент6" xfId="33"/>
    <cellStyle name="60% - Accent1" xfId="34" builtinId="32" customBuiltin="1"/>
    <cellStyle name="60% - Accent2" xfId="36" builtinId="36" customBuiltin="1"/>
    <cellStyle name="60% - Accent3" xfId="38" builtinId="40" customBuiltin="1"/>
    <cellStyle name="60% - Accent4" xfId="40" builtinId="44" customBuiltin="1"/>
    <cellStyle name="60% - Accent5" xfId="42" builtinId="48" customBuiltin="1"/>
    <cellStyle name="60% - Accent6" xfId="44" builtinId="52" customBuiltin="1"/>
    <cellStyle name="60% — акцент1" xfId="35"/>
    <cellStyle name="60% — акцент2" xfId="37"/>
    <cellStyle name="60% — акцент3" xfId="39"/>
    <cellStyle name="60% — акцент4" xfId="41"/>
    <cellStyle name="60% — акцент5" xfId="43"/>
    <cellStyle name="60% — акцент6" xfId="45"/>
    <cellStyle name="Accent1" xfId="108" builtinId="29" customBuiltin="1"/>
    <cellStyle name="Accent2" xfId="109" builtinId="33" customBuiltin="1"/>
    <cellStyle name="Accent3" xfId="110" builtinId="37" customBuiltin="1"/>
    <cellStyle name="Accent4" xfId="111" builtinId="41" customBuiltin="1"/>
    <cellStyle name="Accent5" xfId="112" builtinId="45" customBuiltin="1"/>
    <cellStyle name="Accent6" xfId="113" builtinId="49" customBuiltin="1"/>
    <cellStyle name="Bad" xfId="127" builtinId="27" customBuiltin="1"/>
    <cellStyle name="Calculation" xfId="116" builtinId="22" customBuiltin="1"/>
    <cellStyle name="Check Cell" xfId="122" builtinId="23" customBuiltin="1"/>
    <cellStyle name="Comma" xfId="46" builtinId="3"/>
    <cellStyle name="Comma 2" xfId="47"/>
    <cellStyle name="Comma 2 2" xfId="48"/>
    <cellStyle name="Comma 2 3" xfId="49"/>
    <cellStyle name="Comma 2_01.07.14 (elq 02226 - 07.07.14)" xfId="50"/>
    <cellStyle name="Comma 3" xfId="51"/>
    <cellStyle name="Comma 3 2" xfId="52"/>
    <cellStyle name="Comma 3_cragir 2015 lracrac. 17.11.14" xfId="53"/>
    <cellStyle name="Comma 4" xfId="54"/>
    <cellStyle name="Comma 4 2" xfId="55"/>
    <cellStyle name="Comma 4 3" xfId="56"/>
    <cellStyle name="Comma 4_01.01.15 (elq 0108- 17.01.15)" xfId="57"/>
    <cellStyle name="Comma 5" xfId="58"/>
    <cellStyle name="Comma 5 2" xfId="59"/>
    <cellStyle name="Comma 6" xfId="134"/>
    <cellStyle name="Comma 7" xfId="138"/>
    <cellStyle name="Explanatory Text" xfId="128" builtinId="53" customBuiltin="1"/>
    <cellStyle name="Good" xfId="133" builtinId="26" customBuiltin="1"/>
    <cellStyle name="Heading 1" xfId="117" builtinId="16" customBuiltin="1"/>
    <cellStyle name="Heading 2" xfId="118" builtinId="17" customBuiltin="1"/>
    <cellStyle name="Heading 3" xfId="119" builtinId="18" customBuiltin="1"/>
    <cellStyle name="Heading 4" xfId="120" builtinId="19" customBuiltin="1"/>
    <cellStyle name="Input" xfId="114" builtinId="20" customBuiltin="1"/>
    <cellStyle name="Linked Cell" xfId="130" builtinId="24" customBuiltin="1"/>
    <cellStyle name="Neutral" xfId="124" builtinId="28" customBuiltin="1"/>
    <cellStyle name="Normal" xfId="0" builtinId="0"/>
    <cellStyle name="Normal 10" xfId="60"/>
    <cellStyle name="Normal 11" xfId="61"/>
    <cellStyle name="Normal 12" xfId="137"/>
    <cellStyle name="Normal 2" xfId="62"/>
    <cellStyle name="Normal 2 2" xfId="63"/>
    <cellStyle name="Normal 2 2 2" xfId="64"/>
    <cellStyle name="Normal 2 2_01.01.14. for Fin. Otd" xfId="65"/>
    <cellStyle name="Normal 2 3" xfId="66"/>
    <cellStyle name="Normal 2 3 2" xfId="67"/>
    <cellStyle name="Normal 2 3_01.01.15 (elq 0108- 17.01.15)" xfId="68"/>
    <cellStyle name="Normal 2_01.01.10. for Fin. Otd" xfId="69"/>
    <cellStyle name="Normal 3" xfId="70"/>
    <cellStyle name="Normal 3 2" xfId="71"/>
    <cellStyle name="Normal 3 3" xfId="72"/>
    <cellStyle name="Normal 3 4" xfId="73"/>
    <cellStyle name="Normal 3_01.01.14. for Fin. Otd" xfId="74"/>
    <cellStyle name="Normal 4" xfId="75"/>
    <cellStyle name="Normal 4 2" xfId="76"/>
    <cellStyle name="Normal 4 2 2" xfId="77"/>
    <cellStyle name="Normal 4 2 3" xfId="78"/>
    <cellStyle name="Normal 4 3" xfId="79"/>
    <cellStyle name="Normal 4_01.01.15 (elq 0108- 17.01.15)" xfId="80"/>
    <cellStyle name="Normal 5" xfId="81"/>
    <cellStyle name="Normal 5 2" xfId="82"/>
    <cellStyle name="Normal 5 2 2" xfId="83"/>
    <cellStyle name="Normal 5_kic 2" xfId="84"/>
    <cellStyle name="Normal 6" xfId="85"/>
    <cellStyle name="Normal 6 2" xfId="86"/>
    <cellStyle name="Normal 6 2 2" xfId="87"/>
    <cellStyle name="Normal 6_kic 2" xfId="88"/>
    <cellStyle name="Normal 7" xfId="89"/>
    <cellStyle name="Normal 7 2" xfId="90"/>
    <cellStyle name="Normal 7_2011-Kap-hastatac" xfId="91"/>
    <cellStyle name="Normal 8" xfId="92"/>
    <cellStyle name="Normal 8 2" xfId="93"/>
    <cellStyle name="Normal 8_01.01.15 (elq 0108- 17.01.15)" xfId="94"/>
    <cellStyle name="Normal 9" xfId="95"/>
    <cellStyle name="Normal 9 2" xfId="96"/>
    <cellStyle name="Normal 9 2 2" xfId="97"/>
    <cellStyle name="Normal 9 2_1-7 havelvacner. 21.06.16" xfId="98"/>
    <cellStyle name="Normal 9 3" xfId="99"/>
    <cellStyle name="Normal 9 3 2" xfId="100"/>
    <cellStyle name="Normal 9 3_1-7 havelvacner. 21.06.16" xfId="101"/>
    <cellStyle name="Normal 9 3_հավ1-3" xfId="102"/>
    <cellStyle name="Normal 9_1-7 havelvacner. 21.06.16" xfId="103"/>
    <cellStyle name="Normal_2017 PLAN VERJNAKAN.23.12.16" xfId="104"/>
    <cellStyle name="Normal_Book1_1_2010 nax" xfId="105"/>
    <cellStyle name="Normal_Hamematakan _1" xfId="139"/>
    <cellStyle name="Note" xfId="129" builtinId="10" customBuiltin="1"/>
    <cellStyle name="Output" xfId="115" builtinId="21" customBuiltin="1"/>
    <cellStyle name="Percent 2" xfId="106"/>
    <cellStyle name="Style 1" xfId="107"/>
    <cellStyle name="Title" xfId="123" builtinId="15" customBuiltin="1"/>
    <cellStyle name="Total" xfId="121" builtinId="25" customBuiltin="1"/>
    <cellStyle name="Warning Text" xfId="132" builtinId="11" customBuiltin="1"/>
    <cellStyle name="Обычный 2" xfId="125"/>
    <cellStyle name="Обычный 3" xfId="126"/>
    <cellStyle name="Обычный 4" xfId="136"/>
    <cellStyle name="Стиль 1" xfId="1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indexed="10"/>
  </sheetPr>
  <dimension ref="A1:HP15"/>
  <sheetViews>
    <sheetView showZeros="0" topLeftCell="F1" zoomScaleNormal="70" workbookViewId="0">
      <selection activeCell="C16" sqref="C16"/>
    </sheetView>
  </sheetViews>
  <sheetFormatPr defaultColWidth="8" defaultRowHeight="15" outlineLevelCol="1"/>
  <cols>
    <col min="1" max="1" width="5.375" style="2" hidden="1" customWidth="1" outlineLevel="1"/>
    <col min="2" max="2" width="13" style="2" bestFit="1" customWidth="1" outlineLevel="1"/>
    <col min="3" max="3" width="24.125" style="2" customWidth="1" outlineLevel="1"/>
    <col min="4" max="4" width="31.375" style="2" customWidth="1"/>
    <col min="5" max="6" width="6.5" style="4" customWidth="1"/>
    <col min="7" max="7" width="11" style="2" customWidth="1"/>
    <col min="8" max="8" width="13" style="2" customWidth="1"/>
    <col min="9" max="9" width="17.625" style="2" customWidth="1"/>
    <col min="10" max="10" width="6.875" style="2" bestFit="1" customWidth="1"/>
    <col min="11" max="11" width="12" style="2" bestFit="1" customWidth="1"/>
    <col min="12" max="12" width="6.875" style="2" bestFit="1" customWidth="1"/>
    <col min="13" max="13" width="11.75" style="2" bestFit="1" customWidth="1"/>
    <col min="14" max="14" width="6.875" style="2" bestFit="1" customWidth="1"/>
    <col min="15" max="15" width="12.125" style="2" bestFit="1" customWidth="1"/>
    <col min="16" max="16" width="6.875" style="2" bestFit="1" customWidth="1"/>
    <col min="17" max="17" width="11.625" style="2" bestFit="1" customWidth="1"/>
    <col min="18" max="16384" width="8" style="2"/>
  </cols>
  <sheetData>
    <row r="1" spans="1:224" ht="16.5">
      <c r="D1" s="3" t="s">
        <v>9</v>
      </c>
      <c r="G1" s="5"/>
      <c r="I1" s="5"/>
    </row>
    <row r="2" spans="1:224" ht="18.75">
      <c r="D2" s="134" t="s">
        <v>10</v>
      </c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224" ht="15.75" thickBot="1">
      <c r="I3" s="5"/>
    </row>
    <row r="4" spans="1:224" s="6" customFormat="1" ht="17.25" thickBot="1">
      <c r="A4" s="128" t="s">
        <v>11</v>
      </c>
      <c r="B4" s="131" t="s">
        <v>12</v>
      </c>
      <c r="C4" s="131" t="s">
        <v>13</v>
      </c>
      <c r="D4" s="131" t="s">
        <v>14</v>
      </c>
      <c r="E4" s="131" t="s">
        <v>15</v>
      </c>
      <c r="F4" s="131" t="s">
        <v>16</v>
      </c>
      <c r="G4" s="144" t="s">
        <v>17</v>
      </c>
      <c r="H4" s="144"/>
      <c r="I4" s="145"/>
      <c r="J4" s="136" t="s">
        <v>18</v>
      </c>
      <c r="K4" s="137"/>
      <c r="L4" s="138"/>
      <c r="M4" s="138"/>
      <c r="N4" s="138"/>
      <c r="O4" s="138"/>
      <c r="P4" s="138"/>
      <c r="Q4" s="139"/>
    </row>
    <row r="5" spans="1:224" s="6" customFormat="1" ht="16.5">
      <c r="A5" s="129"/>
      <c r="B5" s="132"/>
      <c r="C5" s="132"/>
      <c r="D5" s="132"/>
      <c r="E5" s="132"/>
      <c r="F5" s="132"/>
      <c r="G5" s="146" t="s">
        <v>19</v>
      </c>
      <c r="H5" s="146" t="s">
        <v>20</v>
      </c>
      <c r="I5" s="148" t="s">
        <v>21</v>
      </c>
      <c r="J5" s="140" t="s">
        <v>22</v>
      </c>
      <c r="K5" s="141"/>
      <c r="L5" s="136" t="s">
        <v>23</v>
      </c>
      <c r="M5" s="142"/>
      <c r="N5" s="136" t="s">
        <v>24</v>
      </c>
      <c r="O5" s="142"/>
      <c r="P5" s="136" t="s">
        <v>25</v>
      </c>
      <c r="Q5" s="143"/>
    </row>
    <row r="6" spans="1:224" s="6" customFormat="1" ht="17.25" thickBot="1">
      <c r="A6" s="130"/>
      <c r="B6" s="133"/>
      <c r="C6" s="133"/>
      <c r="D6" s="133"/>
      <c r="E6" s="133"/>
      <c r="F6" s="133"/>
      <c r="G6" s="147"/>
      <c r="H6" s="147"/>
      <c r="I6" s="149"/>
      <c r="J6" s="8" t="s">
        <v>26</v>
      </c>
      <c r="K6" s="9" t="s">
        <v>27</v>
      </c>
      <c r="L6" s="8" t="s">
        <v>26</v>
      </c>
      <c r="M6" s="9" t="s">
        <v>27</v>
      </c>
      <c r="N6" s="8" t="s">
        <v>26</v>
      </c>
      <c r="O6" s="9" t="s">
        <v>27</v>
      </c>
      <c r="P6" s="8" t="s">
        <v>26</v>
      </c>
      <c r="Q6" s="10" t="s">
        <v>27</v>
      </c>
    </row>
    <row r="7" spans="1:224" s="20" customFormat="1" ht="18" thickBot="1">
      <c r="A7" s="11" t="s">
        <v>28</v>
      </c>
      <c r="B7" s="12"/>
      <c r="C7" s="13" t="s">
        <v>29</v>
      </c>
      <c r="D7" s="13" t="s">
        <v>29</v>
      </c>
      <c r="E7" s="14" t="s">
        <v>28</v>
      </c>
      <c r="F7" s="14" t="s">
        <v>28</v>
      </c>
      <c r="G7" s="15" t="s">
        <v>28</v>
      </c>
      <c r="H7" s="15" t="s">
        <v>28</v>
      </c>
      <c r="I7" s="16">
        <f>+I8</f>
        <v>3920000</v>
      </c>
      <c r="J7" s="17" t="s">
        <v>28</v>
      </c>
      <c r="K7" s="18">
        <f>+K8</f>
        <v>980000</v>
      </c>
      <c r="L7" s="17" t="s">
        <v>28</v>
      </c>
      <c r="M7" s="18">
        <f>+M8</f>
        <v>980000</v>
      </c>
      <c r="N7" s="17" t="s">
        <v>28</v>
      </c>
      <c r="O7" s="18">
        <f>+O8</f>
        <v>980000</v>
      </c>
      <c r="P7" s="17" t="s">
        <v>28</v>
      </c>
      <c r="Q7" s="19">
        <f>+Q8</f>
        <v>980000</v>
      </c>
    </row>
    <row r="8" spans="1:224" s="28" customFormat="1" ht="17.25" thickBot="1">
      <c r="A8" s="21"/>
      <c r="B8" s="12"/>
      <c r="C8" s="22" t="s">
        <v>30</v>
      </c>
      <c r="D8" s="22" t="s">
        <v>30</v>
      </c>
      <c r="E8" s="23" t="s">
        <v>28</v>
      </c>
      <c r="F8" s="23" t="s">
        <v>28</v>
      </c>
      <c r="G8" s="24" t="s">
        <v>28</v>
      </c>
      <c r="H8" s="24" t="s">
        <v>28</v>
      </c>
      <c r="I8" s="25">
        <f>+I9</f>
        <v>3920000</v>
      </c>
      <c r="J8" s="26" t="s">
        <v>28</v>
      </c>
      <c r="K8" s="25">
        <f>+K9</f>
        <v>980000</v>
      </c>
      <c r="L8" s="26" t="s">
        <v>28</v>
      </c>
      <c r="M8" s="25">
        <f>+M9</f>
        <v>980000</v>
      </c>
      <c r="N8" s="26" t="s">
        <v>28</v>
      </c>
      <c r="O8" s="25">
        <f>+O9</f>
        <v>980000</v>
      </c>
      <c r="P8" s="26" t="s">
        <v>28</v>
      </c>
      <c r="Q8" s="27">
        <f>+Q9</f>
        <v>980000</v>
      </c>
    </row>
    <row r="9" spans="1:224" s="6" customFormat="1" ht="49.5">
      <c r="A9" s="29"/>
      <c r="B9" s="30"/>
      <c r="C9" s="31" t="s">
        <v>31</v>
      </c>
      <c r="D9" s="31" t="s">
        <v>31</v>
      </c>
      <c r="E9" s="32"/>
      <c r="F9" s="32"/>
      <c r="G9" s="33"/>
      <c r="H9" s="33"/>
      <c r="I9" s="34">
        <f>+I10</f>
        <v>3920000</v>
      </c>
      <c r="J9" s="35"/>
      <c r="K9" s="36">
        <f>+K10</f>
        <v>980000</v>
      </c>
      <c r="L9" s="35"/>
      <c r="M9" s="36">
        <f>+M10</f>
        <v>980000</v>
      </c>
      <c r="N9" s="35"/>
      <c r="O9" s="36">
        <f>+O10</f>
        <v>980000</v>
      </c>
      <c r="P9" s="35"/>
      <c r="Q9" s="37">
        <f>+Q10</f>
        <v>980000</v>
      </c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</row>
    <row r="10" spans="1:224" s="48" customFormat="1" ht="33">
      <c r="A10" s="39"/>
      <c r="B10" s="40"/>
      <c r="C10" s="41" t="s">
        <v>32</v>
      </c>
      <c r="D10" s="41" t="s">
        <v>32</v>
      </c>
      <c r="E10" s="42"/>
      <c r="F10" s="42"/>
      <c r="G10" s="43"/>
      <c r="H10" s="43"/>
      <c r="I10" s="44">
        <f>+SUM(I11:I11)</f>
        <v>3920000</v>
      </c>
      <c r="J10" s="45"/>
      <c r="K10" s="44">
        <f>+SUM(K11:K11)</f>
        <v>980000</v>
      </c>
      <c r="L10" s="45"/>
      <c r="M10" s="44">
        <f>+SUM(M11:M11)</f>
        <v>980000</v>
      </c>
      <c r="N10" s="45"/>
      <c r="O10" s="44">
        <f>+SUM(O11:O11)</f>
        <v>980000</v>
      </c>
      <c r="P10" s="45"/>
      <c r="Q10" s="46">
        <f>+SUM(Q11:Q11)</f>
        <v>980000</v>
      </c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</row>
    <row r="11" spans="1:224" s="48" customFormat="1" ht="27.75" customHeight="1">
      <c r="A11" s="39">
        <v>4264</v>
      </c>
      <c r="B11" s="40" t="s">
        <v>33</v>
      </c>
      <c r="C11" s="49" t="s">
        <v>34</v>
      </c>
      <c r="D11" s="50" t="s">
        <v>35</v>
      </c>
      <c r="E11" s="51" t="s">
        <v>36</v>
      </c>
      <c r="F11" s="52" t="s">
        <v>37</v>
      </c>
      <c r="G11" s="53">
        <v>8000</v>
      </c>
      <c r="H11" s="54">
        <v>490000</v>
      </c>
      <c r="I11" s="55">
        <f>+H11*G11/1000</f>
        <v>3920000</v>
      </c>
      <c r="J11" s="56">
        <v>2000</v>
      </c>
      <c r="K11" s="57">
        <f>+J11*H11/1000</f>
        <v>980000</v>
      </c>
      <c r="L11" s="56">
        <v>2000</v>
      </c>
      <c r="M11" s="57">
        <f>+L11*H11/1000</f>
        <v>980000</v>
      </c>
      <c r="N11" s="56">
        <v>2000</v>
      </c>
      <c r="O11" s="57">
        <f>+N11*H11/1000</f>
        <v>980000</v>
      </c>
      <c r="P11" s="56">
        <v>2000</v>
      </c>
      <c r="Q11" s="58">
        <f>+P11*H11/1000</f>
        <v>980000</v>
      </c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</row>
    <row r="14" spans="1:224" ht="30.75" customHeight="1">
      <c r="D14" s="135" t="s">
        <v>38</v>
      </c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</row>
    <row r="15" spans="1:224" ht="30.75" customHeight="1">
      <c r="D15" s="135" t="s">
        <v>39</v>
      </c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</row>
  </sheetData>
  <mergeCells count="18">
    <mergeCell ref="D2:Q2"/>
    <mergeCell ref="D14:Q14"/>
    <mergeCell ref="D15:Q15"/>
    <mergeCell ref="F4:F6"/>
    <mergeCell ref="J4:Q4"/>
    <mergeCell ref="J5:K5"/>
    <mergeCell ref="L5:M5"/>
    <mergeCell ref="N5:O5"/>
    <mergeCell ref="P5:Q5"/>
    <mergeCell ref="G4:I4"/>
    <mergeCell ref="G5:G6"/>
    <mergeCell ref="H5:H6"/>
    <mergeCell ref="I5:I6"/>
    <mergeCell ref="A4:A6"/>
    <mergeCell ref="C4:C6"/>
    <mergeCell ref="B4:B6"/>
    <mergeCell ref="E4:E6"/>
    <mergeCell ref="D4:D6"/>
  </mergeCells>
  <phoneticPr fontId="33" type="noConversion"/>
  <pageMargins left="0.2" right="0.16" top="0.39" bottom="0.35" header="0.3" footer="0.16"/>
  <pageSetup paperSize="9" scale="64" firstPageNumber="2" orientation="landscape" r:id="rId1"/>
  <headerFooter alignWithMargins="0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>
      <selection activeCell="J12" sqref="J12:J17"/>
    </sheetView>
  </sheetViews>
  <sheetFormatPr defaultRowHeight="15.7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10"/>
  </sheetPr>
  <dimension ref="A1:HO15"/>
  <sheetViews>
    <sheetView showZeros="0" topLeftCell="B4" zoomScaleNormal="70" workbookViewId="0">
      <selection activeCell="C16" sqref="C16"/>
    </sheetView>
  </sheetViews>
  <sheetFormatPr defaultColWidth="8" defaultRowHeight="15" outlineLevelCol="1"/>
  <cols>
    <col min="1" max="1" width="5.375" style="2" hidden="1" customWidth="1" outlineLevel="1"/>
    <col min="2" max="2" width="13" style="2" bestFit="1" customWidth="1" outlineLevel="1"/>
    <col min="3" max="3" width="24.125" style="2" customWidth="1" outlineLevel="1"/>
    <col min="4" max="5" width="6.5" style="4" customWidth="1"/>
    <col min="6" max="6" width="11" style="2" customWidth="1"/>
    <col min="7" max="7" width="13" style="2" customWidth="1"/>
    <col min="8" max="8" width="17.625" style="2" customWidth="1"/>
    <col min="9" max="9" width="6.875" style="2" bestFit="1" customWidth="1"/>
    <col min="10" max="10" width="12" style="2" bestFit="1" customWidth="1"/>
    <col min="11" max="11" width="6.875" style="2" bestFit="1" customWidth="1"/>
    <col min="12" max="12" width="11.75" style="2" bestFit="1" customWidth="1"/>
    <col min="13" max="13" width="6.875" style="2" bestFit="1" customWidth="1"/>
    <col min="14" max="14" width="12.125" style="2" bestFit="1" customWidth="1"/>
    <col min="15" max="15" width="7.875" style="2" bestFit="1" customWidth="1"/>
    <col min="16" max="16" width="11.625" style="2" bestFit="1" customWidth="1"/>
    <col min="17" max="16384" width="8" style="2"/>
  </cols>
  <sheetData>
    <row r="1" spans="1:223">
      <c r="F1" s="5"/>
      <c r="H1" s="5"/>
    </row>
    <row r="2" spans="1:223" ht="18.75">
      <c r="D2" s="2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223" ht="15.75" thickBot="1">
      <c r="H3" s="5"/>
    </row>
    <row r="4" spans="1:223" s="6" customFormat="1" ht="20.25" customHeight="1" thickBot="1">
      <c r="A4" s="128" t="s">
        <v>11</v>
      </c>
      <c r="B4" s="131" t="s">
        <v>12</v>
      </c>
      <c r="C4" s="131" t="s">
        <v>13</v>
      </c>
      <c r="D4" s="131" t="s">
        <v>16</v>
      </c>
      <c r="E4" s="131" t="s">
        <v>15</v>
      </c>
      <c r="F4" s="144" t="s">
        <v>17</v>
      </c>
      <c r="G4" s="144"/>
      <c r="H4" s="145"/>
      <c r="I4" s="136" t="s">
        <v>18</v>
      </c>
      <c r="J4" s="137"/>
      <c r="K4" s="138"/>
      <c r="L4" s="138"/>
      <c r="M4" s="138"/>
      <c r="N4" s="138"/>
      <c r="O4" s="138"/>
      <c r="P4" s="139"/>
    </row>
    <row r="5" spans="1:223" s="6" customFormat="1" ht="23.25" customHeight="1">
      <c r="A5" s="129"/>
      <c r="B5" s="132"/>
      <c r="C5" s="132"/>
      <c r="D5" s="132"/>
      <c r="E5" s="132"/>
      <c r="F5" s="146" t="s">
        <v>19</v>
      </c>
      <c r="G5" s="146" t="s">
        <v>20</v>
      </c>
      <c r="H5" s="148" t="s">
        <v>21</v>
      </c>
      <c r="I5" s="140" t="s">
        <v>22</v>
      </c>
      <c r="J5" s="141"/>
      <c r="K5" s="136" t="s">
        <v>23</v>
      </c>
      <c r="L5" s="142"/>
      <c r="M5" s="136" t="s">
        <v>24</v>
      </c>
      <c r="N5" s="142"/>
      <c r="O5" s="136" t="s">
        <v>25</v>
      </c>
      <c r="P5" s="143"/>
    </row>
    <row r="6" spans="1:223" s="6" customFormat="1" ht="24" customHeight="1" thickBot="1">
      <c r="A6" s="130"/>
      <c r="B6" s="133"/>
      <c r="C6" s="133"/>
      <c r="D6" s="133"/>
      <c r="E6" s="133"/>
      <c r="F6" s="147"/>
      <c r="G6" s="147"/>
      <c r="H6" s="149"/>
      <c r="I6" s="8" t="s">
        <v>26</v>
      </c>
      <c r="J6" s="9" t="s">
        <v>27</v>
      </c>
      <c r="K6" s="8" t="s">
        <v>26</v>
      </c>
      <c r="L6" s="9" t="s">
        <v>27</v>
      </c>
      <c r="M6" s="8" t="s">
        <v>26</v>
      </c>
      <c r="N6" s="9" t="s">
        <v>27</v>
      </c>
      <c r="O6" s="8" t="s">
        <v>26</v>
      </c>
      <c r="P6" s="10" t="s">
        <v>27</v>
      </c>
    </row>
    <row r="7" spans="1:223" s="20" customFormat="1" ht="18" thickBot="1">
      <c r="A7" s="11" t="s">
        <v>28</v>
      </c>
      <c r="B7" s="12"/>
      <c r="C7" s="13" t="s">
        <v>29</v>
      </c>
      <c r="D7" s="14" t="s">
        <v>28</v>
      </c>
      <c r="E7" s="14" t="s">
        <v>28</v>
      </c>
      <c r="F7" s="15" t="s">
        <v>28</v>
      </c>
      <c r="G7" s="15" t="s">
        <v>28</v>
      </c>
      <c r="H7" s="16">
        <f>+H8</f>
        <v>3920000</v>
      </c>
      <c r="I7" s="17" t="s">
        <v>28</v>
      </c>
      <c r="J7" s="18">
        <f>+J8</f>
        <v>980000</v>
      </c>
      <c r="K7" s="17" t="s">
        <v>28</v>
      </c>
      <c r="L7" s="18">
        <f>+L8</f>
        <v>980000</v>
      </c>
      <c r="M7" s="17" t="s">
        <v>28</v>
      </c>
      <c r="N7" s="18">
        <f>+N8</f>
        <v>980000</v>
      </c>
      <c r="O7" s="17" t="s">
        <v>28</v>
      </c>
      <c r="P7" s="19">
        <f>+P8</f>
        <v>980000</v>
      </c>
    </row>
    <row r="8" spans="1:223" s="28" customFormat="1" ht="17.25" thickBot="1">
      <c r="A8" s="21"/>
      <c r="B8" s="12"/>
      <c r="C8" s="22" t="s">
        <v>30</v>
      </c>
      <c r="D8" s="23" t="s">
        <v>28</v>
      </c>
      <c r="E8" s="23" t="s">
        <v>28</v>
      </c>
      <c r="F8" s="24" t="s">
        <v>28</v>
      </c>
      <c r="G8" s="24" t="s">
        <v>28</v>
      </c>
      <c r="H8" s="25">
        <f>+H9</f>
        <v>3920000</v>
      </c>
      <c r="I8" s="26" t="s">
        <v>28</v>
      </c>
      <c r="J8" s="25">
        <f>+J9</f>
        <v>980000</v>
      </c>
      <c r="K8" s="26" t="s">
        <v>28</v>
      </c>
      <c r="L8" s="25">
        <f>+L9</f>
        <v>980000</v>
      </c>
      <c r="M8" s="26" t="s">
        <v>28</v>
      </c>
      <c r="N8" s="25">
        <f>+N9</f>
        <v>980000</v>
      </c>
      <c r="O8" s="26" t="s">
        <v>28</v>
      </c>
      <c r="P8" s="27">
        <f>+P9</f>
        <v>980000</v>
      </c>
    </row>
    <row r="9" spans="1:223" s="6" customFormat="1" ht="49.5">
      <c r="A9" s="29"/>
      <c r="B9" s="30"/>
      <c r="C9" s="31" t="s">
        <v>31</v>
      </c>
      <c r="D9" s="32"/>
      <c r="E9" s="32"/>
      <c r="F9" s="33"/>
      <c r="G9" s="33"/>
      <c r="H9" s="34">
        <f>+H10</f>
        <v>3920000</v>
      </c>
      <c r="I9" s="35"/>
      <c r="J9" s="36">
        <f>+J10</f>
        <v>980000</v>
      </c>
      <c r="K9" s="35"/>
      <c r="L9" s="36">
        <f>+L10</f>
        <v>980000</v>
      </c>
      <c r="M9" s="35"/>
      <c r="N9" s="36">
        <f>+N10</f>
        <v>980000</v>
      </c>
      <c r="O9" s="35"/>
      <c r="P9" s="37">
        <f>+P10</f>
        <v>980000</v>
      </c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</row>
    <row r="10" spans="1:223" s="48" customFormat="1" ht="33">
      <c r="A10" s="39"/>
      <c r="B10" s="40"/>
      <c r="C10" s="41" t="s">
        <v>32</v>
      </c>
      <c r="D10" s="42"/>
      <c r="E10" s="42"/>
      <c r="F10" s="43"/>
      <c r="G10" s="43"/>
      <c r="H10" s="44">
        <f>+SUM(H11:H11)</f>
        <v>3920000</v>
      </c>
      <c r="I10" s="45"/>
      <c r="J10" s="44">
        <f>+SUM(J11:J11)</f>
        <v>980000</v>
      </c>
      <c r="K10" s="45"/>
      <c r="L10" s="44">
        <f>+SUM(L11:L11)</f>
        <v>980000</v>
      </c>
      <c r="M10" s="45"/>
      <c r="N10" s="44">
        <f>+SUM(N11:N11)</f>
        <v>980000</v>
      </c>
      <c r="O10" s="45"/>
      <c r="P10" s="46">
        <f>+SUM(P11:P11)</f>
        <v>980000</v>
      </c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</row>
    <row r="11" spans="1:223" s="48" customFormat="1" ht="17.25">
      <c r="A11" s="39">
        <v>4264</v>
      </c>
      <c r="B11" s="40" t="s">
        <v>44</v>
      </c>
      <c r="C11" s="49" t="s">
        <v>34</v>
      </c>
      <c r="D11" s="52" t="s">
        <v>37</v>
      </c>
      <c r="E11" s="51" t="s">
        <v>36</v>
      </c>
      <c r="F11" s="53">
        <f>+I11+K11+M11+O11</f>
        <v>8000</v>
      </c>
      <c r="G11" s="54">
        <v>490000</v>
      </c>
      <c r="H11" s="55">
        <f>+G11*F11/1000</f>
        <v>3920000</v>
      </c>
      <c r="I11" s="56">
        <v>2000</v>
      </c>
      <c r="J11" s="57">
        <f>+I11*G11/1000</f>
        <v>980000</v>
      </c>
      <c r="K11" s="56">
        <v>2000</v>
      </c>
      <c r="L11" s="57">
        <f>+K11*G11/1000</f>
        <v>980000</v>
      </c>
      <c r="M11" s="56">
        <v>2000</v>
      </c>
      <c r="N11" s="57">
        <f>+M11*G11/1000</f>
        <v>980000</v>
      </c>
      <c r="O11" s="56">
        <v>2000</v>
      </c>
      <c r="P11" s="58">
        <f>+O11*G11/1000</f>
        <v>980000</v>
      </c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</row>
    <row r="14" spans="1:223" ht="30.75" customHeight="1">
      <c r="D14" s="2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</row>
    <row r="15" spans="1:223" ht="30.75" customHeight="1">
      <c r="D15" s="2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</row>
  </sheetData>
  <mergeCells count="17">
    <mergeCell ref="A4:A6"/>
    <mergeCell ref="C4:C6"/>
    <mergeCell ref="B4:B6"/>
    <mergeCell ref="E4:E6"/>
    <mergeCell ref="D4:D6"/>
    <mergeCell ref="E2:P2"/>
    <mergeCell ref="E14:P14"/>
    <mergeCell ref="E15:P15"/>
    <mergeCell ref="I4:P4"/>
    <mergeCell ref="I5:J5"/>
    <mergeCell ref="K5:L5"/>
    <mergeCell ref="M5:N5"/>
    <mergeCell ref="O5:P5"/>
    <mergeCell ref="F4:H4"/>
    <mergeCell ref="F5:F6"/>
    <mergeCell ref="G5:G6"/>
    <mergeCell ref="H5:H6"/>
  </mergeCells>
  <phoneticPr fontId="33" type="noConversion"/>
  <pageMargins left="0.2" right="0.16" top="0.39" bottom="0.35" header="0.3" footer="0.16"/>
  <pageSetup paperSize="9" scale="64" firstPageNumber="2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7"/>
  <dimension ref="A1:H29"/>
  <sheetViews>
    <sheetView topLeftCell="A4" workbookViewId="0">
      <selection activeCell="F18" sqref="F18"/>
    </sheetView>
  </sheetViews>
  <sheetFormatPr defaultColWidth="9" defaultRowHeight="15.75"/>
  <cols>
    <col min="1" max="1" width="7.125" style="1" bestFit="1" customWidth="1"/>
    <col min="2" max="2" width="6.75" style="1" bestFit="1" customWidth="1"/>
    <col min="3" max="3" width="5.375" style="1" bestFit="1" customWidth="1"/>
    <col min="4" max="4" width="32.375" style="1" customWidth="1"/>
    <col min="5" max="5" width="10.875" style="1" customWidth="1"/>
    <col min="6" max="6" width="12.125" style="1" customWidth="1"/>
    <col min="7" max="7" width="11.875" style="1" customWidth="1"/>
    <col min="8" max="8" width="13.75" style="1" customWidth="1"/>
    <col min="9" max="16384" width="9" style="1"/>
  </cols>
  <sheetData>
    <row r="1" spans="1:8">
      <c r="G1" s="152"/>
      <c r="H1" s="152"/>
    </row>
    <row r="2" spans="1:8">
      <c r="G2" s="153"/>
      <c r="H2" s="153"/>
    </row>
    <row r="3" spans="1:8">
      <c r="G3" s="68"/>
      <c r="H3" s="68"/>
    </row>
    <row r="4" spans="1:8">
      <c r="G4" s="151" t="s">
        <v>54</v>
      </c>
      <c r="H4" s="151"/>
    </row>
    <row r="5" spans="1:8">
      <c r="G5" s="151" t="s">
        <v>40</v>
      </c>
      <c r="H5" s="151"/>
    </row>
    <row r="6" spans="1:8">
      <c r="G6" s="151" t="s">
        <v>41</v>
      </c>
      <c r="H6" s="151"/>
    </row>
    <row r="9" spans="1:8" ht="69.75" customHeight="1">
      <c r="D9" s="152" t="s">
        <v>56</v>
      </c>
      <c r="E9" s="152"/>
      <c r="F9" s="152"/>
      <c r="G9" s="152"/>
      <c r="H9" s="152"/>
    </row>
    <row r="12" spans="1:8">
      <c r="H12" s="1" t="s">
        <v>42</v>
      </c>
    </row>
    <row r="13" spans="1:8" s="70" customFormat="1" ht="42.75">
      <c r="A13" s="69" t="s">
        <v>58</v>
      </c>
      <c r="B13" s="69" t="s">
        <v>59</v>
      </c>
      <c r="C13" s="69" t="s">
        <v>60</v>
      </c>
      <c r="D13" s="69" t="s">
        <v>0</v>
      </c>
      <c r="E13" s="69" t="s">
        <v>5</v>
      </c>
      <c r="F13" s="69" t="s">
        <v>6</v>
      </c>
      <c r="G13" s="69" t="s">
        <v>7</v>
      </c>
      <c r="H13" s="69" t="s">
        <v>8</v>
      </c>
    </row>
    <row r="14" spans="1:8" s="70" customFormat="1" ht="14.25">
      <c r="A14" s="69"/>
      <c r="B14" s="69"/>
      <c r="C14" s="69"/>
      <c r="D14" s="71" t="s">
        <v>1</v>
      </c>
      <c r="E14" s="72">
        <f>+E16</f>
        <v>0</v>
      </c>
      <c r="F14" s="72">
        <f>+F16</f>
        <v>0</v>
      </c>
      <c r="G14" s="72">
        <f>+G16</f>
        <v>0</v>
      </c>
      <c r="H14" s="72">
        <f>+H16</f>
        <v>0</v>
      </c>
    </row>
    <row r="15" spans="1:8" s="70" customFormat="1" ht="14.25">
      <c r="A15" s="69"/>
      <c r="B15" s="69"/>
      <c r="C15" s="69"/>
      <c r="D15" s="73" t="s">
        <v>2</v>
      </c>
      <c r="E15" s="69"/>
      <c r="F15" s="69"/>
      <c r="G15" s="69"/>
      <c r="H15" s="69"/>
    </row>
    <row r="16" spans="1:8" s="70" customFormat="1" ht="14.25">
      <c r="A16" s="75" t="s">
        <v>62</v>
      </c>
      <c r="B16" s="75"/>
      <c r="C16" s="75"/>
      <c r="D16" s="71" t="s">
        <v>61</v>
      </c>
      <c r="E16" s="72">
        <f>+E18</f>
        <v>0</v>
      </c>
      <c r="F16" s="72">
        <f>+F18</f>
        <v>0</v>
      </c>
      <c r="G16" s="72">
        <f>+G18</f>
        <v>0</v>
      </c>
      <c r="H16" s="72">
        <f>+H18</f>
        <v>0</v>
      </c>
    </row>
    <row r="17" spans="1:8" s="70" customFormat="1" ht="14.25">
      <c r="A17" s="75"/>
      <c r="B17" s="75"/>
      <c r="C17" s="75"/>
      <c r="D17" s="73" t="s">
        <v>2</v>
      </c>
      <c r="E17" s="69"/>
      <c r="F17" s="69"/>
      <c r="G17" s="69"/>
      <c r="H17" s="69"/>
    </row>
    <row r="18" spans="1:8" s="70" customFormat="1" ht="14.25">
      <c r="A18" s="75"/>
      <c r="B18" s="75" t="s">
        <v>63</v>
      </c>
      <c r="C18" s="75"/>
      <c r="D18" s="71" t="s">
        <v>64</v>
      </c>
      <c r="E18" s="72">
        <f>+E20</f>
        <v>0</v>
      </c>
      <c r="F18" s="72">
        <f>+F20</f>
        <v>0</v>
      </c>
      <c r="G18" s="72">
        <f>+G20</f>
        <v>0</v>
      </c>
      <c r="H18" s="72">
        <f>+H20</f>
        <v>0</v>
      </c>
    </row>
    <row r="19" spans="1:8" s="70" customFormat="1" ht="14.25">
      <c r="A19" s="75"/>
      <c r="B19" s="75"/>
      <c r="C19" s="75"/>
      <c r="D19" s="73" t="s">
        <v>2</v>
      </c>
      <c r="E19" s="69"/>
      <c r="F19" s="69"/>
      <c r="G19" s="69"/>
      <c r="H19" s="69"/>
    </row>
    <row r="20" spans="1:8" s="70" customFormat="1" ht="14.25">
      <c r="A20" s="75"/>
      <c r="B20" s="75"/>
      <c r="C20" s="75" t="s">
        <v>63</v>
      </c>
      <c r="D20" s="71" t="s">
        <v>64</v>
      </c>
      <c r="E20" s="72">
        <f>+E22</f>
        <v>0</v>
      </c>
      <c r="F20" s="72">
        <f>+F22</f>
        <v>0</v>
      </c>
      <c r="G20" s="72">
        <f>+G22</f>
        <v>0</v>
      </c>
      <c r="H20" s="72">
        <f>+H22</f>
        <v>0</v>
      </c>
    </row>
    <row r="21" spans="1:8" s="70" customFormat="1" ht="14.25">
      <c r="A21" s="75"/>
      <c r="B21" s="75"/>
      <c r="C21" s="75"/>
      <c r="D21" s="73" t="s">
        <v>2</v>
      </c>
      <c r="E21" s="69"/>
      <c r="F21" s="69"/>
      <c r="G21" s="69"/>
      <c r="H21" s="69"/>
    </row>
    <row r="22" spans="1:8" s="70" customFormat="1" ht="28.5">
      <c r="A22" s="75"/>
      <c r="B22" s="75"/>
      <c r="C22" s="75"/>
      <c r="D22" s="71" t="s">
        <v>65</v>
      </c>
      <c r="E22" s="72">
        <f>+E25+E26</f>
        <v>0</v>
      </c>
      <c r="F22" s="72">
        <f>+F25+F26</f>
        <v>0</v>
      </c>
      <c r="G22" s="72">
        <f>+G25+G26</f>
        <v>0</v>
      </c>
      <c r="H22" s="72">
        <f>+H25+H26</f>
        <v>0</v>
      </c>
    </row>
    <row r="23" spans="1:8" s="70" customFormat="1" ht="28.5">
      <c r="A23" s="75"/>
      <c r="B23" s="75"/>
      <c r="C23" s="75"/>
      <c r="D23" s="71" t="s">
        <v>50</v>
      </c>
      <c r="E23" s="72"/>
      <c r="F23" s="72"/>
      <c r="G23" s="72"/>
      <c r="H23" s="72"/>
    </row>
    <row r="24" spans="1:8" s="70" customFormat="1" ht="14.25">
      <c r="A24" s="75"/>
      <c r="B24" s="75"/>
      <c r="C24" s="75"/>
      <c r="D24" s="73" t="s">
        <v>3</v>
      </c>
      <c r="E24" s="69"/>
      <c r="F24" s="69"/>
      <c r="G24" s="69"/>
      <c r="H24" s="69"/>
    </row>
    <row r="25" spans="1:8" s="70" customFormat="1" ht="22.5" customHeight="1">
      <c r="A25" s="75"/>
      <c r="B25" s="75"/>
      <c r="C25" s="75"/>
      <c r="D25" s="71" t="s">
        <v>4</v>
      </c>
      <c r="E25" s="74">
        <f>-'Plan GAXTNI'!J10</f>
        <v>-980000</v>
      </c>
      <c r="F25" s="74">
        <f>+E25-'Plan GAXTNI'!L10</f>
        <v>-1960000</v>
      </c>
      <c r="G25" s="74">
        <f>+F25-'Plan GAXTNI'!N10</f>
        <v>-2940000</v>
      </c>
      <c r="H25" s="74">
        <f>+G25-'Plan GAXTNI'!P10</f>
        <v>-3920000</v>
      </c>
    </row>
    <row r="26" spans="1:8" s="70" customFormat="1" ht="22.5" customHeight="1">
      <c r="A26" s="75"/>
      <c r="B26" s="75"/>
      <c r="C26" s="75"/>
      <c r="D26" s="71" t="s">
        <v>66</v>
      </c>
      <c r="E26" s="74">
        <f>-E25</f>
        <v>980000</v>
      </c>
      <c r="F26" s="74">
        <f>-F25</f>
        <v>1960000</v>
      </c>
      <c r="G26" s="74">
        <f>-G25</f>
        <v>2940000</v>
      </c>
      <c r="H26" s="74">
        <f>-H25</f>
        <v>3920000</v>
      </c>
    </row>
    <row r="27" spans="1:8" ht="24" customHeight="1"/>
    <row r="29" spans="1:8" ht="61.5" customHeight="1">
      <c r="A29" s="150" t="s">
        <v>67</v>
      </c>
      <c r="B29" s="150"/>
      <c r="C29" s="150"/>
      <c r="D29" s="150"/>
      <c r="E29" s="150"/>
      <c r="F29" s="150"/>
      <c r="G29" s="150"/>
      <c r="H29" s="150"/>
    </row>
  </sheetData>
  <mergeCells count="7">
    <mergeCell ref="A29:H29"/>
    <mergeCell ref="G4:H4"/>
    <mergeCell ref="D9:H9"/>
    <mergeCell ref="G1:H1"/>
    <mergeCell ref="G2:H2"/>
    <mergeCell ref="G5:H5"/>
    <mergeCell ref="G6:H6"/>
  </mergeCells>
  <phoneticPr fontId="2" type="noConversion"/>
  <pageMargins left="0.54" right="0.16" top="1" bottom="1" header="0.5" footer="0.5"/>
  <pageSetup paperSize="9" scale="9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/>
  <dimension ref="A1:HC22"/>
  <sheetViews>
    <sheetView showZeros="0" topLeftCell="A7" zoomScaleNormal="70" workbookViewId="0">
      <selection activeCell="F18" sqref="F18"/>
    </sheetView>
  </sheetViews>
  <sheetFormatPr defaultColWidth="8" defaultRowHeight="15" outlineLevelCol="1"/>
  <cols>
    <col min="1" max="1" width="11.25" style="2" customWidth="1" outlineLevel="1"/>
    <col min="2" max="2" width="23.5" style="2" customWidth="1" outlineLevel="1"/>
    <col min="3" max="3" width="9.375" style="4" customWidth="1"/>
    <col min="4" max="4" width="9.75" style="4" customWidth="1"/>
    <col min="5" max="5" width="13" style="2" hidden="1" customWidth="1"/>
    <col min="6" max="6" width="14.75" style="2" customWidth="1"/>
    <col min="7" max="7" width="19.5" style="2" customWidth="1"/>
    <col min="8" max="16384" width="8" style="2"/>
  </cols>
  <sheetData>
    <row r="1" spans="1:7" ht="15.75">
      <c r="A1" s="1"/>
      <c r="B1" s="1"/>
      <c r="C1" s="1"/>
      <c r="D1" s="2"/>
      <c r="F1" s="152"/>
      <c r="G1" s="152"/>
    </row>
    <row r="2" spans="1:7" ht="15.75">
      <c r="A2" s="1"/>
      <c r="B2" s="1"/>
      <c r="C2" s="1"/>
      <c r="D2" s="2"/>
      <c r="F2" s="153"/>
      <c r="G2" s="153"/>
    </row>
    <row r="3" spans="1:7" ht="15.75">
      <c r="A3" s="1"/>
      <c r="B3" s="1"/>
      <c r="C3" s="1"/>
      <c r="D3" s="2"/>
      <c r="F3" s="1"/>
      <c r="G3" s="1"/>
    </row>
    <row r="4" spans="1:7" ht="15.75">
      <c r="A4" s="1"/>
      <c r="B4" s="1"/>
      <c r="C4" s="1"/>
      <c r="D4" s="2"/>
      <c r="F4" s="1"/>
      <c r="G4" s="1" t="s">
        <v>55</v>
      </c>
    </row>
    <row r="5" spans="1:7" ht="15.75">
      <c r="A5" s="1"/>
      <c r="B5" s="1"/>
      <c r="C5" s="1"/>
      <c r="D5" s="2"/>
      <c r="F5" s="151" t="s">
        <v>40</v>
      </c>
      <c r="G5" s="151"/>
    </row>
    <row r="6" spans="1:7" ht="15.75">
      <c r="A6" s="1"/>
      <c r="B6" s="1"/>
      <c r="C6" s="1"/>
      <c r="D6" s="2"/>
      <c r="F6" s="151" t="s">
        <v>41</v>
      </c>
      <c r="G6" s="151"/>
    </row>
    <row r="7" spans="1:7" ht="15.75">
      <c r="A7" s="1"/>
      <c r="B7" s="1"/>
      <c r="C7" s="1"/>
      <c r="D7" s="1"/>
      <c r="E7" s="1"/>
    </row>
    <row r="8" spans="1:7" ht="15.75">
      <c r="A8" s="1"/>
      <c r="B8" s="1"/>
      <c r="C8" s="1"/>
      <c r="D8" s="1"/>
      <c r="E8" s="1"/>
    </row>
    <row r="9" spans="1:7" ht="61.5" customHeight="1">
      <c r="A9" s="152" t="s">
        <v>57</v>
      </c>
      <c r="B9" s="152"/>
      <c r="C9" s="152"/>
      <c r="D9" s="152"/>
      <c r="E9" s="152"/>
      <c r="F9" s="152"/>
      <c r="G9" s="152"/>
    </row>
    <row r="10" spans="1:7">
      <c r="G10" s="5"/>
    </row>
    <row r="11" spans="1:7" s="6" customFormat="1" ht="45" customHeight="1">
      <c r="A11" s="132" t="s">
        <v>49</v>
      </c>
      <c r="B11" s="132" t="s">
        <v>45</v>
      </c>
      <c r="C11" s="132" t="s">
        <v>53</v>
      </c>
      <c r="D11" s="132" t="s">
        <v>15</v>
      </c>
      <c r="E11" s="146" t="s">
        <v>20</v>
      </c>
      <c r="F11" s="155" t="s">
        <v>47</v>
      </c>
      <c r="G11" s="155"/>
    </row>
    <row r="12" spans="1:7" s="6" customFormat="1" ht="28.5" customHeight="1">
      <c r="A12" s="132"/>
      <c r="B12" s="132"/>
      <c r="C12" s="132"/>
      <c r="D12" s="132"/>
      <c r="E12" s="146"/>
      <c r="F12" s="7" t="s">
        <v>26</v>
      </c>
      <c r="G12" s="7" t="s">
        <v>48</v>
      </c>
    </row>
    <row r="13" spans="1:7" s="20" customFormat="1" ht="16.5">
      <c r="A13" s="59"/>
      <c r="B13" s="154" t="s">
        <v>50</v>
      </c>
      <c r="C13" s="154"/>
      <c r="D13" s="154"/>
      <c r="E13" s="154"/>
      <c r="F13" s="154"/>
      <c r="G13" s="76">
        <f>+G14</f>
        <v>-3920000</v>
      </c>
    </row>
    <row r="14" spans="1:7" s="28" customFormat="1" ht="16.5">
      <c r="A14" s="59"/>
      <c r="B14" s="154" t="s">
        <v>51</v>
      </c>
      <c r="C14" s="154"/>
      <c r="D14" s="154"/>
      <c r="E14" s="154"/>
      <c r="F14" s="154"/>
      <c r="G14" s="76">
        <f>+G15</f>
        <v>-3920000</v>
      </c>
    </row>
    <row r="15" spans="1:7" s="6" customFormat="1" ht="16.5">
      <c r="A15" s="60"/>
      <c r="B15" s="154" t="s">
        <v>52</v>
      </c>
      <c r="C15" s="154"/>
      <c r="D15" s="154"/>
      <c r="E15" s="154"/>
      <c r="F15" s="154"/>
      <c r="G15" s="76">
        <f>+G16</f>
        <v>-3920000</v>
      </c>
    </row>
    <row r="16" spans="1:7" s="6" customFormat="1" ht="16.5">
      <c r="A16" s="60"/>
      <c r="B16" s="154" t="s">
        <v>69</v>
      </c>
      <c r="C16" s="154"/>
      <c r="D16" s="154"/>
      <c r="E16" s="154"/>
      <c r="F16" s="154"/>
      <c r="G16" s="76">
        <f>+SUM(G17:G18)</f>
        <v>-3920000</v>
      </c>
    </row>
    <row r="17" spans="1:211" s="67" customFormat="1" ht="16.5">
      <c r="A17" s="61" t="s">
        <v>44</v>
      </c>
      <c r="B17" s="62" t="s">
        <v>34</v>
      </c>
      <c r="C17" s="63" t="s">
        <v>68</v>
      </c>
      <c r="D17" s="64" t="s">
        <v>46</v>
      </c>
      <c r="E17" s="65">
        <v>490000</v>
      </c>
      <c r="F17" s="74">
        <v>-6000</v>
      </c>
      <c r="G17" s="74">
        <f>+E17*F17/1000</f>
        <v>-2940000</v>
      </c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</row>
    <row r="18" spans="1:211" s="67" customFormat="1" ht="16.5">
      <c r="A18" s="61" t="s">
        <v>70</v>
      </c>
      <c r="B18" s="62" t="s">
        <v>34</v>
      </c>
      <c r="C18" s="63" t="s">
        <v>68</v>
      </c>
      <c r="D18" s="64" t="s">
        <v>46</v>
      </c>
      <c r="E18" s="65">
        <v>490000</v>
      </c>
      <c r="F18" s="74">
        <v>-2000</v>
      </c>
      <c r="G18" s="74">
        <f>+E18*F18/1000</f>
        <v>-980000</v>
      </c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</row>
    <row r="22" spans="1:211" ht="102" customHeight="1">
      <c r="A22" s="150" t="s">
        <v>43</v>
      </c>
      <c r="B22" s="150"/>
      <c r="C22" s="150"/>
      <c r="D22" s="150"/>
      <c r="E22" s="150"/>
      <c r="F22" s="150"/>
      <c r="G22" s="150"/>
    </row>
  </sheetData>
  <mergeCells count="16">
    <mergeCell ref="A22:G22"/>
    <mergeCell ref="F2:G2"/>
    <mergeCell ref="F1:G1"/>
    <mergeCell ref="F5:G5"/>
    <mergeCell ref="F6:G6"/>
    <mergeCell ref="A9:G9"/>
    <mergeCell ref="B14:F14"/>
    <mergeCell ref="B15:F15"/>
    <mergeCell ref="B11:B12"/>
    <mergeCell ref="A11:A12"/>
    <mergeCell ref="B16:F16"/>
    <mergeCell ref="D11:D12"/>
    <mergeCell ref="C11:C12"/>
    <mergeCell ref="E11:E12"/>
    <mergeCell ref="B13:F13"/>
    <mergeCell ref="F11:G11"/>
  </mergeCells>
  <phoneticPr fontId="33" type="noConversion"/>
  <pageMargins left="0.2" right="0.16" top="0.39" bottom="0.35" header="0.3" footer="0.16"/>
  <pageSetup paperSize="9" firstPageNumber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M20"/>
  <sheetViews>
    <sheetView topLeftCell="A13" workbookViewId="0">
      <selection activeCell="F19" sqref="F19"/>
    </sheetView>
  </sheetViews>
  <sheetFormatPr defaultRowHeight="16.5"/>
  <cols>
    <col min="1" max="3" width="5.375" style="94" customWidth="1"/>
    <col min="4" max="4" width="47.25" style="94" customWidth="1"/>
    <col min="5" max="5" width="15.5" style="94" hidden="1" customWidth="1"/>
    <col min="6" max="6" width="27.75" style="94" customWidth="1"/>
    <col min="7" max="11" width="9" style="94"/>
    <col min="12" max="12" width="10.625" style="94" customWidth="1"/>
    <col min="13" max="256" width="9" style="94"/>
    <col min="257" max="259" width="5.375" style="94" customWidth="1"/>
    <col min="260" max="260" width="47.25" style="94" customWidth="1"/>
    <col min="261" max="261" width="15.5" style="94" customWidth="1"/>
    <col min="262" max="262" width="15.75" style="94" customWidth="1"/>
    <col min="263" max="267" width="9" style="94"/>
    <col min="268" max="268" width="10.625" style="94" customWidth="1"/>
    <col min="269" max="512" width="9" style="94"/>
    <col min="513" max="515" width="5.375" style="94" customWidth="1"/>
    <col min="516" max="516" width="47.25" style="94" customWidth="1"/>
    <col min="517" max="517" width="15.5" style="94" customWidth="1"/>
    <col min="518" max="518" width="15.75" style="94" customWidth="1"/>
    <col min="519" max="523" width="9" style="94"/>
    <col min="524" max="524" width="10.625" style="94" customWidth="1"/>
    <col min="525" max="768" width="9" style="94"/>
    <col min="769" max="771" width="5.375" style="94" customWidth="1"/>
    <col min="772" max="772" width="47.25" style="94" customWidth="1"/>
    <col min="773" max="773" width="15.5" style="94" customWidth="1"/>
    <col min="774" max="774" width="15.75" style="94" customWidth="1"/>
    <col min="775" max="779" width="9" style="94"/>
    <col min="780" max="780" width="10.625" style="94" customWidth="1"/>
    <col min="781" max="1024" width="9" style="94"/>
    <col min="1025" max="1027" width="5.375" style="94" customWidth="1"/>
    <col min="1028" max="1028" width="47.25" style="94" customWidth="1"/>
    <col min="1029" max="1029" width="15.5" style="94" customWidth="1"/>
    <col min="1030" max="1030" width="15.75" style="94" customWidth="1"/>
    <col min="1031" max="1035" width="9" style="94"/>
    <col min="1036" max="1036" width="10.625" style="94" customWidth="1"/>
    <col min="1037" max="1280" width="9" style="94"/>
    <col min="1281" max="1283" width="5.375" style="94" customWidth="1"/>
    <col min="1284" max="1284" width="47.25" style="94" customWidth="1"/>
    <col min="1285" max="1285" width="15.5" style="94" customWidth="1"/>
    <col min="1286" max="1286" width="15.75" style="94" customWidth="1"/>
    <col min="1287" max="1291" width="9" style="94"/>
    <col min="1292" max="1292" width="10.625" style="94" customWidth="1"/>
    <col min="1293" max="1536" width="9" style="94"/>
    <col min="1537" max="1539" width="5.375" style="94" customWidth="1"/>
    <col min="1540" max="1540" width="47.25" style="94" customWidth="1"/>
    <col min="1541" max="1541" width="15.5" style="94" customWidth="1"/>
    <col min="1542" max="1542" width="15.75" style="94" customWidth="1"/>
    <col min="1543" max="1547" width="9" style="94"/>
    <col min="1548" max="1548" width="10.625" style="94" customWidth="1"/>
    <col min="1549" max="1792" width="9" style="94"/>
    <col min="1793" max="1795" width="5.375" style="94" customWidth="1"/>
    <col min="1796" max="1796" width="47.25" style="94" customWidth="1"/>
    <col min="1797" max="1797" width="15.5" style="94" customWidth="1"/>
    <col min="1798" max="1798" width="15.75" style="94" customWidth="1"/>
    <col min="1799" max="1803" width="9" style="94"/>
    <col min="1804" max="1804" width="10.625" style="94" customWidth="1"/>
    <col min="1805" max="2048" width="9" style="94"/>
    <col min="2049" max="2051" width="5.375" style="94" customWidth="1"/>
    <col min="2052" max="2052" width="47.25" style="94" customWidth="1"/>
    <col min="2053" max="2053" width="15.5" style="94" customWidth="1"/>
    <col min="2054" max="2054" width="15.75" style="94" customWidth="1"/>
    <col min="2055" max="2059" width="9" style="94"/>
    <col min="2060" max="2060" width="10.625" style="94" customWidth="1"/>
    <col min="2061" max="2304" width="9" style="94"/>
    <col min="2305" max="2307" width="5.375" style="94" customWidth="1"/>
    <col min="2308" max="2308" width="47.25" style="94" customWidth="1"/>
    <col min="2309" max="2309" width="15.5" style="94" customWidth="1"/>
    <col min="2310" max="2310" width="15.75" style="94" customWidth="1"/>
    <col min="2311" max="2315" width="9" style="94"/>
    <col min="2316" max="2316" width="10.625" style="94" customWidth="1"/>
    <col min="2317" max="2560" width="9" style="94"/>
    <col min="2561" max="2563" width="5.375" style="94" customWidth="1"/>
    <col min="2564" max="2564" width="47.25" style="94" customWidth="1"/>
    <col min="2565" max="2565" width="15.5" style="94" customWidth="1"/>
    <col min="2566" max="2566" width="15.75" style="94" customWidth="1"/>
    <col min="2567" max="2571" width="9" style="94"/>
    <col min="2572" max="2572" width="10.625" style="94" customWidth="1"/>
    <col min="2573" max="2816" width="9" style="94"/>
    <col min="2817" max="2819" width="5.375" style="94" customWidth="1"/>
    <col min="2820" max="2820" width="47.25" style="94" customWidth="1"/>
    <col min="2821" max="2821" width="15.5" style="94" customWidth="1"/>
    <col min="2822" max="2822" width="15.75" style="94" customWidth="1"/>
    <col min="2823" max="2827" width="9" style="94"/>
    <col min="2828" max="2828" width="10.625" style="94" customWidth="1"/>
    <col min="2829" max="3072" width="9" style="94"/>
    <col min="3073" max="3075" width="5.375" style="94" customWidth="1"/>
    <col min="3076" max="3076" width="47.25" style="94" customWidth="1"/>
    <col min="3077" max="3077" width="15.5" style="94" customWidth="1"/>
    <col min="3078" max="3078" width="15.75" style="94" customWidth="1"/>
    <col min="3079" max="3083" width="9" style="94"/>
    <col min="3084" max="3084" width="10.625" style="94" customWidth="1"/>
    <col min="3085" max="3328" width="9" style="94"/>
    <col min="3329" max="3331" width="5.375" style="94" customWidth="1"/>
    <col min="3332" max="3332" width="47.25" style="94" customWidth="1"/>
    <col min="3333" max="3333" width="15.5" style="94" customWidth="1"/>
    <col min="3334" max="3334" width="15.75" style="94" customWidth="1"/>
    <col min="3335" max="3339" width="9" style="94"/>
    <col min="3340" max="3340" width="10.625" style="94" customWidth="1"/>
    <col min="3341" max="3584" width="9" style="94"/>
    <col min="3585" max="3587" width="5.375" style="94" customWidth="1"/>
    <col min="3588" max="3588" width="47.25" style="94" customWidth="1"/>
    <col min="3589" max="3589" width="15.5" style="94" customWidth="1"/>
    <col min="3590" max="3590" width="15.75" style="94" customWidth="1"/>
    <col min="3591" max="3595" width="9" style="94"/>
    <col min="3596" max="3596" width="10.625" style="94" customWidth="1"/>
    <col min="3597" max="3840" width="9" style="94"/>
    <col min="3841" max="3843" width="5.375" style="94" customWidth="1"/>
    <col min="3844" max="3844" width="47.25" style="94" customWidth="1"/>
    <col min="3845" max="3845" width="15.5" style="94" customWidth="1"/>
    <col min="3846" max="3846" width="15.75" style="94" customWidth="1"/>
    <col min="3847" max="3851" width="9" style="94"/>
    <col min="3852" max="3852" width="10.625" style="94" customWidth="1"/>
    <col min="3853" max="4096" width="9" style="94"/>
    <col min="4097" max="4099" width="5.375" style="94" customWidth="1"/>
    <col min="4100" max="4100" width="47.25" style="94" customWidth="1"/>
    <col min="4101" max="4101" width="15.5" style="94" customWidth="1"/>
    <col min="4102" max="4102" width="15.75" style="94" customWidth="1"/>
    <col min="4103" max="4107" width="9" style="94"/>
    <col min="4108" max="4108" width="10.625" style="94" customWidth="1"/>
    <col min="4109" max="4352" width="9" style="94"/>
    <col min="4353" max="4355" width="5.375" style="94" customWidth="1"/>
    <col min="4356" max="4356" width="47.25" style="94" customWidth="1"/>
    <col min="4357" max="4357" width="15.5" style="94" customWidth="1"/>
    <col min="4358" max="4358" width="15.75" style="94" customWidth="1"/>
    <col min="4359" max="4363" width="9" style="94"/>
    <col min="4364" max="4364" width="10.625" style="94" customWidth="1"/>
    <col min="4365" max="4608" width="9" style="94"/>
    <col min="4609" max="4611" width="5.375" style="94" customWidth="1"/>
    <col min="4612" max="4612" width="47.25" style="94" customWidth="1"/>
    <col min="4613" max="4613" width="15.5" style="94" customWidth="1"/>
    <col min="4614" max="4614" width="15.75" style="94" customWidth="1"/>
    <col min="4615" max="4619" width="9" style="94"/>
    <col min="4620" max="4620" width="10.625" style="94" customWidth="1"/>
    <col min="4621" max="4864" width="9" style="94"/>
    <col min="4865" max="4867" width="5.375" style="94" customWidth="1"/>
    <col min="4868" max="4868" width="47.25" style="94" customWidth="1"/>
    <col min="4869" max="4869" width="15.5" style="94" customWidth="1"/>
    <col min="4870" max="4870" width="15.75" style="94" customWidth="1"/>
    <col min="4871" max="4875" width="9" style="94"/>
    <col min="4876" max="4876" width="10.625" style="94" customWidth="1"/>
    <col min="4877" max="5120" width="9" style="94"/>
    <col min="5121" max="5123" width="5.375" style="94" customWidth="1"/>
    <col min="5124" max="5124" width="47.25" style="94" customWidth="1"/>
    <col min="5125" max="5125" width="15.5" style="94" customWidth="1"/>
    <col min="5126" max="5126" width="15.75" style="94" customWidth="1"/>
    <col min="5127" max="5131" width="9" style="94"/>
    <col min="5132" max="5132" width="10.625" style="94" customWidth="1"/>
    <col min="5133" max="5376" width="9" style="94"/>
    <col min="5377" max="5379" width="5.375" style="94" customWidth="1"/>
    <col min="5380" max="5380" width="47.25" style="94" customWidth="1"/>
    <col min="5381" max="5381" width="15.5" style="94" customWidth="1"/>
    <col min="5382" max="5382" width="15.75" style="94" customWidth="1"/>
    <col min="5383" max="5387" width="9" style="94"/>
    <col min="5388" max="5388" width="10.625" style="94" customWidth="1"/>
    <col min="5389" max="5632" width="9" style="94"/>
    <col min="5633" max="5635" width="5.375" style="94" customWidth="1"/>
    <col min="5636" max="5636" width="47.25" style="94" customWidth="1"/>
    <col min="5637" max="5637" width="15.5" style="94" customWidth="1"/>
    <col min="5638" max="5638" width="15.75" style="94" customWidth="1"/>
    <col min="5639" max="5643" width="9" style="94"/>
    <col min="5644" max="5644" width="10.625" style="94" customWidth="1"/>
    <col min="5645" max="5888" width="9" style="94"/>
    <col min="5889" max="5891" width="5.375" style="94" customWidth="1"/>
    <col min="5892" max="5892" width="47.25" style="94" customWidth="1"/>
    <col min="5893" max="5893" width="15.5" style="94" customWidth="1"/>
    <col min="5894" max="5894" width="15.75" style="94" customWidth="1"/>
    <col min="5895" max="5899" width="9" style="94"/>
    <col min="5900" max="5900" width="10.625" style="94" customWidth="1"/>
    <col min="5901" max="6144" width="9" style="94"/>
    <col min="6145" max="6147" width="5.375" style="94" customWidth="1"/>
    <col min="6148" max="6148" width="47.25" style="94" customWidth="1"/>
    <col min="6149" max="6149" width="15.5" style="94" customWidth="1"/>
    <col min="6150" max="6150" width="15.75" style="94" customWidth="1"/>
    <col min="6151" max="6155" width="9" style="94"/>
    <col min="6156" max="6156" width="10.625" style="94" customWidth="1"/>
    <col min="6157" max="6400" width="9" style="94"/>
    <col min="6401" max="6403" width="5.375" style="94" customWidth="1"/>
    <col min="6404" max="6404" width="47.25" style="94" customWidth="1"/>
    <col min="6405" max="6405" width="15.5" style="94" customWidth="1"/>
    <col min="6406" max="6406" width="15.75" style="94" customWidth="1"/>
    <col min="6407" max="6411" width="9" style="94"/>
    <col min="6412" max="6412" width="10.625" style="94" customWidth="1"/>
    <col min="6413" max="6656" width="9" style="94"/>
    <col min="6657" max="6659" width="5.375" style="94" customWidth="1"/>
    <col min="6660" max="6660" width="47.25" style="94" customWidth="1"/>
    <col min="6661" max="6661" width="15.5" style="94" customWidth="1"/>
    <col min="6662" max="6662" width="15.75" style="94" customWidth="1"/>
    <col min="6663" max="6667" width="9" style="94"/>
    <col min="6668" max="6668" width="10.625" style="94" customWidth="1"/>
    <col min="6669" max="6912" width="9" style="94"/>
    <col min="6913" max="6915" width="5.375" style="94" customWidth="1"/>
    <col min="6916" max="6916" width="47.25" style="94" customWidth="1"/>
    <col min="6917" max="6917" width="15.5" style="94" customWidth="1"/>
    <col min="6918" max="6918" width="15.75" style="94" customWidth="1"/>
    <col min="6919" max="6923" width="9" style="94"/>
    <col min="6924" max="6924" width="10.625" style="94" customWidth="1"/>
    <col min="6925" max="7168" width="9" style="94"/>
    <col min="7169" max="7171" width="5.375" style="94" customWidth="1"/>
    <col min="7172" max="7172" width="47.25" style="94" customWidth="1"/>
    <col min="7173" max="7173" width="15.5" style="94" customWidth="1"/>
    <col min="7174" max="7174" width="15.75" style="94" customWidth="1"/>
    <col min="7175" max="7179" width="9" style="94"/>
    <col min="7180" max="7180" width="10.625" style="94" customWidth="1"/>
    <col min="7181" max="7424" width="9" style="94"/>
    <col min="7425" max="7427" width="5.375" style="94" customWidth="1"/>
    <col min="7428" max="7428" width="47.25" style="94" customWidth="1"/>
    <col min="7429" max="7429" width="15.5" style="94" customWidth="1"/>
    <col min="7430" max="7430" width="15.75" style="94" customWidth="1"/>
    <col min="7431" max="7435" width="9" style="94"/>
    <col min="7436" max="7436" width="10.625" style="94" customWidth="1"/>
    <col min="7437" max="7680" width="9" style="94"/>
    <col min="7681" max="7683" width="5.375" style="94" customWidth="1"/>
    <col min="7684" max="7684" width="47.25" style="94" customWidth="1"/>
    <col min="7685" max="7685" width="15.5" style="94" customWidth="1"/>
    <col min="7686" max="7686" width="15.75" style="94" customWidth="1"/>
    <col min="7687" max="7691" width="9" style="94"/>
    <col min="7692" max="7692" width="10.625" style="94" customWidth="1"/>
    <col min="7693" max="7936" width="9" style="94"/>
    <col min="7937" max="7939" width="5.375" style="94" customWidth="1"/>
    <col min="7940" max="7940" width="47.25" style="94" customWidth="1"/>
    <col min="7941" max="7941" width="15.5" style="94" customWidth="1"/>
    <col min="7942" max="7942" width="15.75" style="94" customWidth="1"/>
    <col min="7943" max="7947" width="9" style="94"/>
    <col min="7948" max="7948" width="10.625" style="94" customWidth="1"/>
    <col min="7949" max="8192" width="9" style="94"/>
    <col min="8193" max="8195" width="5.375" style="94" customWidth="1"/>
    <col min="8196" max="8196" width="47.25" style="94" customWidth="1"/>
    <col min="8197" max="8197" width="15.5" style="94" customWidth="1"/>
    <col min="8198" max="8198" width="15.75" style="94" customWidth="1"/>
    <col min="8199" max="8203" width="9" style="94"/>
    <col min="8204" max="8204" width="10.625" style="94" customWidth="1"/>
    <col min="8205" max="8448" width="9" style="94"/>
    <col min="8449" max="8451" width="5.375" style="94" customWidth="1"/>
    <col min="8452" max="8452" width="47.25" style="94" customWidth="1"/>
    <col min="8453" max="8453" width="15.5" style="94" customWidth="1"/>
    <col min="8454" max="8454" width="15.75" style="94" customWidth="1"/>
    <col min="8455" max="8459" width="9" style="94"/>
    <col min="8460" max="8460" width="10.625" style="94" customWidth="1"/>
    <col min="8461" max="8704" width="9" style="94"/>
    <col min="8705" max="8707" width="5.375" style="94" customWidth="1"/>
    <col min="8708" max="8708" width="47.25" style="94" customWidth="1"/>
    <col min="8709" max="8709" width="15.5" style="94" customWidth="1"/>
    <col min="8710" max="8710" width="15.75" style="94" customWidth="1"/>
    <col min="8711" max="8715" width="9" style="94"/>
    <col min="8716" max="8716" width="10.625" style="94" customWidth="1"/>
    <col min="8717" max="8960" width="9" style="94"/>
    <col min="8961" max="8963" width="5.375" style="94" customWidth="1"/>
    <col min="8964" max="8964" width="47.25" style="94" customWidth="1"/>
    <col min="8965" max="8965" width="15.5" style="94" customWidth="1"/>
    <col min="8966" max="8966" width="15.75" style="94" customWidth="1"/>
    <col min="8967" max="8971" width="9" style="94"/>
    <col min="8972" max="8972" width="10.625" style="94" customWidth="1"/>
    <col min="8973" max="9216" width="9" style="94"/>
    <col min="9217" max="9219" width="5.375" style="94" customWidth="1"/>
    <col min="9220" max="9220" width="47.25" style="94" customWidth="1"/>
    <col min="9221" max="9221" width="15.5" style="94" customWidth="1"/>
    <col min="9222" max="9222" width="15.75" style="94" customWidth="1"/>
    <col min="9223" max="9227" width="9" style="94"/>
    <col min="9228" max="9228" width="10.625" style="94" customWidth="1"/>
    <col min="9229" max="9472" width="9" style="94"/>
    <col min="9473" max="9475" width="5.375" style="94" customWidth="1"/>
    <col min="9476" max="9476" width="47.25" style="94" customWidth="1"/>
    <col min="9477" max="9477" width="15.5" style="94" customWidth="1"/>
    <col min="9478" max="9478" width="15.75" style="94" customWidth="1"/>
    <col min="9479" max="9483" width="9" style="94"/>
    <col min="9484" max="9484" width="10.625" style="94" customWidth="1"/>
    <col min="9485" max="9728" width="9" style="94"/>
    <col min="9729" max="9731" width="5.375" style="94" customWidth="1"/>
    <col min="9732" max="9732" width="47.25" style="94" customWidth="1"/>
    <col min="9733" max="9733" width="15.5" style="94" customWidth="1"/>
    <col min="9734" max="9734" width="15.75" style="94" customWidth="1"/>
    <col min="9735" max="9739" width="9" style="94"/>
    <col min="9740" max="9740" width="10.625" style="94" customWidth="1"/>
    <col min="9741" max="9984" width="9" style="94"/>
    <col min="9985" max="9987" width="5.375" style="94" customWidth="1"/>
    <col min="9988" max="9988" width="47.25" style="94" customWidth="1"/>
    <col min="9989" max="9989" width="15.5" style="94" customWidth="1"/>
    <col min="9990" max="9990" width="15.75" style="94" customWidth="1"/>
    <col min="9991" max="9995" width="9" style="94"/>
    <col min="9996" max="9996" width="10.625" style="94" customWidth="1"/>
    <col min="9997" max="10240" width="9" style="94"/>
    <col min="10241" max="10243" width="5.375" style="94" customWidth="1"/>
    <col min="10244" max="10244" width="47.25" style="94" customWidth="1"/>
    <col min="10245" max="10245" width="15.5" style="94" customWidth="1"/>
    <col min="10246" max="10246" width="15.75" style="94" customWidth="1"/>
    <col min="10247" max="10251" width="9" style="94"/>
    <col min="10252" max="10252" width="10.625" style="94" customWidth="1"/>
    <col min="10253" max="10496" width="9" style="94"/>
    <col min="10497" max="10499" width="5.375" style="94" customWidth="1"/>
    <col min="10500" max="10500" width="47.25" style="94" customWidth="1"/>
    <col min="10501" max="10501" width="15.5" style="94" customWidth="1"/>
    <col min="10502" max="10502" width="15.75" style="94" customWidth="1"/>
    <col min="10503" max="10507" width="9" style="94"/>
    <col min="10508" max="10508" width="10.625" style="94" customWidth="1"/>
    <col min="10509" max="10752" width="9" style="94"/>
    <col min="10753" max="10755" width="5.375" style="94" customWidth="1"/>
    <col min="10756" max="10756" width="47.25" style="94" customWidth="1"/>
    <col min="10757" max="10757" width="15.5" style="94" customWidth="1"/>
    <col min="10758" max="10758" width="15.75" style="94" customWidth="1"/>
    <col min="10759" max="10763" width="9" style="94"/>
    <col min="10764" max="10764" width="10.625" style="94" customWidth="1"/>
    <col min="10765" max="11008" width="9" style="94"/>
    <col min="11009" max="11011" width="5.375" style="94" customWidth="1"/>
    <col min="11012" max="11012" width="47.25" style="94" customWidth="1"/>
    <col min="11013" max="11013" width="15.5" style="94" customWidth="1"/>
    <col min="11014" max="11014" width="15.75" style="94" customWidth="1"/>
    <col min="11015" max="11019" width="9" style="94"/>
    <col min="11020" max="11020" width="10.625" style="94" customWidth="1"/>
    <col min="11021" max="11264" width="9" style="94"/>
    <col min="11265" max="11267" width="5.375" style="94" customWidth="1"/>
    <col min="11268" max="11268" width="47.25" style="94" customWidth="1"/>
    <col min="11269" max="11269" width="15.5" style="94" customWidth="1"/>
    <col min="11270" max="11270" width="15.75" style="94" customWidth="1"/>
    <col min="11271" max="11275" width="9" style="94"/>
    <col min="11276" max="11276" width="10.625" style="94" customWidth="1"/>
    <col min="11277" max="11520" width="9" style="94"/>
    <col min="11521" max="11523" width="5.375" style="94" customWidth="1"/>
    <col min="11524" max="11524" width="47.25" style="94" customWidth="1"/>
    <col min="11525" max="11525" width="15.5" style="94" customWidth="1"/>
    <col min="11526" max="11526" width="15.75" style="94" customWidth="1"/>
    <col min="11527" max="11531" width="9" style="94"/>
    <col min="11532" max="11532" width="10.625" style="94" customWidth="1"/>
    <col min="11533" max="11776" width="9" style="94"/>
    <col min="11777" max="11779" width="5.375" style="94" customWidth="1"/>
    <col min="11780" max="11780" width="47.25" style="94" customWidth="1"/>
    <col min="11781" max="11781" width="15.5" style="94" customWidth="1"/>
    <col min="11782" max="11782" width="15.75" style="94" customWidth="1"/>
    <col min="11783" max="11787" width="9" style="94"/>
    <col min="11788" max="11788" width="10.625" style="94" customWidth="1"/>
    <col min="11789" max="12032" width="9" style="94"/>
    <col min="12033" max="12035" width="5.375" style="94" customWidth="1"/>
    <col min="12036" max="12036" width="47.25" style="94" customWidth="1"/>
    <col min="12037" max="12037" width="15.5" style="94" customWidth="1"/>
    <col min="12038" max="12038" width="15.75" style="94" customWidth="1"/>
    <col min="12039" max="12043" width="9" style="94"/>
    <col min="12044" max="12044" width="10.625" style="94" customWidth="1"/>
    <col min="12045" max="12288" width="9" style="94"/>
    <col min="12289" max="12291" width="5.375" style="94" customWidth="1"/>
    <col min="12292" max="12292" width="47.25" style="94" customWidth="1"/>
    <col min="12293" max="12293" width="15.5" style="94" customWidth="1"/>
    <col min="12294" max="12294" width="15.75" style="94" customWidth="1"/>
    <col min="12295" max="12299" width="9" style="94"/>
    <col min="12300" max="12300" width="10.625" style="94" customWidth="1"/>
    <col min="12301" max="12544" width="9" style="94"/>
    <col min="12545" max="12547" width="5.375" style="94" customWidth="1"/>
    <col min="12548" max="12548" width="47.25" style="94" customWidth="1"/>
    <col min="12549" max="12549" width="15.5" style="94" customWidth="1"/>
    <col min="12550" max="12550" width="15.75" style="94" customWidth="1"/>
    <col min="12551" max="12555" width="9" style="94"/>
    <col min="12556" max="12556" width="10.625" style="94" customWidth="1"/>
    <col min="12557" max="12800" width="9" style="94"/>
    <col min="12801" max="12803" width="5.375" style="94" customWidth="1"/>
    <col min="12804" max="12804" width="47.25" style="94" customWidth="1"/>
    <col min="12805" max="12805" width="15.5" style="94" customWidth="1"/>
    <col min="12806" max="12806" width="15.75" style="94" customWidth="1"/>
    <col min="12807" max="12811" width="9" style="94"/>
    <col min="12812" max="12812" width="10.625" style="94" customWidth="1"/>
    <col min="12813" max="13056" width="9" style="94"/>
    <col min="13057" max="13059" width="5.375" style="94" customWidth="1"/>
    <col min="13060" max="13060" width="47.25" style="94" customWidth="1"/>
    <col min="13061" max="13061" width="15.5" style="94" customWidth="1"/>
    <col min="13062" max="13062" width="15.75" style="94" customWidth="1"/>
    <col min="13063" max="13067" width="9" style="94"/>
    <col min="13068" max="13068" width="10.625" style="94" customWidth="1"/>
    <col min="13069" max="13312" width="9" style="94"/>
    <col min="13313" max="13315" width="5.375" style="94" customWidth="1"/>
    <col min="13316" max="13316" width="47.25" style="94" customWidth="1"/>
    <col min="13317" max="13317" width="15.5" style="94" customWidth="1"/>
    <col min="13318" max="13318" width="15.75" style="94" customWidth="1"/>
    <col min="13319" max="13323" width="9" style="94"/>
    <col min="13324" max="13324" width="10.625" style="94" customWidth="1"/>
    <col min="13325" max="13568" width="9" style="94"/>
    <col min="13569" max="13571" width="5.375" style="94" customWidth="1"/>
    <col min="13572" max="13572" width="47.25" style="94" customWidth="1"/>
    <col min="13573" max="13573" width="15.5" style="94" customWidth="1"/>
    <col min="13574" max="13574" width="15.75" style="94" customWidth="1"/>
    <col min="13575" max="13579" width="9" style="94"/>
    <col min="13580" max="13580" width="10.625" style="94" customWidth="1"/>
    <col min="13581" max="13824" width="9" style="94"/>
    <col min="13825" max="13827" width="5.375" style="94" customWidth="1"/>
    <col min="13828" max="13828" width="47.25" style="94" customWidth="1"/>
    <col min="13829" max="13829" width="15.5" style="94" customWidth="1"/>
    <col min="13830" max="13830" width="15.75" style="94" customWidth="1"/>
    <col min="13831" max="13835" width="9" style="94"/>
    <col min="13836" max="13836" width="10.625" style="94" customWidth="1"/>
    <col min="13837" max="14080" width="9" style="94"/>
    <col min="14081" max="14083" width="5.375" style="94" customWidth="1"/>
    <col min="14084" max="14084" width="47.25" style="94" customWidth="1"/>
    <col min="14085" max="14085" width="15.5" style="94" customWidth="1"/>
    <col min="14086" max="14086" width="15.75" style="94" customWidth="1"/>
    <col min="14087" max="14091" width="9" style="94"/>
    <col min="14092" max="14092" width="10.625" style="94" customWidth="1"/>
    <col min="14093" max="14336" width="9" style="94"/>
    <col min="14337" max="14339" width="5.375" style="94" customWidth="1"/>
    <col min="14340" max="14340" width="47.25" style="94" customWidth="1"/>
    <col min="14341" max="14341" width="15.5" style="94" customWidth="1"/>
    <col min="14342" max="14342" width="15.75" style="94" customWidth="1"/>
    <col min="14343" max="14347" width="9" style="94"/>
    <col min="14348" max="14348" width="10.625" style="94" customWidth="1"/>
    <col min="14349" max="14592" width="9" style="94"/>
    <col min="14593" max="14595" width="5.375" style="94" customWidth="1"/>
    <col min="14596" max="14596" width="47.25" style="94" customWidth="1"/>
    <col min="14597" max="14597" width="15.5" style="94" customWidth="1"/>
    <col min="14598" max="14598" width="15.75" style="94" customWidth="1"/>
    <col min="14599" max="14603" width="9" style="94"/>
    <col min="14604" max="14604" width="10.625" style="94" customWidth="1"/>
    <col min="14605" max="14848" width="9" style="94"/>
    <col min="14849" max="14851" width="5.375" style="94" customWidth="1"/>
    <col min="14852" max="14852" width="47.25" style="94" customWidth="1"/>
    <col min="14853" max="14853" width="15.5" style="94" customWidth="1"/>
    <col min="14854" max="14854" width="15.75" style="94" customWidth="1"/>
    <col min="14855" max="14859" width="9" style="94"/>
    <col min="14860" max="14860" width="10.625" style="94" customWidth="1"/>
    <col min="14861" max="15104" width="9" style="94"/>
    <col min="15105" max="15107" width="5.375" style="94" customWidth="1"/>
    <col min="15108" max="15108" width="47.25" style="94" customWidth="1"/>
    <col min="15109" max="15109" width="15.5" style="94" customWidth="1"/>
    <col min="15110" max="15110" width="15.75" style="94" customWidth="1"/>
    <col min="15111" max="15115" width="9" style="94"/>
    <col min="15116" max="15116" width="10.625" style="94" customWidth="1"/>
    <col min="15117" max="15360" width="9" style="94"/>
    <col min="15361" max="15363" width="5.375" style="94" customWidth="1"/>
    <col min="15364" max="15364" width="47.25" style="94" customWidth="1"/>
    <col min="15365" max="15365" width="15.5" style="94" customWidth="1"/>
    <col min="15366" max="15366" width="15.75" style="94" customWidth="1"/>
    <col min="15367" max="15371" width="9" style="94"/>
    <col min="15372" max="15372" width="10.625" style="94" customWidth="1"/>
    <col min="15373" max="15616" width="9" style="94"/>
    <col min="15617" max="15619" width="5.375" style="94" customWidth="1"/>
    <col min="15620" max="15620" width="47.25" style="94" customWidth="1"/>
    <col min="15621" max="15621" width="15.5" style="94" customWidth="1"/>
    <col min="15622" max="15622" width="15.75" style="94" customWidth="1"/>
    <col min="15623" max="15627" width="9" style="94"/>
    <col min="15628" max="15628" width="10.625" style="94" customWidth="1"/>
    <col min="15629" max="15872" width="9" style="94"/>
    <col min="15873" max="15875" width="5.375" style="94" customWidth="1"/>
    <col min="15876" max="15876" width="47.25" style="94" customWidth="1"/>
    <col min="15877" max="15877" width="15.5" style="94" customWidth="1"/>
    <col min="15878" max="15878" width="15.75" style="94" customWidth="1"/>
    <col min="15879" max="15883" width="9" style="94"/>
    <col min="15884" max="15884" width="10.625" style="94" customWidth="1"/>
    <col min="15885" max="16128" width="9" style="94"/>
    <col min="16129" max="16131" width="5.375" style="94" customWidth="1"/>
    <col min="16132" max="16132" width="47.25" style="94" customWidth="1"/>
    <col min="16133" max="16133" width="15.5" style="94" customWidth="1"/>
    <col min="16134" max="16134" width="15.75" style="94" customWidth="1"/>
    <col min="16135" max="16139" width="9" style="94"/>
    <col min="16140" max="16140" width="10.625" style="94" customWidth="1"/>
    <col min="16141" max="16384" width="9" style="94"/>
  </cols>
  <sheetData>
    <row r="1" spans="1:13" ht="17.25">
      <c r="E1" s="90"/>
      <c r="F1" s="90" t="s">
        <v>54</v>
      </c>
    </row>
    <row r="2" spans="1:13" ht="17.25" customHeight="1">
      <c r="F2" s="90" t="s">
        <v>40</v>
      </c>
    </row>
    <row r="3" spans="1:13" ht="17.25" customHeight="1">
      <c r="F3" s="90" t="s">
        <v>41</v>
      </c>
    </row>
    <row r="6" spans="1:13" s="95" customFormat="1" ht="75" customHeight="1">
      <c r="A6" s="156" t="s">
        <v>80</v>
      </c>
      <c r="B6" s="156"/>
      <c r="C6" s="156"/>
      <c r="D6" s="156"/>
      <c r="E6" s="156"/>
      <c r="F6" s="156"/>
    </row>
    <row r="7" spans="1:13" s="95" customFormat="1" ht="6.75" customHeight="1">
      <c r="A7" s="96"/>
      <c r="B7" s="96"/>
      <c r="C7" s="96"/>
      <c r="D7" s="97"/>
      <c r="E7" s="97"/>
      <c r="F7" s="96"/>
    </row>
    <row r="8" spans="1:13" s="95" customFormat="1" ht="21.75" customHeight="1">
      <c r="A8" s="98"/>
      <c r="B8" s="98"/>
      <c r="C8" s="98"/>
      <c r="D8" s="98"/>
      <c r="E8" s="98"/>
      <c r="F8" s="99" t="s">
        <v>81</v>
      </c>
      <c r="G8" s="100"/>
    </row>
    <row r="9" spans="1:13" s="95" customFormat="1" ht="78.75" customHeight="1">
      <c r="A9" s="157" t="s">
        <v>82</v>
      </c>
      <c r="B9" s="157" t="s">
        <v>83</v>
      </c>
      <c r="C9" s="157" t="s">
        <v>84</v>
      </c>
      <c r="D9" s="159" t="s">
        <v>85</v>
      </c>
      <c r="E9" s="160" t="s">
        <v>86</v>
      </c>
      <c r="F9" s="161"/>
      <c r="G9" s="101"/>
    </row>
    <row r="10" spans="1:13" s="95" customFormat="1" ht="30" customHeight="1">
      <c r="A10" s="158"/>
      <c r="B10" s="158"/>
      <c r="C10" s="158"/>
      <c r="D10" s="159"/>
      <c r="E10" s="102" t="s">
        <v>87</v>
      </c>
      <c r="F10" s="102" t="s">
        <v>88</v>
      </c>
    </row>
    <row r="11" spans="1:13" s="95" customFormat="1" ht="22.5" customHeight="1">
      <c r="A11" s="102"/>
      <c r="B11" s="102"/>
      <c r="C11" s="102"/>
      <c r="D11" s="102" t="s">
        <v>89</v>
      </c>
      <c r="E11" s="118">
        <f>E13</f>
        <v>0</v>
      </c>
      <c r="F11" s="118">
        <f>F13</f>
        <v>0</v>
      </c>
      <c r="L11" s="103"/>
      <c r="M11" s="103"/>
    </row>
    <row r="12" spans="1:13" s="95" customFormat="1" ht="14.25">
      <c r="A12" s="102"/>
      <c r="B12" s="102"/>
      <c r="C12" s="102"/>
      <c r="D12" s="104" t="s">
        <v>2</v>
      </c>
      <c r="E12" s="118"/>
      <c r="F12" s="118"/>
      <c r="L12" s="103"/>
      <c r="M12" s="103"/>
    </row>
    <row r="13" spans="1:13" s="95" customFormat="1" ht="23.25" customHeight="1">
      <c r="A13" s="105" t="s">
        <v>90</v>
      </c>
      <c r="B13" s="105"/>
      <c r="C13" s="105"/>
      <c r="D13" s="102" t="s">
        <v>91</v>
      </c>
      <c r="E13" s="118">
        <f>+E15</f>
        <v>0</v>
      </c>
      <c r="F13" s="118">
        <f>+F15</f>
        <v>0</v>
      </c>
      <c r="L13" s="103"/>
      <c r="M13" s="103"/>
    </row>
    <row r="14" spans="1:13" s="95" customFormat="1" ht="14.25">
      <c r="A14" s="106"/>
      <c r="B14" s="106"/>
      <c r="C14" s="106"/>
      <c r="D14" s="107" t="s">
        <v>2</v>
      </c>
      <c r="E14" s="119"/>
      <c r="F14" s="119"/>
    </row>
    <row r="15" spans="1:13" s="95" customFormat="1" ht="30.75" customHeight="1">
      <c r="A15" s="106"/>
      <c r="B15" s="108" t="s">
        <v>92</v>
      </c>
      <c r="C15" s="106"/>
      <c r="D15" s="109" t="s">
        <v>93</v>
      </c>
      <c r="E15" s="118">
        <f t="shared" ref="E15:F17" si="0">E16</f>
        <v>0</v>
      </c>
      <c r="F15" s="118">
        <f t="shared" si="0"/>
        <v>0</v>
      </c>
    </row>
    <row r="16" spans="1:13" s="95" customFormat="1" ht="20.25" customHeight="1">
      <c r="A16" s="106"/>
      <c r="B16" s="106"/>
      <c r="C16" s="106" t="s">
        <v>63</v>
      </c>
      <c r="D16" s="109" t="s">
        <v>94</v>
      </c>
      <c r="E16" s="118">
        <f t="shared" si="0"/>
        <v>0</v>
      </c>
      <c r="F16" s="118">
        <f t="shared" si="0"/>
        <v>0</v>
      </c>
    </row>
    <row r="17" spans="1:6" s="112" customFormat="1" ht="72.75" customHeight="1">
      <c r="A17" s="110"/>
      <c r="B17" s="110"/>
      <c r="C17" s="111"/>
      <c r="D17" s="115" t="s">
        <v>95</v>
      </c>
      <c r="E17" s="118">
        <f t="shared" si="0"/>
        <v>0</v>
      </c>
      <c r="F17" s="118">
        <f t="shared" si="0"/>
        <v>0</v>
      </c>
    </row>
    <row r="18" spans="1:6" s="95" customFormat="1" ht="24.75" customHeight="1">
      <c r="A18" s="108"/>
      <c r="B18" s="108"/>
      <c r="C18" s="108"/>
      <c r="D18" s="113" t="s">
        <v>50</v>
      </c>
      <c r="E18" s="118">
        <f>E19+E20</f>
        <v>0</v>
      </c>
      <c r="F18" s="118">
        <f>F19+F20</f>
        <v>0</v>
      </c>
    </row>
    <row r="19" spans="1:6" s="95" customFormat="1" ht="54" customHeight="1">
      <c r="A19" s="106"/>
      <c r="B19" s="106"/>
      <c r="C19" s="108"/>
      <c r="D19" s="114" t="s">
        <v>96</v>
      </c>
      <c r="E19" s="116">
        <v>-974724</v>
      </c>
      <c r="F19" s="116">
        <v>387464</v>
      </c>
    </row>
    <row r="20" spans="1:6" s="95" customFormat="1" ht="54" customHeight="1">
      <c r="A20" s="106"/>
      <c r="B20" s="106"/>
      <c r="C20" s="108"/>
      <c r="D20" s="114" t="s">
        <v>97</v>
      </c>
      <c r="E20" s="117">
        <v>974724</v>
      </c>
      <c r="F20" s="116">
        <v>-387464</v>
      </c>
    </row>
  </sheetData>
  <mergeCells count="6">
    <mergeCell ref="A6:F6"/>
    <mergeCell ref="A9:A10"/>
    <mergeCell ref="B9:B10"/>
    <mergeCell ref="C9:C10"/>
    <mergeCell ref="D9:D10"/>
    <mergeCell ref="E9:F9"/>
  </mergeCells>
  <pageMargins left="0.44" right="0.26" top="0.52" bottom="0.51" header="0.17" footer="0.24"/>
  <pageSetup paperSize="9" scale="95" firstPageNumber="5" orientation="portrait" useFirstPageNumber="1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Q16"/>
  <sheetViews>
    <sheetView topLeftCell="A7" workbookViewId="0">
      <selection activeCell="F16" sqref="F16"/>
    </sheetView>
  </sheetViews>
  <sheetFormatPr defaultRowHeight="16.5"/>
  <cols>
    <col min="1" max="3" width="4.625" style="94" customWidth="1"/>
    <col min="4" max="4" width="5.375" style="94" customWidth="1"/>
    <col min="5" max="5" width="41.75" style="94" customWidth="1"/>
    <col min="6" max="6" width="15.75" style="94" customWidth="1"/>
    <col min="7" max="7" width="15" style="94" customWidth="1"/>
    <col min="8" max="8" width="14.875" style="94" customWidth="1"/>
    <col min="9" max="9" width="15.75" style="94" customWidth="1"/>
    <col min="10" max="10" width="14.625" style="94" customWidth="1"/>
    <col min="11" max="15" width="9" style="94"/>
    <col min="16" max="16" width="10.625" style="94" customWidth="1"/>
    <col min="17" max="260" width="9" style="94"/>
    <col min="261" max="263" width="5.375" style="94" customWidth="1"/>
    <col min="264" max="264" width="47.25" style="94" customWidth="1"/>
    <col min="265" max="265" width="15.5" style="94" customWidth="1"/>
    <col min="266" max="266" width="15.75" style="94" customWidth="1"/>
    <col min="267" max="271" width="9" style="94"/>
    <col min="272" max="272" width="10.625" style="94" customWidth="1"/>
    <col min="273" max="516" width="9" style="94"/>
    <col min="517" max="519" width="5.375" style="94" customWidth="1"/>
    <col min="520" max="520" width="47.25" style="94" customWidth="1"/>
    <col min="521" max="521" width="15.5" style="94" customWidth="1"/>
    <col min="522" max="522" width="15.75" style="94" customWidth="1"/>
    <col min="523" max="527" width="9" style="94"/>
    <col min="528" max="528" width="10.625" style="94" customWidth="1"/>
    <col min="529" max="772" width="9" style="94"/>
    <col min="773" max="775" width="5.375" style="94" customWidth="1"/>
    <col min="776" max="776" width="47.25" style="94" customWidth="1"/>
    <col min="777" max="777" width="15.5" style="94" customWidth="1"/>
    <col min="778" max="778" width="15.75" style="94" customWidth="1"/>
    <col min="779" max="783" width="9" style="94"/>
    <col min="784" max="784" width="10.625" style="94" customWidth="1"/>
    <col min="785" max="1028" width="9" style="94"/>
    <col min="1029" max="1031" width="5.375" style="94" customWidth="1"/>
    <col min="1032" max="1032" width="47.25" style="94" customWidth="1"/>
    <col min="1033" max="1033" width="15.5" style="94" customWidth="1"/>
    <col min="1034" max="1034" width="15.75" style="94" customWidth="1"/>
    <col min="1035" max="1039" width="9" style="94"/>
    <col min="1040" max="1040" width="10.625" style="94" customWidth="1"/>
    <col min="1041" max="1284" width="9" style="94"/>
    <col min="1285" max="1287" width="5.375" style="94" customWidth="1"/>
    <col min="1288" max="1288" width="47.25" style="94" customWidth="1"/>
    <col min="1289" max="1289" width="15.5" style="94" customWidth="1"/>
    <col min="1290" max="1290" width="15.75" style="94" customWidth="1"/>
    <col min="1291" max="1295" width="9" style="94"/>
    <col min="1296" max="1296" width="10.625" style="94" customWidth="1"/>
    <col min="1297" max="1540" width="9" style="94"/>
    <col min="1541" max="1543" width="5.375" style="94" customWidth="1"/>
    <col min="1544" max="1544" width="47.25" style="94" customWidth="1"/>
    <col min="1545" max="1545" width="15.5" style="94" customWidth="1"/>
    <col min="1546" max="1546" width="15.75" style="94" customWidth="1"/>
    <col min="1547" max="1551" width="9" style="94"/>
    <col min="1552" max="1552" width="10.625" style="94" customWidth="1"/>
    <col min="1553" max="1796" width="9" style="94"/>
    <col min="1797" max="1799" width="5.375" style="94" customWidth="1"/>
    <col min="1800" max="1800" width="47.25" style="94" customWidth="1"/>
    <col min="1801" max="1801" width="15.5" style="94" customWidth="1"/>
    <col min="1802" max="1802" width="15.75" style="94" customWidth="1"/>
    <col min="1803" max="1807" width="9" style="94"/>
    <col min="1808" max="1808" width="10.625" style="94" customWidth="1"/>
    <col min="1809" max="2052" width="9" style="94"/>
    <col min="2053" max="2055" width="5.375" style="94" customWidth="1"/>
    <col min="2056" max="2056" width="47.25" style="94" customWidth="1"/>
    <col min="2057" max="2057" width="15.5" style="94" customWidth="1"/>
    <col min="2058" max="2058" width="15.75" style="94" customWidth="1"/>
    <col min="2059" max="2063" width="9" style="94"/>
    <col min="2064" max="2064" width="10.625" style="94" customWidth="1"/>
    <col min="2065" max="2308" width="9" style="94"/>
    <col min="2309" max="2311" width="5.375" style="94" customWidth="1"/>
    <col min="2312" max="2312" width="47.25" style="94" customWidth="1"/>
    <col min="2313" max="2313" width="15.5" style="94" customWidth="1"/>
    <col min="2314" max="2314" width="15.75" style="94" customWidth="1"/>
    <col min="2315" max="2319" width="9" style="94"/>
    <col min="2320" max="2320" width="10.625" style="94" customWidth="1"/>
    <col min="2321" max="2564" width="9" style="94"/>
    <col min="2565" max="2567" width="5.375" style="94" customWidth="1"/>
    <col min="2568" max="2568" width="47.25" style="94" customWidth="1"/>
    <col min="2569" max="2569" width="15.5" style="94" customWidth="1"/>
    <col min="2570" max="2570" width="15.75" style="94" customWidth="1"/>
    <col min="2571" max="2575" width="9" style="94"/>
    <col min="2576" max="2576" width="10.625" style="94" customWidth="1"/>
    <col min="2577" max="2820" width="9" style="94"/>
    <col min="2821" max="2823" width="5.375" style="94" customWidth="1"/>
    <col min="2824" max="2824" width="47.25" style="94" customWidth="1"/>
    <col min="2825" max="2825" width="15.5" style="94" customWidth="1"/>
    <col min="2826" max="2826" width="15.75" style="94" customWidth="1"/>
    <col min="2827" max="2831" width="9" style="94"/>
    <col min="2832" max="2832" width="10.625" style="94" customWidth="1"/>
    <col min="2833" max="3076" width="9" style="94"/>
    <col min="3077" max="3079" width="5.375" style="94" customWidth="1"/>
    <col min="3080" max="3080" width="47.25" style="94" customWidth="1"/>
    <col min="3081" max="3081" width="15.5" style="94" customWidth="1"/>
    <col min="3082" max="3082" width="15.75" style="94" customWidth="1"/>
    <col min="3083" max="3087" width="9" style="94"/>
    <col min="3088" max="3088" width="10.625" style="94" customWidth="1"/>
    <col min="3089" max="3332" width="9" style="94"/>
    <col min="3333" max="3335" width="5.375" style="94" customWidth="1"/>
    <col min="3336" max="3336" width="47.25" style="94" customWidth="1"/>
    <col min="3337" max="3337" width="15.5" style="94" customWidth="1"/>
    <col min="3338" max="3338" width="15.75" style="94" customWidth="1"/>
    <col min="3339" max="3343" width="9" style="94"/>
    <col min="3344" max="3344" width="10.625" style="94" customWidth="1"/>
    <col min="3345" max="3588" width="9" style="94"/>
    <col min="3589" max="3591" width="5.375" style="94" customWidth="1"/>
    <col min="3592" max="3592" width="47.25" style="94" customWidth="1"/>
    <col min="3593" max="3593" width="15.5" style="94" customWidth="1"/>
    <col min="3594" max="3594" width="15.75" style="94" customWidth="1"/>
    <col min="3595" max="3599" width="9" style="94"/>
    <col min="3600" max="3600" width="10.625" style="94" customWidth="1"/>
    <col min="3601" max="3844" width="9" style="94"/>
    <col min="3845" max="3847" width="5.375" style="94" customWidth="1"/>
    <col min="3848" max="3848" width="47.25" style="94" customWidth="1"/>
    <col min="3849" max="3849" width="15.5" style="94" customWidth="1"/>
    <col min="3850" max="3850" width="15.75" style="94" customWidth="1"/>
    <col min="3851" max="3855" width="9" style="94"/>
    <col min="3856" max="3856" width="10.625" style="94" customWidth="1"/>
    <col min="3857" max="4100" width="9" style="94"/>
    <col min="4101" max="4103" width="5.375" style="94" customWidth="1"/>
    <col min="4104" max="4104" width="47.25" style="94" customWidth="1"/>
    <col min="4105" max="4105" width="15.5" style="94" customWidth="1"/>
    <col min="4106" max="4106" width="15.75" style="94" customWidth="1"/>
    <col min="4107" max="4111" width="9" style="94"/>
    <col min="4112" max="4112" width="10.625" style="94" customWidth="1"/>
    <col min="4113" max="4356" width="9" style="94"/>
    <col min="4357" max="4359" width="5.375" style="94" customWidth="1"/>
    <col min="4360" max="4360" width="47.25" style="94" customWidth="1"/>
    <col min="4361" max="4361" width="15.5" style="94" customWidth="1"/>
    <col min="4362" max="4362" width="15.75" style="94" customWidth="1"/>
    <col min="4363" max="4367" width="9" style="94"/>
    <col min="4368" max="4368" width="10.625" style="94" customWidth="1"/>
    <col min="4369" max="4612" width="9" style="94"/>
    <col min="4613" max="4615" width="5.375" style="94" customWidth="1"/>
    <col min="4616" max="4616" width="47.25" style="94" customWidth="1"/>
    <col min="4617" max="4617" width="15.5" style="94" customWidth="1"/>
    <col min="4618" max="4618" width="15.75" style="94" customWidth="1"/>
    <col min="4619" max="4623" width="9" style="94"/>
    <col min="4624" max="4624" width="10.625" style="94" customWidth="1"/>
    <col min="4625" max="4868" width="9" style="94"/>
    <col min="4869" max="4871" width="5.375" style="94" customWidth="1"/>
    <col min="4872" max="4872" width="47.25" style="94" customWidth="1"/>
    <col min="4873" max="4873" width="15.5" style="94" customWidth="1"/>
    <col min="4874" max="4874" width="15.75" style="94" customWidth="1"/>
    <col min="4875" max="4879" width="9" style="94"/>
    <col min="4880" max="4880" width="10.625" style="94" customWidth="1"/>
    <col min="4881" max="5124" width="9" style="94"/>
    <col min="5125" max="5127" width="5.375" style="94" customWidth="1"/>
    <col min="5128" max="5128" width="47.25" style="94" customWidth="1"/>
    <col min="5129" max="5129" width="15.5" style="94" customWidth="1"/>
    <col min="5130" max="5130" width="15.75" style="94" customWidth="1"/>
    <col min="5131" max="5135" width="9" style="94"/>
    <col min="5136" max="5136" width="10.625" style="94" customWidth="1"/>
    <col min="5137" max="5380" width="9" style="94"/>
    <col min="5381" max="5383" width="5.375" style="94" customWidth="1"/>
    <col min="5384" max="5384" width="47.25" style="94" customWidth="1"/>
    <col min="5385" max="5385" width="15.5" style="94" customWidth="1"/>
    <col min="5386" max="5386" width="15.75" style="94" customWidth="1"/>
    <col min="5387" max="5391" width="9" style="94"/>
    <col min="5392" max="5392" width="10.625" style="94" customWidth="1"/>
    <col min="5393" max="5636" width="9" style="94"/>
    <col min="5637" max="5639" width="5.375" style="94" customWidth="1"/>
    <col min="5640" max="5640" width="47.25" style="94" customWidth="1"/>
    <col min="5641" max="5641" width="15.5" style="94" customWidth="1"/>
    <col min="5642" max="5642" width="15.75" style="94" customWidth="1"/>
    <col min="5643" max="5647" width="9" style="94"/>
    <col min="5648" max="5648" width="10.625" style="94" customWidth="1"/>
    <col min="5649" max="5892" width="9" style="94"/>
    <col min="5893" max="5895" width="5.375" style="94" customWidth="1"/>
    <col min="5896" max="5896" width="47.25" style="94" customWidth="1"/>
    <col min="5897" max="5897" width="15.5" style="94" customWidth="1"/>
    <col min="5898" max="5898" width="15.75" style="94" customWidth="1"/>
    <col min="5899" max="5903" width="9" style="94"/>
    <col min="5904" max="5904" width="10.625" style="94" customWidth="1"/>
    <col min="5905" max="6148" width="9" style="94"/>
    <col min="6149" max="6151" width="5.375" style="94" customWidth="1"/>
    <col min="6152" max="6152" width="47.25" style="94" customWidth="1"/>
    <col min="6153" max="6153" width="15.5" style="94" customWidth="1"/>
    <col min="6154" max="6154" width="15.75" style="94" customWidth="1"/>
    <col min="6155" max="6159" width="9" style="94"/>
    <col min="6160" max="6160" width="10.625" style="94" customWidth="1"/>
    <col min="6161" max="6404" width="9" style="94"/>
    <col min="6405" max="6407" width="5.375" style="94" customWidth="1"/>
    <col min="6408" max="6408" width="47.25" style="94" customWidth="1"/>
    <col min="6409" max="6409" width="15.5" style="94" customWidth="1"/>
    <col min="6410" max="6410" width="15.75" style="94" customWidth="1"/>
    <col min="6411" max="6415" width="9" style="94"/>
    <col min="6416" max="6416" width="10.625" style="94" customWidth="1"/>
    <col min="6417" max="6660" width="9" style="94"/>
    <col min="6661" max="6663" width="5.375" style="94" customWidth="1"/>
    <col min="6664" max="6664" width="47.25" style="94" customWidth="1"/>
    <col min="6665" max="6665" width="15.5" style="94" customWidth="1"/>
    <col min="6666" max="6666" width="15.75" style="94" customWidth="1"/>
    <col min="6667" max="6671" width="9" style="94"/>
    <col min="6672" max="6672" width="10.625" style="94" customWidth="1"/>
    <col min="6673" max="6916" width="9" style="94"/>
    <col min="6917" max="6919" width="5.375" style="94" customWidth="1"/>
    <col min="6920" max="6920" width="47.25" style="94" customWidth="1"/>
    <col min="6921" max="6921" width="15.5" style="94" customWidth="1"/>
    <col min="6922" max="6922" width="15.75" style="94" customWidth="1"/>
    <col min="6923" max="6927" width="9" style="94"/>
    <col min="6928" max="6928" width="10.625" style="94" customWidth="1"/>
    <col min="6929" max="7172" width="9" style="94"/>
    <col min="7173" max="7175" width="5.375" style="94" customWidth="1"/>
    <col min="7176" max="7176" width="47.25" style="94" customWidth="1"/>
    <col min="7177" max="7177" width="15.5" style="94" customWidth="1"/>
    <col min="7178" max="7178" width="15.75" style="94" customWidth="1"/>
    <col min="7179" max="7183" width="9" style="94"/>
    <col min="7184" max="7184" width="10.625" style="94" customWidth="1"/>
    <col min="7185" max="7428" width="9" style="94"/>
    <col min="7429" max="7431" width="5.375" style="94" customWidth="1"/>
    <col min="7432" max="7432" width="47.25" style="94" customWidth="1"/>
    <col min="7433" max="7433" width="15.5" style="94" customWidth="1"/>
    <col min="7434" max="7434" width="15.75" style="94" customWidth="1"/>
    <col min="7435" max="7439" width="9" style="94"/>
    <col min="7440" max="7440" width="10.625" style="94" customWidth="1"/>
    <col min="7441" max="7684" width="9" style="94"/>
    <col min="7685" max="7687" width="5.375" style="94" customWidth="1"/>
    <col min="7688" max="7688" width="47.25" style="94" customWidth="1"/>
    <col min="7689" max="7689" width="15.5" style="94" customWidth="1"/>
    <col min="7690" max="7690" width="15.75" style="94" customWidth="1"/>
    <col min="7691" max="7695" width="9" style="94"/>
    <col min="7696" max="7696" width="10.625" style="94" customWidth="1"/>
    <col min="7697" max="7940" width="9" style="94"/>
    <col min="7941" max="7943" width="5.375" style="94" customWidth="1"/>
    <col min="7944" max="7944" width="47.25" style="94" customWidth="1"/>
    <col min="7945" max="7945" width="15.5" style="94" customWidth="1"/>
    <col min="7946" max="7946" width="15.75" style="94" customWidth="1"/>
    <col min="7947" max="7951" width="9" style="94"/>
    <col min="7952" max="7952" width="10.625" style="94" customWidth="1"/>
    <col min="7953" max="8196" width="9" style="94"/>
    <col min="8197" max="8199" width="5.375" style="94" customWidth="1"/>
    <col min="8200" max="8200" width="47.25" style="94" customWidth="1"/>
    <col min="8201" max="8201" width="15.5" style="94" customWidth="1"/>
    <col min="8202" max="8202" width="15.75" style="94" customWidth="1"/>
    <col min="8203" max="8207" width="9" style="94"/>
    <col min="8208" max="8208" width="10.625" style="94" customWidth="1"/>
    <col min="8209" max="8452" width="9" style="94"/>
    <col min="8453" max="8455" width="5.375" style="94" customWidth="1"/>
    <col min="8456" max="8456" width="47.25" style="94" customWidth="1"/>
    <col min="8457" max="8457" width="15.5" style="94" customWidth="1"/>
    <col min="8458" max="8458" width="15.75" style="94" customWidth="1"/>
    <col min="8459" max="8463" width="9" style="94"/>
    <col min="8464" max="8464" width="10.625" style="94" customWidth="1"/>
    <col min="8465" max="8708" width="9" style="94"/>
    <col min="8709" max="8711" width="5.375" style="94" customWidth="1"/>
    <col min="8712" max="8712" width="47.25" style="94" customWidth="1"/>
    <col min="8713" max="8713" width="15.5" style="94" customWidth="1"/>
    <col min="8714" max="8714" width="15.75" style="94" customWidth="1"/>
    <col min="8715" max="8719" width="9" style="94"/>
    <col min="8720" max="8720" width="10.625" style="94" customWidth="1"/>
    <col min="8721" max="8964" width="9" style="94"/>
    <col min="8965" max="8967" width="5.375" style="94" customWidth="1"/>
    <col min="8968" max="8968" width="47.25" style="94" customWidth="1"/>
    <col min="8969" max="8969" width="15.5" style="94" customWidth="1"/>
    <col min="8970" max="8970" width="15.75" style="94" customWidth="1"/>
    <col min="8971" max="8975" width="9" style="94"/>
    <col min="8976" max="8976" width="10.625" style="94" customWidth="1"/>
    <col min="8977" max="9220" width="9" style="94"/>
    <col min="9221" max="9223" width="5.375" style="94" customWidth="1"/>
    <col min="9224" max="9224" width="47.25" style="94" customWidth="1"/>
    <col min="9225" max="9225" width="15.5" style="94" customWidth="1"/>
    <col min="9226" max="9226" width="15.75" style="94" customWidth="1"/>
    <col min="9227" max="9231" width="9" style="94"/>
    <col min="9232" max="9232" width="10.625" style="94" customWidth="1"/>
    <col min="9233" max="9476" width="9" style="94"/>
    <col min="9477" max="9479" width="5.375" style="94" customWidth="1"/>
    <col min="9480" max="9480" width="47.25" style="94" customWidth="1"/>
    <col min="9481" max="9481" width="15.5" style="94" customWidth="1"/>
    <col min="9482" max="9482" width="15.75" style="94" customWidth="1"/>
    <col min="9483" max="9487" width="9" style="94"/>
    <col min="9488" max="9488" width="10.625" style="94" customWidth="1"/>
    <col min="9489" max="9732" width="9" style="94"/>
    <col min="9733" max="9735" width="5.375" style="94" customWidth="1"/>
    <col min="9736" max="9736" width="47.25" style="94" customWidth="1"/>
    <col min="9737" max="9737" width="15.5" style="94" customWidth="1"/>
    <col min="9738" max="9738" width="15.75" style="94" customWidth="1"/>
    <col min="9739" max="9743" width="9" style="94"/>
    <col min="9744" max="9744" width="10.625" style="94" customWidth="1"/>
    <col min="9745" max="9988" width="9" style="94"/>
    <col min="9989" max="9991" width="5.375" style="94" customWidth="1"/>
    <col min="9992" max="9992" width="47.25" style="94" customWidth="1"/>
    <col min="9993" max="9993" width="15.5" style="94" customWidth="1"/>
    <col min="9994" max="9994" width="15.75" style="94" customWidth="1"/>
    <col min="9995" max="9999" width="9" style="94"/>
    <col min="10000" max="10000" width="10.625" style="94" customWidth="1"/>
    <col min="10001" max="10244" width="9" style="94"/>
    <col min="10245" max="10247" width="5.375" style="94" customWidth="1"/>
    <col min="10248" max="10248" width="47.25" style="94" customWidth="1"/>
    <col min="10249" max="10249" width="15.5" style="94" customWidth="1"/>
    <col min="10250" max="10250" width="15.75" style="94" customWidth="1"/>
    <col min="10251" max="10255" width="9" style="94"/>
    <col min="10256" max="10256" width="10.625" style="94" customWidth="1"/>
    <col min="10257" max="10500" width="9" style="94"/>
    <col min="10501" max="10503" width="5.375" style="94" customWidth="1"/>
    <col min="10504" max="10504" width="47.25" style="94" customWidth="1"/>
    <col min="10505" max="10505" width="15.5" style="94" customWidth="1"/>
    <col min="10506" max="10506" width="15.75" style="94" customWidth="1"/>
    <col min="10507" max="10511" width="9" style="94"/>
    <col min="10512" max="10512" width="10.625" style="94" customWidth="1"/>
    <col min="10513" max="10756" width="9" style="94"/>
    <col min="10757" max="10759" width="5.375" style="94" customWidth="1"/>
    <col min="10760" max="10760" width="47.25" style="94" customWidth="1"/>
    <col min="10761" max="10761" width="15.5" style="94" customWidth="1"/>
    <col min="10762" max="10762" width="15.75" style="94" customWidth="1"/>
    <col min="10763" max="10767" width="9" style="94"/>
    <col min="10768" max="10768" width="10.625" style="94" customWidth="1"/>
    <col min="10769" max="11012" width="9" style="94"/>
    <col min="11013" max="11015" width="5.375" style="94" customWidth="1"/>
    <col min="11016" max="11016" width="47.25" style="94" customWidth="1"/>
    <col min="11017" max="11017" width="15.5" style="94" customWidth="1"/>
    <col min="11018" max="11018" width="15.75" style="94" customWidth="1"/>
    <col min="11019" max="11023" width="9" style="94"/>
    <col min="11024" max="11024" width="10.625" style="94" customWidth="1"/>
    <col min="11025" max="11268" width="9" style="94"/>
    <col min="11269" max="11271" width="5.375" style="94" customWidth="1"/>
    <col min="11272" max="11272" width="47.25" style="94" customWidth="1"/>
    <col min="11273" max="11273" width="15.5" style="94" customWidth="1"/>
    <col min="11274" max="11274" width="15.75" style="94" customWidth="1"/>
    <col min="11275" max="11279" width="9" style="94"/>
    <col min="11280" max="11280" width="10.625" style="94" customWidth="1"/>
    <col min="11281" max="11524" width="9" style="94"/>
    <col min="11525" max="11527" width="5.375" style="94" customWidth="1"/>
    <col min="11528" max="11528" width="47.25" style="94" customWidth="1"/>
    <col min="11529" max="11529" width="15.5" style="94" customWidth="1"/>
    <col min="11530" max="11530" width="15.75" style="94" customWidth="1"/>
    <col min="11531" max="11535" width="9" style="94"/>
    <col min="11536" max="11536" width="10.625" style="94" customWidth="1"/>
    <col min="11537" max="11780" width="9" style="94"/>
    <col min="11781" max="11783" width="5.375" style="94" customWidth="1"/>
    <col min="11784" max="11784" width="47.25" style="94" customWidth="1"/>
    <col min="11785" max="11785" width="15.5" style="94" customWidth="1"/>
    <col min="11786" max="11786" width="15.75" style="94" customWidth="1"/>
    <col min="11787" max="11791" width="9" style="94"/>
    <col min="11792" max="11792" width="10.625" style="94" customWidth="1"/>
    <col min="11793" max="12036" width="9" style="94"/>
    <col min="12037" max="12039" width="5.375" style="94" customWidth="1"/>
    <col min="12040" max="12040" width="47.25" style="94" customWidth="1"/>
    <col min="12041" max="12041" width="15.5" style="94" customWidth="1"/>
    <col min="12042" max="12042" width="15.75" style="94" customWidth="1"/>
    <col min="12043" max="12047" width="9" style="94"/>
    <col min="12048" max="12048" width="10.625" style="94" customWidth="1"/>
    <col min="12049" max="12292" width="9" style="94"/>
    <col min="12293" max="12295" width="5.375" style="94" customWidth="1"/>
    <col min="12296" max="12296" width="47.25" style="94" customWidth="1"/>
    <col min="12297" max="12297" width="15.5" style="94" customWidth="1"/>
    <col min="12298" max="12298" width="15.75" style="94" customWidth="1"/>
    <col min="12299" max="12303" width="9" style="94"/>
    <col min="12304" max="12304" width="10.625" style="94" customWidth="1"/>
    <col min="12305" max="12548" width="9" style="94"/>
    <col min="12549" max="12551" width="5.375" style="94" customWidth="1"/>
    <col min="12552" max="12552" width="47.25" style="94" customWidth="1"/>
    <col min="12553" max="12553" width="15.5" style="94" customWidth="1"/>
    <col min="12554" max="12554" width="15.75" style="94" customWidth="1"/>
    <col min="12555" max="12559" width="9" style="94"/>
    <col min="12560" max="12560" width="10.625" style="94" customWidth="1"/>
    <col min="12561" max="12804" width="9" style="94"/>
    <col min="12805" max="12807" width="5.375" style="94" customWidth="1"/>
    <col min="12808" max="12808" width="47.25" style="94" customWidth="1"/>
    <col min="12809" max="12809" width="15.5" style="94" customWidth="1"/>
    <col min="12810" max="12810" width="15.75" style="94" customWidth="1"/>
    <col min="12811" max="12815" width="9" style="94"/>
    <col min="12816" max="12816" width="10.625" style="94" customWidth="1"/>
    <col min="12817" max="13060" width="9" style="94"/>
    <col min="13061" max="13063" width="5.375" style="94" customWidth="1"/>
    <col min="13064" max="13064" width="47.25" style="94" customWidth="1"/>
    <col min="13065" max="13065" width="15.5" style="94" customWidth="1"/>
    <col min="13066" max="13066" width="15.75" style="94" customWidth="1"/>
    <col min="13067" max="13071" width="9" style="94"/>
    <col min="13072" max="13072" width="10.625" style="94" customWidth="1"/>
    <col min="13073" max="13316" width="9" style="94"/>
    <col min="13317" max="13319" width="5.375" style="94" customWidth="1"/>
    <col min="13320" max="13320" width="47.25" style="94" customWidth="1"/>
    <col min="13321" max="13321" width="15.5" style="94" customWidth="1"/>
    <col min="13322" max="13322" width="15.75" style="94" customWidth="1"/>
    <col min="13323" max="13327" width="9" style="94"/>
    <col min="13328" max="13328" width="10.625" style="94" customWidth="1"/>
    <col min="13329" max="13572" width="9" style="94"/>
    <col min="13573" max="13575" width="5.375" style="94" customWidth="1"/>
    <col min="13576" max="13576" width="47.25" style="94" customWidth="1"/>
    <col min="13577" max="13577" width="15.5" style="94" customWidth="1"/>
    <col min="13578" max="13578" width="15.75" style="94" customWidth="1"/>
    <col min="13579" max="13583" width="9" style="94"/>
    <col min="13584" max="13584" width="10.625" style="94" customWidth="1"/>
    <col min="13585" max="13828" width="9" style="94"/>
    <col min="13829" max="13831" width="5.375" style="94" customWidth="1"/>
    <col min="13832" max="13832" width="47.25" style="94" customWidth="1"/>
    <col min="13833" max="13833" width="15.5" style="94" customWidth="1"/>
    <col min="13834" max="13834" width="15.75" style="94" customWidth="1"/>
    <col min="13835" max="13839" width="9" style="94"/>
    <col min="13840" max="13840" width="10.625" style="94" customWidth="1"/>
    <col min="13841" max="14084" width="9" style="94"/>
    <col min="14085" max="14087" width="5.375" style="94" customWidth="1"/>
    <col min="14088" max="14088" width="47.25" style="94" customWidth="1"/>
    <col min="14089" max="14089" width="15.5" style="94" customWidth="1"/>
    <col min="14090" max="14090" width="15.75" style="94" customWidth="1"/>
    <col min="14091" max="14095" width="9" style="94"/>
    <col min="14096" max="14096" width="10.625" style="94" customWidth="1"/>
    <col min="14097" max="14340" width="9" style="94"/>
    <col min="14341" max="14343" width="5.375" style="94" customWidth="1"/>
    <col min="14344" max="14344" width="47.25" style="94" customWidth="1"/>
    <col min="14345" max="14345" width="15.5" style="94" customWidth="1"/>
    <col min="14346" max="14346" width="15.75" style="94" customWidth="1"/>
    <col min="14347" max="14351" width="9" style="94"/>
    <col min="14352" max="14352" width="10.625" style="94" customWidth="1"/>
    <col min="14353" max="14596" width="9" style="94"/>
    <col min="14597" max="14599" width="5.375" style="94" customWidth="1"/>
    <col min="14600" max="14600" width="47.25" style="94" customWidth="1"/>
    <col min="14601" max="14601" width="15.5" style="94" customWidth="1"/>
    <col min="14602" max="14602" width="15.75" style="94" customWidth="1"/>
    <col min="14603" max="14607" width="9" style="94"/>
    <col min="14608" max="14608" width="10.625" style="94" customWidth="1"/>
    <col min="14609" max="14852" width="9" style="94"/>
    <col min="14853" max="14855" width="5.375" style="94" customWidth="1"/>
    <col min="14856" max="14856" width="47.25" style="94" customWidth="1"/>
    <col min="14857" max="14857" width="15.5" style="94" customWidth="1"/>
    <col min="14858" max="14858" width="15.75" style="94" customWidth="1"/>
    <col min="14859" max="14863" width="9" style="94"/>
    <col min="14864" max="14864" width="10.625" style="94" customWidth="1"/>
    <col min="14865" max="15108" width="9" style="94"/>
    <col min="15109" max="15111" width="5.375" style="94" customWidth="1"/>
    <col min="15112" max="15112" width="47.25" style="94" customWidth="1"/>
    <col min="15113" max="15113" width="15.5" style="94" customWidth="1"/>
    <col min="15114" max="15114" width="15.75" style="94" customWidth="1"/>
    <col min="15115" max="15119" width="9" style="94"/>
    <col min="15120" max="15120" width="10.625" style="94" customWidth="1"/>
    <col min="15121" max="15364" width="9" style="94"/>
    <col min="15365" max="15367" width="5.375" style="94" customWidth="1"/>
    <col min="15368" max="15368" width="47.25" style="94" customWidth="1"/>
    <col min="15369" max="15369" width="15.5" style="94" customWidth="1"/>
    <col min="15370" max="15370" width="15.75" style="94" customWidth="1"/>
    <col min="15371" max="15375" width="9" style="94"/>
    <col min="15376" max="15376" width="10.625" style="94" customWidth="1"/>
    <col min="15377" max="15620" width="9" style="94"/>
    <col min="15621" max="15623" width="5.375" style="94" customWidth="1"/>
    <col min="15624" max="15624" width="47.25" style="94" customWidth="1"/>
    <col min="15625" max="15625" width="15.5" style="94" customWidth="1"/>
    <col min="15626" max="15626" width="15.75" style="94" customWidth="1"/>
    <col min="15627" max="15631" width="9" style="94"/>
    <col min="15632" max="15632" width="10.625" style="94" customWidth="1"/>
    <col min="15633" max="15876" width="9" style="94"/>
    <col min="15877" max="15879" width="5.375" style="94" customWidth="1"/>
    <col min="15880" max="15880" width="47.25" style="94" customWidth="1"/>
    <col min="15881" max="15881" width="15.5" style="94" customWidth="1"/>
    <col min="15882" max="15882" width="15.75" style="94" customWidth="1"/>
    <col min="15883" max="15887" width="9" style="94"/>
    <col min="15888" max="15888" width="10.625" style="94" customWidth="1"/>
    <col min="15889" max="16132" width="9" style="94"/>
    <col min="16133" max="16135" width="5.375" style="94" customWidth="1"/>
    <col min="16136" max="16136" width="47.25" style="94" customWidth="1"/>
    <col min="16137" max="16137" width="15.5" style="94" customWidth="1"/>
    <col min="16138" max="16138" width="15.75" style="94" customWidth="1"/>
    <col min="16139" max="16143" width="9" style="94"/>
    <col min="16144" max="16144" width="10.625" style="94" customWidth="1"/>
    <col min="16145" max="16384" width="9" style="94"/>
  </cols>
  <sheetData>
    <row r="1" spans="1:17" ht="17.25">
      <c r="F1" s="122"/>
      <c r="G1" s="122"/>
      <c r="H1" s="122"/>
      <c r="I1" s="168" t="s">
        <v>55</v>
      </c>
      <c r="J1" s="168"/>
    </row>
    <row r="2" spans="1:17" ht="17.25" customHeight="1">
      <c r="I2" s="168" t="s">
        <v>40</v>
      </c>
      <c r="J2" s="168"/>
    </row>
    <row r="3" spans="1:17" ht="17.25" customHeight="1">
      <c r="I3" s="168" t="s">
        <v>41</v>
      </c>
      <c r="J3" s="168"/>
    </row>
    <row r="6" spans="1:17" s="95" customFormat="1" ht="51" customHeight="1">
      <c r="A6" s="169" t="s">
        <v>99</v>
      </c>
      <c r="B6" s="169"/>
      <c r="C6" s="169"/>
      <c r="D6" s="169"/>
      <c r="E6" s="169"/>
      <c r="F6" s="169"/>
      <c r="G6" s="169"/>
      <c r="H6" s="169"/>
      <c r="I6" s="169"/>
      <c r="J6" s="169"/>
    </row>
    <row r="7" spans="1:17" s="95" customFormat="1" ht="14.25">
      <c r="A7" s="96"/>
      <c r="B7" s="96"/>
      <c r="C7" s="96"/>
      <c r="D7" s="96"/>
      <c r="E7" s="97"/>
      <c r="F7" s="97"/>
      <c r="G7" s="97"/>
      <c r="H7" s="97"/>
      <c r="I7" s="97"/>
      <c r="J7" s="96"/>
    </row>
    <row r="8" spans="1:17" s="95" customFormat="1" ht="21.75" customHeight="1">
      <c r="A8" s="98"/>
      <c r="B8" s="98"/>
      <c r="C8" s="98"/>
      <c r="D8" s="98"/>
      <c r="E8" s="98"/>
      <c r="F8" s="98"/>
      <c r="G8" s="98"/>
      <c r="H8" s="98"/>
      <c r="I8" s="98"/>
      <c r="J8" s="99" t="s">
        <v>81</v>
      </c>
      <c r="K8" s="100"/>
    </row>
    <row r="9" spans="1:17" s="95" customFormat="1" ht="49.5" customHeight="1">
      <c r="A9" s="162" t="s">
        <v>100</v>
      </c>
      <c r="B9" s="163"/>
      <c r="C9" s="164"/>
      <c r="D9" s="157" t="s">
        <v>101</v>
      </c>
      <c r="E9" s="159" t="s">
        <v>105</v>
      </c>
      <c r="F9" s="171" t="s">
        <v>86</v>
      </c>
      <c r="G9" s="172"/>
      <c r="H9" s="172"/>
      <c r="I9" s="172"/>
      <c r="J9" s="161"/>
      <c r="K9" s="101"/>
    </row>
    <row r="10" spans="1:17" s="95" customFormat="1" ht="15.75" customHeight="1">
      <c r="A10" s="165"/>
      <c r="B10" s="166"/>
      <c r="C10" s="167"/>
      <c r="D10" s="173"/>
      <c r="E10" s="170"/>
      <c r="F10" s="174" t="s">
        <v>106</v>
      </c>
      <c r="G10" s="172" t="s">
        <v>2</v>
      </c>
      <c r="H10" s="172"/>
      <c r="I10" s="172"/>
      <c r="J10" s="161"/>
      <c r="K10" s="101"/>
    </row>
    <row r="11" spans="1:17" s="95" customFormat="1" ht="79.5" customHeight="1">
      <c r="A11" s="120" t="s">
        <v>102</v>
      </c>
      <c r="B11" s="120" t="s">
        <v>103</v>
      </c>
      <c r="C11" s="120" t="s">
        <v>104</v>
      </c>
      <c r="D11" s="158"/>
      <c r="E11" s="170"/>
      <c r="F11" s="175"/>
      <c r="G11" s="123" t="s">
        <v>107</v>
      </c>
      <c r="H11" s="121" t="s">
        <v>108</v>
      </c>
      <c r="I11" s="121" t="s">
        <v>110</v>
      </c>
      <c r="J11" s="121" t="s">
        <v>109</v>
      </c>
    </row>
    <row r="12" spans="1:17" s="95" customFormat="1" ht="22.5" customHeight="1">
      <c r="A12" s="121"/>
      <c r="B12" s="121"/>
      <c r="C12" s="121"/>
      <c r="D12" s="121"/>
      <c r="E12" s="121" t="s">
        <v>111</v>
      </c>
      <c r="F12" s="183">
        <f>F16</f>
        <v>-387464</v>
      </c>
      <c r="G12" s="118">
        <f>G16</f>
        <v>0</v>
      </c>
      <c r="H12" s="118">
        <f>H16</f>
        <v>0</v>
      </c>
      <c r="I12" s="118">
        <f>I16</f>
        <v>0</v>
      </c>
      <c r="J12" s="183">
        <f>J16</f>
        <v>-387464</v>
      </c>
      <c r="P12" s="103"/>
      <c r="Q12" s="103"/>
    </row>
    <row r="13" spans="1:17" s="95" customFormat="1" ht="14.25">
      <c r="A13" s="121"/>
      <c r="B13" s="121"/>
      <c r="C13" s="121"/>
      <c r="D13" s="121"/>
      <c r="E13" s="104" t="s">
        <v>2</v>
      </c>
      <c r="F13" s="118"/>
      <c r="G13" s="118"/>
      <c r="H13" s="118"/>
      <c r="I13" s="118"/>
      <c r="J13" s="118"/>
      <c r="P13" s="103"/>
      <c r="Q13" s="103"/>
    </row>
    <row r="14" spans="1:17" s="95" customFormat="1" ht="24.75" customHeight="1">
      <c r="A14" s="108"/>
      <c r="B14" s="108"/>
      <c r="C14" s="108"/>
      <c r="D14" s="108"/>
      <c r="E14" s="124" t="s">
        <v>112</v>
      </c>
      <c r="F14" s="183">
        <f>SUM(F16)</f>
        <v>-387464</v>
      </c>
      <c r="G14" s="118">
        <f>SUM(G16)</f>
        <v>0</v>
      </c>
      <c r="H14" s="118">
        <f>SUM(H16)</f>
        <v>0</v>
      </c>
      <c r="I14" s="118">
        <f>SUM(I16)</f>
        <v>0</v>
      </c>
      <c r="J14" s="183">
        <f>SUM(J16)</f>
        <v>-387464</v>
      </c>
    </row>
    <row r="15" spans="1:17" s="95" customFormat="1" ht="14.25">
      <c r="A15" s="121"/>
      <c r="B15" s="121"/>
      <c r="C15" s="121"/>
      <c r="D15" s="121"/>
      <c r="E15" s="104" t="s">
        <v>2</v>
      </c>
      <c r="F15" s="118"/>
      <c r="G15" s="118"/>
      <c r="H15" s="118"/>
      <c r="I15" s="118"/>
      <c r="J15" s="118"/>
      <c r="P15" s="103"/>
      <c r="Q15" s="103"/>
    </row>
    <row r="16" spans="1:17" s="95" customFormat="1" ht="73.5" customHeight="1">
      <c r="A16" s="105" t="s">
        <v>90</v>
      </c>
      <c r="B16" s="108" t="s">
        <v>92</v>
      </c>
      <c r="C16" s="108" t="s">
        <v>63</v>
      </c>
      <c r="D16" s="125" t="s">
        <v>63</v>
      </c>
      <c r="E16" s="126" t="s">
        <v>113</v>
      </c>
      <c r="F16" s="183">
        <v>-387464</v>
      </c>
      <c r="G16" s="118"/>
      <c r="H16" s="118"/>
      <c r="I16" s="118"/>
      <c r="J16" s="183">
        <v>-387464</v>
      </c>
      <c r="P16" s="103"/>
      <c r="Q16" s="103"/>
    </row>
  </sheetData>
  <mergeCells count="10">
    <mergeCell ref="A9:C10"/>
    <mergeCell ref="I1:J1"/>
    <mergeCell ref="I2:J2"/>
    <mergeCell ref="I3:J3"/>
    <mergeCell ref="A6:J6"/>
    <mergeCell ref="E9:E11"/>
    <mergeCell ref="F9:J9"/>
    <mergeCell ref="D9:D11"/>
    <mergeCell ref="F10:F11"/>
    <mergeCell ref="G10:J10"/>
  </mergeCells>
  <pageMargins left="0.44" right="0.26" top="0.52" bottom="0.51" header="0.17" footer="0.24"/>
  <pageSetup paperSize="9" scale="95" firstPageNumber="5" orientation="landscape" useFirstPageNumber="1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1"/>
  <dimension ref="A1:P19"/>
  <sheetViews>
    <sheetView topLeftCell="A13" workbookViewId="0">
      <selection activeCell="I11" sqref="I11"/>
    </sheetView>
  </sheetViews>
  <sheetFormatPr defaultRowHeight="16.5"/>
  <cols>
    <col min="1" max="3" width="4.625" style="94" customWidth="1"/>
    <col min="4" max="4" width="5.375" style="94" customWidth="1"/>
    <col min="5" max="5" width="43.25" style="94" customWidth="1"/>
    <col min="6" max="6" width="15.75" style="94" hidden="1" customWidth="1"/>
    <col min="7" max="7" width="15" style="94" hidden="1" customWidth="1"/>
    <col min="8" max="8" width="14.875" style="94" hidden="1" customWidth="1"/>
    <col min="9" max="9" width="29" style="94" customWidth="1"/>
    <col min="10" max="14" width="9" style="94"/>
    <col min="15" max="15" width="10.625" style="94" customWidth="1"/>
    <col min="16" max="259" width="9" style="94"/>
    <col min="260" max="262" width="5.375" style="94" customWidth="1"/>
    <col min="263" max="263" width="47.25" style="94" customWidth="1"/>
    <col min="264" max="264" width="15.5" style="94" customWidth="1"/>
    <col min="265" max="265" width="15.75" style="94" customWidth="1"/>
    <col min="266" max="270" width="9" style="94"/>
    <col min="271" max="271" width="10.625" style="94" customWidth="1"/>
    <col min="272" max="515" width="9" style="94"/>
    <col min="516" max="518" width="5.375" style="94" customWidth="1"/>
    <col min="519" max="519" width="47.25" style="94" customWidth="1"/>
    <col min="520" max="520" width="15.5" style="94" customWidth="1"/>
    <col min="521" max="521" width="15.75" style="94" customWidth="1"/>
    <col min="522" max="526" width="9" style="94"/>
    <col min="527" max="527" width="10.625" style="94" customWidth="1"/>
    <col min="528" max="771" width="9" style="94"/>
    <col min="772" max="774" width="5.375" style="94" customWidth="1"/>
    <col min="775" max="775" width="47.25" style="94" customWidth="1"/>
    <col min="776" max="776" width="15.5" style="94" customWidth="1"/>
    <col min="777" max="777" width="15.75" style="94" customWidth="1"/>
    <col min="778" max="782" width="9" style="94"/>
    <col min="783" max="783" width="10.625" style="94" customWidth="1"/>
    <col min="784" max="1027" width="9" style="94"/>
    <col min="1028" max="1030" width="5.375" style="94" customWidth="1"/>
    <col min="1031" max="1031" width="47.25" style="94" customWidth="1"/>
    <col min="1032" max="1032" width="15.5" style="94" customWidth="1"/>
    <col min="1033" max="1033" width="15.75" style="94" customWidth="1"/>
    <col min="1034" max="1038" width="9" style="94"/>
    <col min="1039" max="1039" width="10.625" style="94" customWidth="1"/>
    <col min="1040" max="1283" width="9" style="94"/>
    <col min="1284" max="1286" width="5.375" style="94" customWidth="1"/>
    <col min="1287" max="1287" width="47.25" style="94" customWidth="1"/>
    <col min="1288" max="1288" width="15.5" style="94" customWidth="1"/>
    <col min="1289" max="1289" width="15.75" style="94" customWidth="1"/>
    <col min="1290" max="1294" width="9" style="94"/>
    <col min="1295" max="1295" width="10.625" style="94" customWidth="1"/>
    <col min="1296" max="1539" width="9" style="94"/>
    <col min="1540" max="1542" width="5.375" style="94" customWidth="1"/>
    <col min="1543" max="1543" width="47.25" style="94" customWidth="1"/>
    <col min="1544" max="1544" width="15.5" style="94" customWidth="1"/>
    <col min="1545" max="1545" width="15.75" style="94" customWidth="1"/>
    <col min="1546" max="1550" width="9" style="94"/>
    <col min="1551" max="1551" width="10.625" style="94" customWidth="1"/>
    <col min="1552" max="1795" width="9" style="94"/>
    <col min="1796" max="1798" width="5.375" style="94" customWidth="1"/>
    <col min="1799" max="1799" width="47.25" style="94" customWidth="1"/>
    <col min="1800" max="1800" width="15.5" style="94" customWidth="1"/>
    <col min="1801" max="1801" width="15.75" style="94" customWidth="1"/>
    <col min="1802" max="1806" width="9" style="94"/>
    <col min="1807" max="1807" width="10.625" style="94" customWidth="1"/>
    <col min="1808" max="2051" width="9" style="94"/>
    <col min="2052" max="2054" width="5.375" style="94" customWidth="1"/>
    <col min="2055" max="2055" width="47.25" style="94" customWidth="1"/>
    <col min="2056" max="2056" width="15.5" style="94" customWidth="1"/>
    <col min="2057" max="2057" width="15.75" style="94" customWidth="1"/>
    <col min="2058" max="2062" width="9" style="94"/>
    <col min="2063" max="2063" width="10.625" style="94" customWidth="1"/>
    <col min="2064" max="2307" width="9" style="94"/>
    <col min="2308" max="2310" width="5.375" style="94" customWidth="1"/>
    <col min="2311" max="2311" width="47.25" style="94" customWidth="1"/>
    <col min="2312" max="2312" width="15.5" style="94" customWidth="1"/>
    <col min="2313" max="2313" width="15.75" style="94" customWidth="1"/>
    <col min="2314" max="2318" width="9" style="94"/>
    <col min="2319" max="2319" width="10.625" style="94" customWidth="1"/>
    <col min="2320" max="2563" width="9" style="94"/>
    <col min="2564" max="2566" width="5.375" style="94" customWidth="1"/>
    <col min="2567" max="2567" width="47.25" style="94" customWidth="1"/>
    <col min="2568" max="2568" width="15.5" style="94" customWidth="1"/>
    <col min="2569" max="2569" width="15.75" style="94" customWidth="1"/>
    <col min="2570" max="2574" width="9" style="94"/>
    <col min="2575" max="2575" width="10.625" style="94" customWidth="1"/>
    <col min="2576" max="2819" width="9" style="94"/>
    <col min="2820" max="2822" width="5.375" style="94" customWidth="1"/>
    <col min="2823" max="2823" width="47.25" style="94" customWidth="1"/>
    <col min="2824" max="2824" width="15.5" style="94" customWidth="1"/>
    <col min="2825" max="2825" width="15.75" style="94" customWidth="1"/>
    <col min="2826" max="2830" width="9" style="94"/>
    <col min="2831" max="2831" width="10.625" style="94" customWidth="1"/>
    <col min="2832" max="3075" width="9" style="94"/>
    <col min="3076" max="3078" width="5.375" style="94" customWidth="1"/>
    <col min="3079" max="3079" width="47.25" style="94" customWidth="1"/>
    <col min="3080" max="3080" width="15.5" style="94" customWidth="1"/>
    <col min="3081" max="3081" width="15.75" style="94" customWidth="1"/>
    <col min="3082" max="3086" width="9" style="94"/>
    <col min="3087" max="3087" width="10.625" style="94" customWidth="1"/>
    <col min="3088" max="3331" width="9" style="94"/>
    <col min="3332" max="3334" width="5.375" style="94" customWidth="1"/>
    <col min="3335" max="3335" width="47.25" style="94" customWidth="1"/>
    <col min="3336" max="3336" width="15.5" style="94" customWidth="1"/>
    <col min="3337" max="3337" width="15.75" style="94" customWidth="1"/>
    <col min="3338" max="3342" width="9" style="94"/>
    <col min="3343" max="3343" width="10.625" style="94" customWidth="1"/>
    <col min="3344" max="3587" width="9" style="94"/>
    <col min="3588" max="3590" width="5.375" style="94" customWidth="1"/>
    <col min="3591" max="3591" width="47.25" style="94" customWidth="1"/>
    <col min="3592" max="3592" width="15.5" style="94" customWidth="1"/>
    <col min="3593" max="3593" width="15.75" style="94" customWidth="1"/>
    <col min="3594" max="3598" width="9" style="94"/>
    <col min="3599" max="3599" width="10.625" style="94" customWidth="1"/>
    <col min="3600" max="3843" width="9" style="94"/>
    <col min="3844" max="3846" width="5.375" style="94" customWidth="1"/>
    <col min="3847" max="3847" width="47.25" style="94" customWidth="1"/>
    <col min="3848" max="3848" width="15.5" style="94" customWidth="1"/>
    <col min="3849" max="3849" width="15.75" style="94" customWidth="1"/>
    <col min="3850" max="3854" width="9" style="94"/>
    <col min="3855" max="3855" width="10.625" style="94" customWidth="1"/>
    <col min="3856" max="4099" width="9" style="94"/>
    <col min="4100" max="4102" width="5.375" style="94" customWidth="1"/>
    <col min="4103" max="4103" width="47.25" style="94" customWidth="1"/>
    <col min="4104" max="4104" width="15.5" style="94" customWidth="1"/>
    <col min="4105" max="4105" width="15.75" style="94" customWidth="1"/>
    <col min="4106" max="4110" width="9" style="94"/>
    <col min="4111" max="4111" width="10.625" style="94" customWidth="1"/>
    <col min="4112" max="4355" width="9" style="94"/>
    <col min="4356" max="4358" width="5.375" style="94" customWidth="1"/>
    <col min="4359" max="4359" width="47.25" style="94" customWidth="1"/>
    <col min="4360" max="4360" width="15.5" style="94" customWidth="1"/>
    <col min="4361" max="4361" width="15.75" style="94" customWidth="1"/>
    <col min="4362" max="4366" width="9" style="94"/>
    <col min="4367" max="4367" width="10.625" style="94" customWidth="1"/>
    <col min="4368" max="4611" width="9" style="94"/>
    <col min="4612" max="4614" width="5.375" style="94" customWidth="1"/>
    <col min="4615" max="4615" width="47.25" style="94" customWidth="1"/>
    <col min="4616" max="4616" width="15.5" style="94" customWidth="1"/>
    <col min="4617" max="4617" width="15.75" style="94" customWidth="1"/>
    <col min="4618" max="4622" width="9" style="94"/>
    <col min="4623" max="4623" width="10.625" style="94" customWidth="1"/>
    <col min="4624" max="4867" width="9" style="94"/>
    <col min="4868" max="4870" width="5.375" style="94" customWidth="1"/>
    <col min="4871" max="4871" width="47.25" style="94" customWidth="1"/>
    <col min="4872" max="4872" width="15.5" style="94" customWidth="1"/>
    <col min="4873" max="4873" width="15.75" style="94" customWidth="1"/>
    <col min="4874" max="4878" width="9" style="94"/>
    <col min="4879" max="4879" width="10.625" style="94" customWidth="1"/>
    <col min="4880" max="5123" width="9" style="94"/>
    <col min="5124" max="5126" width="5.375" style="94" customWidth="1"/>
    <col min="5127" max="5127" width="47.25" style="94" customWidth="1"/>
    <col min="5128" max="5128" width="15.5" style="94" customWidth="1"/>
    <col min="5129" max="5129" width="15.75" style="94" customWidth="1"/>
    <col min="5130" max="5134" width="9" style="94"/>
    <col min="5135" max="5135" width="10.625" style="94" customWidth="1"/>
    <col min="5136" max="5379" width="9" style="94"/>
    <col min="5380" max="5382" width="5.375" style="94" customWidth="1"/>
    <col min="5383" max="5383" width="47.25" style="94" customWidth="1"/>
    <col min="5384" max="5384" width="15.5" style="94" customWidth="1"/>
    <col min="5385" max="5385" width="15.75" style="94" customWidth="1"/>
    <col min="5386" max="5390" width="9" style="94"/>
    <col min="5391" max="5391" width="10.625" style="94" customWidth="1"/>
    <col min="5392" max="5635" width="9" style="94"/>
    <col min="5636" max="5638" width="5.375" style="94" customWidth="1"/>
    <col min="5639" max="5639" width="47.25" style="94" customWidth="1"/>
    <col min="5640" max="5640" width="15.5" style="94" customWidth="1"/>
    <col min="5641" max="5641" width="15.75" style="94" customWidth="1"/>
    <col min="5642" max="5646" width="9" style="94"/>
    <col min="5647" max="5647" width="10.625" style="94" customWidth="1"/>
    <col min="5648" max="5891" width="9" style="94"/>
    <col min="5892" max="5894" width="5.375" style="94" customWidth="1"/>
    <col min="5895" max="5895" width="47.25" style="94" customWidth="1"/>
    <col min="5896" max="5896" width="15.5" style="94" customWidth="1"/>
    <col min="5897" max="5897" width="15.75" style="94" customWidth="1"/>
    <col min="5898" max="5902" width="9" style="94"/>
    <col min="5903" max="5903" width="10.625" style="94" customWidth="1"/>
    <col min="5904" max="6147" width="9" style="94"/>
    <col min="6148" max="6150" width="5.375" style="94" customWidth="1"/>
    <col min="6151" max="6151" width="47.25" style="94" customWidth="1"/>
    <col min="6152" max="6152" width="15.5" style="94" customWidth="1"/>
    <col min="6153" max="6153" width="15.75" style="94" customWidth="1"/>
    <col min="6154" max="6158" width="9" style="94"/>
    <col min="6159" max="6159" width="10.625" style="94" customWidth="1"/>
    <col min="6160" max="6403" width="9" style="94"/>
    <col min="6404" max="6406" width="5.375" style="94" customWidth="1"/>
    <col min="6407" max="6407" width="47.25" style="94" customWidth="1"/>
    <col min="6408" max="6408" width="15.5" style="94" customWidth="1"/>
    <col min="6409" max="6409" width="15.75" style="94" customWidth="1"/>
    <col min="6410" max="6414" width="9" style="94"/>
    <col min="6415" max="6415" width="10.625" style="94" customWidth="1"/>
    <col min="6416" max="6659" width="9" style="94"/>
    <col min="6660" max="6662" width="5.375" style="94" customWidth="1"/>
    <col min="6663" max="6663" width="47.25" style="94" customWidth="1"/>
    <col min="6664" max="6664" width="15.5" style="94" customWidth="1"/>
    <col min="6665" max="6665" width="15.75" style="94" customWidth="1"/>
    <col min="6666" max="6670" width="9" style="94"/>
    <col min="6671" max="6671" width="10.625" style="94" customWidth="1"/>
    <col min="6672" max="6915" width="9" style="94"/>
    <col min="6916" max="6918" width="5.375" style="94" customWidth="1"/>
    <col min="6919" max="6919" width="47.25" style="94" customWidth="1"/>
    <col min="6920" max="6920" width="15.5" style="94" customWidth="1"/>
    <col min="6921" max="6921" width="15.75" style="94" customWidth="1"/>
    <col min="6922" max="6926" width="9" style="94"/>
    <col min="6927" max="6927" width="10.625" style="94" customWidth="1"/>
    <col min="6928" max="7171" width="9" style="94"/>
    <col min="7172" max="7174" width="5.375" style="94" customWidth="1"/>
    <col min="7175" max="7175" width="47.25" style="94" customWidth="1"/>
    <col min="7176" max="7176" width="15.5" style="94" customWidth="1"/>
    <col min="7177" max="7177" width="15.75" style="94" customWidth="1"/>
    <col min="7178" max="7182" width="9" style="94"/>
    <col min="7183" max="7183" width="10.625" style="94" customWidth="1"/>
    <col min="7184" max="7427" width="9" style="94"/>
    <col min="7428" max="7430" width="5.375" style="94" customWidth="1"/>
    <col min="7431" max="7431" width="47.25" style="94" customWidth="1"/>
    <col min="7432" max="7432" width="15.5" style="94" customWidth="1"/>
    <col min="7433" max="7433" width="15.75" style="94" customWidth="1"/>
    <col min="7434" max="7438" width="9" style="94"/>
    <col min="7439" max="7439" width="10.625" style="94" customWidth="1"/>
    <col min="7440" max="7683" width="9" style="94"/>
    <col min="7684" max="7686" width="5.375" style="94" customWidth="1"/>
    <col min="7687" max="7687" width="47.25" style="94" customWidth="1"/>
    <col min="7688" max="7688" width="15.5" style="94" customWidth="1"/>
    <col min="7689" max="7689" width="15.75" style="94" customWidth="1"/>
    <col min="7690" max="7694" width="9" style="94"/>
    <col min="7695" max="7695" width="10.625" style="94" customWidth="1"/>
    <col min="7696" max="7939" width="9" style="94"/>
    <col min="7940" max="7942" width="5.375" style="94" customWidth="1"/>
    <col min="7943" max="7943" width="47.25" style="94" customWidth="1"/>
    <col min="7944" max="7944" width="15.5" style="94" customWidth="1"/>
    <col min="7945" max="7945" width="15.75" style="94" customWidth="1"/>
    <col min="7946" max="7950" width="9" style="94"/>
    <col min="7951" max="7951" width="10.625" style="94" customWidth="1"/>
    <col min="7952" max="8195" width="9" style="94"/>
    <col min="8196" max="8198" width="5.375" style="94" customWidth="1"/>
    <col min="8199" max="8199" width="47.25" style="94" customWidth="1"/>
    <col min="8200" max="8200" width="15.5" style="94" customWidth="1"/>
    <col min="8201" max="8201" width="15.75" style="94" customWidth="1"/>
    <col min="8202" max="8206" width="9" style="94"/>
    <col min="8207" max="8207" width="10.625" style="94" customWidth="1"/>
    <col min="8208" max="8451" width="9" style="94"/>
    <col min="8452" max="8454" width="5.375" style="94" customWidth="1"/>
    <col min="8455" max="8455" width="47.25" style="94" customWidth="1"/>
    <col min="8456" max="8456" width="15.5" style="94" customWidth="1"/>
    <col min="8457" max="8457" width="15.75" style="94" customWidth="1"/>
    <col min="8458" max="8462" width="9" style="94"/>
    <col min="8463" max="8463" width="10.625" style="94" customWidth="1"/>
    <col min="8464" max="8707" width="9" style="94"/>
    <col min="8708" max="8710" width="5.375" style="94" customWidth="1"/>
    <col min="8711" max="8711" width="47.25" style="94" customWidth="1"/>
    <col min="8712" max="8712" width="15.5" style="94" customWidth="1"/>
    <col min="8713" max="8713" width="15.75" style="94" customWidth="1"/>
    <col min="8714" max="8718" width="9" style="94"/>
    <col min="8719" max="8719" width="10.625" style="94" customWidth="1"/>
    <col min="8720" max="8963" width="9" style="94"/>
    <col min="8964" max="8966" width="5.375" style="94" customWidth="1"/>
    <col min="8967" max="8967" width="47.25" style="94" customWidth="1"/>
    <col min="8968" max="8968" width="15.5" style="94" customWidth="1"/>
    <col min="8969" max="8969" width="15.75" style="94" customWidth="1"/>
    <col min="8970" max="8974" width="9" style="94"/>
    <col min="8975" max="8975" width="10.625" style="94" customWidth="1"/>
    <col min="8976" max="9219" width="9" style="94"/>
    <col min="9220" max="9222" width="5.375" style="94" customWidth="1"/>
    <col min="9223" max="9223" width="47.25" style="94" customWidth="1"/>
    <col min="9224" max="9224" width="15.5" style="94" customWidth="1"/>
    <col min="9225" max="9225" width="15.75" style="94" customWidth="1"/>
    <col min="9226" max="9230" width="9" style="94"/>
    <col min="9231" max="9231" width="10.625" style="94" customWidth="1"/>
    <col min="9232" max="9475" width="9" style="94"/>
    <col min="9476" max="9478" width="5.375" style="94" customWidth="1"/>
    <col min="9479" max="9479" width="47.25" style="94" customWidth="1"/>
    <col min="9480" max="9480" width="15.5" style="94" customWidth="1"/>
    <col min="9481" max="9481" width="15.75" style="94" customWidth="1"/>
    <col min="9482" max="9486" width="9" style="94"/>
    <col min="9487" max="9487" width="10.625" style="94" customWidth="1"/>
    <col min="9488" max="9731" width="9" style="94"/>
    <col min="9732" max="9734" width="5.375" style="94" customWidth="1"/>
    <col min="9735" max="9735" width="47.25" style="94" customWidth="1"/>
    <col min="9736" max="9736" width="15.5" style="94" customWidth="1"/>
    <col min="9737" max="9737" width="15.75" style="94" customWidth="1"/>
    <col min="9738" max="9742" width="9" style="94"/>
    <col min="9743" max="9743" width="10.625" style="94" customWidth="1"/>
    <col min="9744" max="9987" width="9" style="94"/>
    <col min="9988" max="9990" width="5.375" style="94" customWidth="1"/>
    <col min="9991" max="9991" width="47.25" style="94" customWidth="1"/>
    <col min="9992" max="9992" width="15.5" style="94" customWidth="1"/>
    <col min="9993" max="9993" width="15.75" style="94" customWidth="1"/>
    <col min="9994" max="9998" width="9" style="94"/>
    <col min="9999" max="9999" width="10.625" style="94" customWidth="1"/>
    <col min="10000" max="10243" width="9" style="94"/>
    <col min="10244" max="10246" width="5.375" style="94" customWidth="1"/>
    <col min="10247" max="10247" width="47.25" style="94" customWidth="1"/>
    <col min="10248" max="10248" width="15.5" style="94" customWidth="1"/>
    <col min="10249" max="10249" width="15.75" style="94" customWidth="1"/>
    <col min="10250" max="10254" width="9" style="94"/>
    <col min="10255" max="10255" width="10.625" style="94" customWidth="1"/>
    <col min="10256" max="10499" width="9" style="94"/>
    <col min="10500" max="10502" width="5.375" style="94" customWidth="1"/>
    <col min="10503" max="10503" width="47.25" style="94" customWidth="1"/>
    <col min="10504" max="10504" width="15.5" style="94" customWidth="1"/>
    <col min="10505" max="10505" width="15.75" style="94" customWidth="1"/>
    <col min="10506" max="10510" width="9" style="94"/>
    <col min="10511" max="10511" width="10.625" style="94" customWidth="1"/>
    <col min="10512" max="10755" width="9" style="94"/>
    <col min="10756" max="10758" width="5.375" style="94" customWidth="1"/>
    <col min="10759" max="10759" width="47.25" style="94" customWidth="1"/>
    <col min="10760" max="10760" width="15.5" style="94" customWidth="1"/>
    <col min="10761" max="10761" width="15.75" style="94" customWidth="1"/>
    <col min="10762" max="10766" width="9" style="94"/>
    <col min="10767" max="10767" width="10.625" style="94" customWidth="1"/>
    <col min="10768" max="11011" width="9" style="94"/>
    <col min="11012" max="11014" width="5.375" style="94" customWidth="1"/>
    <col min="11015" max="11015" width="47.25" style="94" customWidth="1"/>
    <col min="11016" max="11016" width="15.5" style="94" customWidth="1"/>
    <col min="11017" max="11017" width="15.75" style="94" customWidth="1"/>
    <col min="11018" max="11022" width="9" style="94"/>
    <col min="11023" max="11023" width="10.625" style="94" customWidth="1"/>
    <col min="11024" max="11267" width="9" style="94"/>
    <col min="11268" max="11270" width="5.375" style="94" customWidth="1"/>
    <col min="11271" max="11271" width="47.25" style="94" customWidth="1"/>
    <col min="11272" max="11272" width="15.5" style="94" customWidth="1"/>
    <col min="11273" max="11273" width="15.75" style="94" customWidth="1"/>
    <col min="11274" max="11278" width="9" style="94"/>
    <col min="11279" max="11279" width="10.625" style="94" customWidth="1"/>
    <col min="11280" max="11523" width="9" style="94"/>
    <col min="11524" max="11526" width="5.375" style="94" customWidth="1"/>
    <col min="11527" max="11527" width="47.25" style="94" customWidth="1"/>
    <col min="11528" max="11528" width="15.5" style="94" customWidth="1"/>
    <col min="11529" max="11529" width="15.75" style="94" customWidth="1"/>
    <col min="11530" max="11534" width="9" style="94"/>
    <col min="11535" max="11535" width="10.625" style="94" customWidth="1"/>
    <col min="11536" max="11779" width="9" style="94"/>
    <col min="11780" max="11782" width="5.375" style="94" customWidth="1"/>
    <col min="11783" max="11783" width="47.25" style="94" customWidth="1"/>
    <col min="11784" max="11784" width="15.5" style="94" customWidth="1"/>
    <col min="11785" max="11785" width="15.75" style="94" customWidth="1"/>
    <col min="11786" max="11790" width="9" style="94"/>
    <col min="11791" max="11791" width="10.625" style="94" customWidth="1"/>
    <col min="11792" max="12035" width="9" style="94"/>
    <col min="12036" max="12038" width="5.375" style="94" customWidth="1"/>
    <col min="12039" max="12039" width="47.25" style="94" customWidth="1"/>
    <col min="12040" max="12040" width="15.5" style="94" customWidth="1"/>
    <col min="12041" max="12041" width="15.75" style="94" customWidth="1"/>
    <col min="12042" max="12046" width="9" style="94"/>
    <col min="12047" max="12047" width="10.625" style="94" customWidth="1"/>
    <col min="12048" max="12291" width="9" style="94"/>
    <col min="12292" max="12294" width="5.375" style="94" customWidth="1"/>
    <col min="12295" max="12295" width="47.25" style="94" customWidth="1"/>
    <col min="12296" max="12296" width="15.5" style="94" customWidth="1"/>
    <col min="12297" max="12297" width="15.75" style="94" customWidth="1"/>
    <col min="12298" max="12302" width="9" style="94"/>
    <col min="12303" max="12303" width="10.625" style="94" customWidth="1"/>
    <col min="12304" max="12547" width="9" style="94"/>
    <col min="12548" max="12550" width="5.375" style="94" customWidth="1"/>
    <col min="12551" max="12551" width="47.25" style="94" customWidth="1"/>
    <col min="12552" max="12552" width="15.5" style="94" customWidth="1"/>
    <col min="12553" max="12553" width="15.75" style="94" customWidth="1"/>
    <col min="12554" max="12558" width="9" style="94"/>
    <col min="12559" max="12559" width="10.625" style="94" customWidth="1"/>
    <col min="12560" max="12803" width="9" style="94"/>
    <col min="12804" max="12806" width="5.375" style="94" customWidth="1"/>
    <col min="12807" max="12807" width="47.25" style="94" customWidth="1"/>
    <col min="12808" max="12808" width="15.5" style="94" customWidth="1"/>
    <col min="12809" max="12809" width="15.75" style="94" customWidth="1"/>
    <col min="12810" max="12814" width="9" style="94"/>
    <col min="12815" max="12815" width="10.625" style="94" customWidth="1"/>
    <col min="12816" max="13059" width="9" style="94"/>
    <col min="13060" max="13062" width="5.375" style="94" customWidth="1"/>
    <col min="13063" max="13063" width="47.25" style="94" customWidth="1"/>
    <col min="13064" max="13064" width="15.5" style="94" customWidth="1"/>
    <col min="13065" max="13065" width="15.75" style="94" customWidth="1"/>
    <col min="13066" max="13070" width="9" style="94"/>
    <col min="13071" max="13071" width="10.625" style="94" customWidth="1"/>
    <col min="13072" max="13315" width="9" style="94"/>
    <col min="13316" max="13318" width="5.375" style="94" customWidth="1"/>
    <col min="13319" max="13319" width="47.25" style="94" customWidth="1"/>
    <col min="13320" max="13320" width="15.5" style="94" customWidth="1"/>
    <col min="13321" max="13321" width="15.75" style="94" customWidth="1"/>
    <col min="13322" max="13326" width="9" style="94"/>
    <col min="13327" max="13327" width="10.625" style="94" customWidth="1"/>
    <col min="13328" max="13571" width="9" style="94"/>
    <col min="13572" max="13574" width="5.375" style="94" customWidth="1"/>
    <col min="13575" max="13575" width="47.25" style="94" customWidth="1"/>
    <col min="13576" max="13576" width="15.5" style="94" customWidth="1"/>
    <col min="13577" max="13577" width="15.75" style="94" customWidth="1"/>
    <col min="13578" max="13582" width="9" style="94"/>
    <col min="13583" max="13583" width="10.625" style="94" customWidth="1"/>
    <col min="13584" max="13827" width="9" style="94"/>
    <col min="13828" max="13830" width="5.375" style="94" customWidth="1"/>
    <col min="13831" max="13831" width="47.25" style="94" customWidth="1"/>
    <col min="13832" max="13832" width="15.5" style="94" customWidth="1"/>
    <col min="13833" max="13833" width="15.75" style="94" customWidth="1"/>
    <col min="13834" max="13838" width="9" style="94"/>
    <col min="13839" max="13839" width="10.625" style="94" customWidth="1"/>
    <col min="13840" max="14083" width="9" style="94"/>
    <col min="14084" max="14086" width="5.375" style="94" customWidth="1"/>
    <col min="14087" max="14087" width="47.25" style="94" customWidth="1"/>
    <col min="14088" max="14088" width="15.5" style="94" customWidth="1"/>
    <col min="14089" max="14089" width="15.75" style="94" customWidth="1"/>
    <col min="14090" max="14094" width="9" style="94"/>
    <col min="14095" max="14095" width="10.625" style="94" customWidth="1"/>
    <col min="14096" max="14339" width="9" style="94"/>
    <col min="14340" max="14342" width="5.375" style="94" customWidth="1"/>
    <col min="14343" max="14343" width="47.25" style="94" customWidth="1"/>
    <col min="14344" max="14344" width="15.5" style="94" customWidth="1"/>
    <col min="14345" max="14345" width="15.75" style="94" customWidth="1"/>
    <col min="14346" max="14350" width="9" style="94"/>
    <col min="14351" max="14351" width="10.625" style="94" customWidth="1"/>
    <col min="14352" max="14595" width="9" style="94"/>
    <col min="14596" max="14598" width="5.375" style="94" customWidth="1"/>
    <col min="14599" max="14599" width="47.25" style="94" customWidth="1"/>
    <col min="14600" max="14600" width="15.5" style="94" customWidth="1"/>
    <col min="14601" max="14601" width="15.75" style="94" customWidth="1"/>
    <col min="14602" max="14606" width="9" style="94"/>
    <col min="14607" max="14607" width="10.625" style="94" customWidth="1"/>
    <col min="14608" max="14851" width="9" style="94"/>
    <col min="14852" max="14854" width="5.375" style="94" customWidth="1"/>
    <col min="14855" max="14855" width="47.25" style="94" customWidth="1"/>
    <col min="14856" max="14856" width="15.5" style="94" customWidth="1"/>
    <col min="14857" max="14857" width="15.75" style="94" customWidth="1"/>
    <col min="14858" max="14862" width="9" style="94"/>
    <col min="14863" max="14863" width="10.625" style="94" customWidth="1"/>
    <col min="14864" max="15107" width="9" style="94"/>
    <col min="15108" max="15110" width="5.375" style="94" customWidth="1"/>
    <col min="15111" max="15111" width="47.25" style="94" customWidth="1"/>
    <col min="15112" max="15112" width="15.5" style="94" customWidth="1"/>
    <col min="15113" max="15113" width="15.75" style="94" customWidth="1"/>
    <col min="15114" max="15118" width="9" style="94"/>
    <col min="15119" max="15119" width="10.625" style="94" customWidth="1"/>
    <col min="15120" max="15363" width="9" style="94"/>
    <col min="15364" max="15366" width="5.375" style="94" customWidth="1"/>
    <col min="15367" max="15367" width="47.25" style="94" customWidth="1"/>
    <col min="15368" max="15368" width="15.5" style="94" customWidth="1"/>
    <col min="15369" max="15369" width="15.75" style="94" customWidth="1"/>
    <col min="15370" max="15374" width="9" style="94"/>
    <col min="15375" max="15375" width="10.625" style="94" customWidth="1"/>
    <col min="15376" max="15619" width="9" style="94"/>
    <col min="15620" max="15622" width="5.375" style="94" customWidth="1"/>
    <col min="15623" max="15623" width="47.25" style="94" customWidth="1"/>
    <col min="15624" max="15624" width="15.5" style="94" customWidth="1"/>
    <col min="15625" max="15625" width="15.75" style="94" customWidth="1"/>
    <col min="15626" max="15630" width="9" style="94"/>
    <col min="15631" max="15631" width="10.625" style="94" customWidth="1"/>
    <col min="15632" max="15875" width="9" style="94"/>
    <col min="15876" max="15878" width="5.375" style="94" customWidth="1"/>
    <col min="15879" max="15879" width="47.25" style="94" customWidth="1"/>
    <col min="15880" max="15880" width="15.5" style="94" customWidth="1"/>
    <col min="15881" max="15881" width="15.75" style="94" customWidth="1"/>
    <col min="15882" max="15886" width="9" style="94"/>
    <col min="15887" max="15887" width="10.625" style="94" customWidth="1"/>
    <col min="15888" max="16131" width="9" style="94"/>
    <col min="16132" max="16134" width="5.375" style="94" customWidth="1"/>
    <col min="16135" max="16135" width="47.25" style="94" customWidth="1"/>
    <col min="16136" max="16136" width="15.5" style="94" customWidth="1"/>
    <col min="16137" max="16137" width="15.75" style="94" customWidth="1"/>
    <col min="16138" max="16142" width="9" style="94"/>
    <col min="16143" max="16143" width="10.625" style="94" customWidth="1"/>
    <col min="16144" max="16384" width="9" style="94"/>
  </cols>
  <sheetData>
    <row r="1" spans="1:16" ht="17.25">
      <c r="F1" s="122"/>
      <c r="G1" s="122"/>
      <c r="H1" s="122"/>
      <c r="I1" s="85" t="s">
        <v>114</v>
      </c>
    </row>
    <row r="2" spans="1:16" ht="19.5" customHeight="1">
      <c r="I2" s="85" t="s">
        <v>40</v>
      </c>
    </row>
    <row r="3" spans="1:16" ht="18" customHeight="1">
      <c r="I3" s="85" t="s">
        <v>41</v>
      </c>
    </row>
    <row r="6" spans="1:16" s="95" customFormat="1" ht="51" customHeight="1">
      <c r="A6" s="169" t="s">
        <v>115</v>
      </c>
      <c r="B6" s="169"/>
      <c r="C6" s="169"/>
      <c r="D6" s="169"/>
      <c r="E6" s="169"/>
      <c r="F6" s="169"/>
      <c r="G6" s="169"/>
      <c r="H6" s="169"/>
      <c r="I6" s="169"/>
    </row>
    <row r="7" spans="1:16" s="95" customFormat="1" ht="14.25">
      <c r="A7" s="96"/>
      <c r="B7" s="96"/>
      <c r="C7" s="96"/>
      <c r="D7" s="96"/>
      <c r="E7" s="97"/>
      <c r="F7" s="97"/>
      <c r="G7" s="97"/>
      <c r="H7" s="97"/>
      <c r="I7" s="97"/>
    </row>
    <row r="8" spans="1:16" s="95" customFormat="1" ht="21.75" customHeight="1">
      <c r="A8" s="98"/>
      <c r="B8" s="98"/>
      <c r="C8" s="98"/>
      <c r="D8" s="98"/>
      <c r="E8" s="98"/>
      <c r="F8" s="98"/>
      <c r="G8" s="98"/>
      <c r="H8" s="98"/>
      <c r="I8" s="99" t="s">
        <v>81</v>
      </c>
      <c r="J8" s="100"/>
    </row>
    <row r="9" spans="1:16" s="95" customFormat="1" ht="66.75" customHeight="1">
      <c r="A9" s="162" t="s">
        <v>100</v>
      </c>
      <c r="B9" s="163"/>
      <c r="C9" s="164"/>
      <c r="D9" s="157" t="s">
        <v>101</v>
      </c>
      <c r="E9" s="159" t="s">
        <v>105</v>
      </c>
      <c r="F9" s="160" t="s">
        <v>86</v>
      </c>
      <c r="G9" s="172"/>
      <c r="H9" s="172"/>
      <c r="I9" s="161"/>
      <c r="J9" s="101"/>
    </row>
    <row r="10" spans="1:16" s="95" customFormat="1" ht="79.5" customHeight="1">
      <c r="A10" s="120" t="s">
        <v>102</v>
      </c>
      <c r="B10" s="120" t="s">
        <v>103</v>
      </c>
      <c r="C10" s="120" t="s">
        <v>104</v>
      </c>
      <c r="D10" s="158"/>
      <c r="E10" s="170"/>
      <c r="F10" s="121" t="s">
        <v>116</v>
      </c>
      <c r="G10" s="123" t="s">
        <v>117</v>
      </c>
      <c r="H10" s="121" t="s">
        <v>87</v>
      </c>
      <c r="I10" s="121" t="s">
        <v>88</v>
      </c>
    </row>
    <row r="11" spans="1:16" s="95" customFormat="1" ht="22.5" customHeight="1">
      <c r="A11" s="121"/>
      <c r="B11" s="121"/>
      <c r="C11" s="121"/>
      <c r="D11" s="121"/>
      <c r="E11" s="121" t="s">
        <v>111</v>
      </c>
      <c r="F11" s="127">
        <f>F15</f>
        <v>0</v>
      </c>
      <c r="G11" s="118">
        <f>G15</f>
        <v>0</v>
      </c>
      <c r="H11" s="118">
        <f>H15</f>
        <v>0</v>
      </c>
      <c r="I11" s="183">
        <f>I15</f>
        <v>-387464</v>
      </c>
      <c r="O11" s="103"/>
      <c r="P11" s="103"/>
    </row>
    <row r="12" spans="1:16" s="95" customFormat="1" ht="14.25">
      <c r="A12" s="121"/>
      <c r="B12" s="121"/>
      <c r="C12" s="121"/>
      <c r="D12" s="121"/>
      <c r="E12" s="104" t="s">
        <v>2</v>
      </c>
      <c r="F12" s="118"/>
      <c r="G12" s="118"/>
      <c r="H12" s="118"/>
      <c r="I12" s="118"/>
      <c r="O12" s="103"/>
      <c r="P12" s="103"/>
    </row>
    <row r="13" spans="1:16" s="95" customFormat="1" ht="24.75" customHeight="1">
      <c r="A13" s="108"/>
      <c r="B13" s="108"/>
      <c r="C13" s="108"/>
      <c r="D13" s="108"/>
      <c r="E13" s="124" t="s">
        <v>112</v>
      </c>
      <c r="F13" s="118">
        <f>SUM(F15)</f>
        <v>0</v>
      </c>
      <c r="G13" s="118">
        <f>SUM(G15)</f>
        <v>0</v>
      </c>
      <c r="H13" s="118">
        <f>SUM(H15)</f>
        <v>0</v>
      </c>
      <c r="I13" s="183">
        <f>SUM(I15)</f>
        <v>-387464</v>
      </c>
    </row>
    <row r="14" spans="1:16" s="95" customFormat="1" ht="14.25">
      <c r="A14" s="121"/>
      <c r="B14" s="121"/>
      <c r="C14" s="121"/>
      <c r="D14" s="121"/>
      <c r="E14" s="104" t="s">
        <v>2</v>
      </c>
      <c r="F14" s="118"/>
      <c r="G14" s="118"/>
      <c r="H14" s="118"/>
      <c r="I14" s="118"/>
      <c r="O14" s="103"/>
      <c r="P14" s="103"/>
    </row>
    <row r="15" spans="1:16" s="95" customFormat="1" ht="73.5" customHeight="1">
      <c r="A15" s="105" t="s">
        <v>90</v>
      </c>
      <c r="B15" s="108" t="s">
        <v>92</v>
      </c>
      <c r="C15" s="108" t="s">
        <v>63</v>
      </c>
      <c r="D15" s="125" t="s">
        <v>63</v>
      </c>
      <c r="E15" s="126" t="s">
        <v>113</v>
      </c>
      <c r="F15" s="118"/>
      <c r="G15" s="118"/>
      <c r="H15" s="118"/>
      <c r="I15" s="183">
        <f>+I17</f>
        <v>-387464</v>
      </c>
      <c r="O15" s="103"/>
      <c r="P15" s="103"/>
    </row>
    <row r="16" spans="1:16" s="95" customFormat="1" ht="14.25">
      <c r="A16" s="121"/>
      <c r="B16" s="121"/>
      <c r="C16" s="121"/>
      <c r="D16" s="121"/>
      <c r="E16" s="104" t="s">
        <v>2</v>
      </c>
      <c r="F16" s="118"/>
      <c r="G16" s="118"/>
      <c r="H16" s="118"/>
      <c r="I16" s="118"/>
      <c r="O16" s="103"/>
      <c r="P16" s="103"/>
    </row>
    <row r="17" spans="1:9" s="95" customFormat="1" ht="24.75" customHeight="1">
      <c r="A17" s="108"/>
      <c r="B17" s="108"/>
      <c r="C17" s="108"/>
      <c r="D17" s="108"/>
      <c r="E17" s="113" t="s">
        <v>118</v>
      </c>
      <c r="F17" s="118">
        <f t="shared" ref="F17:H19" si="0">SUM(F21)</f>
        <v>0</v>
      </c>
      <c r="G17" s="118">
        <f t="shared" si="0"/>
        <v>0</v>
      </c>
      <c r="H17" s="118">
        <f t="shared" si="0"/>
        <v>0</v>
      </c>
      <c r="I17" s="183">
        <f>SUM(I18:I19)</f>
        <v>-387464</v>
      </c>
    </row>
    <row r="18" spans="1:9" s="95" customFormat="1" ht="67.5">
      <c r="A18" s="108"/>
      <c r="B18" s="108"/>
      <c r="C18" s="108"/>
      <c r="D18" s="108"/>
      <c r="E18" s="114" t="s">
        <v>119</v>
      </c>
      <c r="F18" s="118">
        <f t="shared" si="0"/>
        <v>0</v>
      </c>
      <c r="G18" s="118">
        <f t="shared" si="0"/>
        <v>0</v>
      </c>
      <c r="H18" s="118">
        <f t="shared" si="0"/>
        <v>0</v>
      </c>
      <c r="I18" s="183">
        <v>-974724</v>
      </c>
    </row>
    <row r="19" spans="1:9" s="95" customFormat="1" ht="67.5">
      <c r="A19" s="108"/>
      <c r="B19" s="108"/>
      <c r="C19" s="108"/>
      <c r="D19" s="108"/>
      <c r="E19" s="114" t="s">
        <v>196</v>
      </c>
      <c r="F19" s="118">
        <f t="shared" si="0"/>
        <v>0</v>
      </c>
      <c r="G19" s="118">
        <f t="shared" si="0"/>
        <v>0</v>
      </c>
      <c r="H19" s="118">
        <f t="shared" si="0"/>
        <v>0</v>
      </c>
      <c r="I19" s="118">
        <v>587260</v>
      </c>
    </row>
  </sheetData>
  <mergeCells count="5">
    <mergeCell ref="A6:I6"/>
    <mergeCell ref="A9:C9"/>
    <mergeCell ref="D9:D10"/>
    <mergeCell ref="E9:E10"/>
    <mergeCell ref="F9:I9"/>
  </mergeCells>
  <pageMargins left="0.44" right="0.26" top="0.52" bottom="0.51" header="0.17" footer="0.24"/>
  <pageSetup paperSize="9" scale="95" firstPageNumber="5" orientation="portrait" useFirstPageNumber="1" horizontalDpi="4294967294" vertic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6"/>
  <dimension ref="A1:HC90"/>
  <sheetViews>
    <sheetView showZeros="0" tabSelected="1" zoomScaleNormal="70" workbookViewId="0">
      <selection activeCell="I12" sqref="I12"/>
    </sheetView>
  </sheetViews>
  <sheetFormatPr defaultColWidth="8" defaultRowHeight="15" outlineLevelCol="1"/>
  <cols>
    <col min="1" max="1" width="12.875" style="2" customWidth="1" outlineLevel="1"/>
    <col min="2" max="2" width="23.5" style="2" customWidth="1" outlineLevel="1"/>
    <col min="3" max="3" width="9.375" style="4" customWidth="1"/>
    <col min="4" max="4" width="11.125" style="4" customWidth="1"/>
    <col min="5" max="5" width="14.375" style="2" customWidth="1"/>
    <col min="6" max="6" width="12.25" style="2" customWidth="1"/>
    <col min="7" max="7" width="15.875" style="2" customWidth="1"/>
    <col min="8" max="8" width="8" style="2"/>
    <col min="9" max="9" width="11.25" style="2" bestFit="1" customWidth="1"/>
    <col min="10" max="16384" width="8" style="2"/>
  </cols>
  <sheetData>
    <row r="1" spans="1:211" ht="17.25">
      <c r="A1" s="85"/>
      <c r="B1" s="85"/>
      <c r="C1" s="85"/>
      <c r="D1" s="87"/>
      <c r="E1" s="87"/>
      <c r="F1" s="86"/>
      <c r="G1" s="93" t="s">
        <v>98</v>
      </c>
    </row>
    <row r="2" spans="1:211" ht="17.25">
      <c r="A2" s="85"/>
      <c r="B2" s="85"/>
      <c r="C2" s="85"/>
      <c r="D2" s="87"/>
      <c r="E2" s="87"/>
      <c r="F2" s="176" t="s">
        <v>40</v>
      </c>
      <c r="G2" s="176"/>
    </row>
    <row r="3" spans="1:211" ht="17.25">
      <c r="A3" s="85"/>
      <c r="B3" s="85"/>
      <c r="C3" s="85"/>
      <c r="D3" s="87"/>
      <c r="E3" s="87"/>
      <c r="F3" s="176" t="s">
        <v>41</v>
      </c>
      <c r="G3" s="176"/>
    </row>
    <row r="4" spans="1:211" ht="17.25">
      <c r="A4" s="85"/>
      <c r="B4" s="85"/>
      <c r="C4" s="85"/>
      <c r="D4" s="87"/>
      <c r="E4" s="87"/>
      <c r="F4" s="89"/>
      <c r="G4" s="89"/>
    </row>
    <row r="5" spans="1:211" ht="17.25">
      <c r="A5" s="85"/>
      <c r="B5" s="85"/>
      <c r="C5" s="85"/>
      <c r="D5" s="85"/>
      <c r="E5" s="85"/>
      <c r="F5" s="88"/>
      <c r="G5" s="88"/>
    </row>
    <row r="6" spans="1:211" ht="61.5" customHeight="1">
      <c r="A6" s="177" t="s">
        <v>74</v>
      </c>
      <c r="B6" s="177"/>
      <c r="C6" s="177"/>
      <c r="D6" s="177"/>
      <c r="E6" s="177"/>
      <c r="F6" s="177"/>
      <c r="G6" s="177"/>
    </row>
    <row r="7" spans="1:211">
      <c r="G7" s="5"/>
    </row>
    <row r="8" spans="1:211" s="6" customFormat="1" ht="45" customHeight="1">
      <c r="A8" s="132" t="s">
        <v>49</v>
      </c>
      <c r="B8" s="132" t="s">
        <v>45</v>
      </c>
      <c r="C8" s="132" t="s">
        <v>53</v>
      </c>
      <c r="D8" s="132" t="s">
        <v>15</v>
      </c>
      <c r="E8" s="132" t="s">
        <v>71</v>
      </c>
      <c r="F8" s="132"/>
      <c r="G8" s="132"/>
    </row>
    <row r="9" spans="1:211" s="6" customFormat="1" ht="28.5" customHeight="1">
      <c r="A9" s="132"/>
      <c r="B9" s="132"/>
      <c r="C9" s="132"/>
      <c r="D9" s="132"/>
      <c r="E9" s="84" t="s">
        <v>72</v>
      </c>
      <c r="F9" s="83" t="s">
        <v>26</v>
      </c>
      <c r="G9" s="83" t="s">
        <v>48</v>
      </c>
    </row>
    <row r="10" spans="1:211" s="20" customFormat="1" ht="16.5">
      <c r="A10" s="59"/>
      <c r="B10" s="179" t="s">
        <v>50</v>
      </c>
      <c r="C10" s="180"/>
      <c r="D10" s="180"/>
      <c r="E10" s="180"/>
      <c r="F10" s="181"/>
      <c r="G10" s="82">
        <f>+G11</f>
        <v>-387464</v>
      </c>
    </row>
    <row r="11" spans="1:211" s="28" customFormat="1" ht="16.5">
      <c r="A11" s="59"/>
      <c r="B11" s="179" t="s">
        <v>78</v>
      </c>
      <c r="C11" s="180"/>
      <c r="D11" s="180"/>
      <c r="E11" s="180"/>
      <c r="F11" s="181"/>
      <c r="G11" s="82">
        <f>+G12</f>
        <v>-387464</v>
      </c>
    </row>
    <row r="12" spans="1:211" s="6" customFormat="1" ht="52.5" customHeight="1">
      <c r="A12" s="60"/>
      <c r="B12" s="179" t="s">
        <v>79</v>
      </c>
      <c r="C12" s="180"/>
      <c r="D12" s="180"/>
      <c r="E12" s="180"/>
      <c r="F12" s="181"/>
      <c r="G12" s="82">
        <f>SUM(G13:G88)</f>
        <v>-387464</v>
      </c>
      <c r="I12" s="182"/>
    </row>
    <row r="13" spans="1:211" s="67" customFormat="1" ht="35.450000000000003" customHeight="1">
      <c r="A13" s="77" t="s">
        <v>120</v>
      </c>
      <c r="B13" s="78" t="s">
        <v>75</v>
      </c>
      <c r="C13" s="79" t="s">
        <v>76</v>
      </c>
      <c r="D13" s="64" t="s">
        <v>77</v>
      </c>
      <c r="E13" s="92">
        <v>-12238000</v>
      </c>
      <c r="F13" s="81">
        <v>-1</v>
      </c>
      <c r="G13" s="81">
        <f>+E13*F13/1000*-1</f>
        <v>-12238</v>
      </c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</row>
    <row r="14" spans="1:211" s="67" customFormat="1" ht="36.6" customHeight="1">
      <c r="A14" s="77" t="s">
        <v>121</v>
      </c>
      <c r="B14" s="78" t="s">
        <v>75</v>
      </c>
      <c r="C14" s="79" t="s">
        <v>76</v>
      </c>
      <c r="D14" s="64" t="s">
        <v>77</v>
      </c>
      <c r="E14" s="92">
        <v>-12238000</v>
      </c>
      <c r="F14" s="81">
        <v>-1</v>
      </c>
      <c r="G14" s="81">
        <f>+E14*F14/1000*-1</f>
        <v>-12238</v>
      </c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</row>
    <row r="15" spans="1:211" s="67" customFormat="1" ht="36.6" customHeight="1">
      <c r="A15" s="77" t="s">
        <v>122</v>
      </c>
      <c r="B15" s="78" t="s">
        <v>75</v>
      </c>
      <c r="C15" s="79" t="s">
        <v>76</v>
      </c>
      <c r="D15" s="64" t="s">
        <v>77</v>
      </c>
      <c r="E15" s="92">
        <v>-12238000</v>
      </c>
      <c r="F15" s="81">
        <v>-1</v>
      </c>
      <c r="G15" s="81">
        <f>+E15*F15/1000*-1</f>
        <v>-12238</v>
      </c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</row>
    <row r="16" spans="1:211" s="67" customFormat="1" ht="36.6" customHeight="1">
      <c r="A16" s="77" t="s">
        <v>123</v>
      </c>
      <c r="B16" s="78" t="s">
        <v>75</v>
      </c>
      <c r="C16" s="79" t="s">
        <v>76</v>
      </c>
      <c r="D16" s="64" t="s">
        <v>77</v>
      </c>
      <c r="E16" s="92">
        <v>-12238000</v>
      </c>
      <c r="F16" s="81">
        <v>-1</v>
      </c>
      <c r="G16" s="81">
        <f>+E16*F16/1000*-1</f>
        <v>-12238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</row>
    <row r="17" spans="1:211" s="67" customFormat="1" ht="39.75" customHeight="1">
      <c r="A17" s="77" t="s">
        <v>124</v>
      </c>
      <c r="B17" s="78" t="s">
        <v>75</v>
      </c>
      <c r="C17" s="79" t="s">
        <v>76</v>
      </c>
      <c r="D17" s="64" t="s">
        <v>77</v>
      </c>
      <c r="E17" s="92">
        <v>-12238000</v>
      </c>
      <c r="F17" s="81">
        <v>-1</v>
      </c>
      <c r="G17" s="81">
        <f>+E17*F17/1000*-1</f>
        <v>-12238</v>
      </c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</row>
    <row r="18" spans="1:211" s="67" customFormat="1" ht="36.6" customHeight="1">
      <c r="A18" s="77" t="s">
        <v>125</v>
      </c>
      <c r="B18" s="78" t="s">
        <v>75</v>
      </c>
      <c r="C18" s="79" t="s">
        <v>76</v>
      </c>
      <c r="D18" s="64" t="s">
        <v>77</v>
      </c>
      <c r="E18" s="92">
        <v>-12238000</v>
      </c>
      <c r="F18" s="81">
        <v>-1</v>
      </c>
      <c r="G18" s="81">
        <f>+E18*F18/1000*-1</f>
        <v>-12238</v>
      </c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</row>
    <row r="19" spans="1:211" s="67" customFormat="1" ht="36.6" customHeight="1">
      <c r="A19" s="77" t="s">
        <v>126</v>
      </c>
      <c r="B19" s="78" t="s">
        <v>75</v>
      </c>
      <c r="C19" s="79" t="s">
        <v>76</v>
      </c>
      <c r="D19" s="64" t="s">
        <v>77</v>
      </c>
      <c r="E19" s="92">
        <v>-1618000</v>
      </c>
      <c r="F19" s="91">
        <v>1</v>
      </c>
      <c r="G19" s="81">
        <f t="shared" ref="G14:G77" si="0">+E19*F19/1000</f>
        <v>-1618</v>
      </c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</row>
    <row r="20" spans="1:211" s="67" customFormat="1" ht="36.6" customHeight="1">
      <c r="A20" s="77" t="s">
        <v>127</v>
      </c>
      <c r="B20" s="78" t="s">
        <v>75</v>
      </c>
      <c r="C20" s="79" t="s">
        <v>76</v>
      </c>
      <c r="D20" s="64" t="s">
        <v>77</v>
      </c>
      <c r="E20" s="92">
        <v>-1618000</v>
      </c>
      <c r="F20" s="91">
        <v>1</v>
      </c>
      <c r="G20" s="81">
        <f t="shared" si="0"/>
        <v>-1618</v>
      </c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</row>
    <row r="21" spans="1:211" s="67" customFormat="1" ht="36.6" customHeight="1">
      <c r="A21" s="77" t="s">
        <v>128</v>
      </c>
      <c r="B21" s="78" t="s">
        <v>75</v>
      </c>
      <c r="C21" s="79" t="s">
        <v>76</v>
      </c>
      <c r="D21" s="64" t="s">
        <v>77</v>
      </c>
      <c r="E21" s="92">
        <v>-1618000</v>
      </c>
      <c r="F21" s="91">
        <v>1</v>
      </c>
      <c r="G21" s="81">
        <f t="shared" si="0"/>
        <v>-1618</v>
      </c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</row>
    <row r="22" spans="1:211" s="67" customFormat="1" ht="39.75" customHeight="1">
      <c r="A22" s="77" t="s">
        <v>129</v>
      </c>
      <c r="B22" s="78" t="s">
        <v>75</v>
      </c>
      <c r="C22" s="79" t="s">
        <v>76</v>
      </c>
      <c r="D22" s="64" t="s">
        <v>77</v>
      </c>
      <c r="E22" s="92">
        <v>-1618000</v>
      </c>
      <c r="F22" s="91">
        <v>1</v>
      </c>
      <c r="G22" s="81">
        <f t="shared" si="0"/>
        <v>-1618</v>
      </c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/>
      <c r="DM22" s="80"/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80"/>
      <c r="FB22" s="80"/>
      <c r="FC22" s="80"/>
      <c r="FD22" s="80"/>
      <c r="FE22" s="80"/>
      <c r="FF22" s="80"/>
      <c r="FG22" s="80"/>
      <c r="FH22" s="80"/>
      <c r="FI22" s="80"/>
      <c r="FJ22" s="80"/>
      <c r="FK22" s="80"/>
      <c r="FL22" s="80"/>
      <c r="FM22" s="80"/>
      <c r="FN22" s="80"/>
      <c r="FO22" s="80"/>
      <c r="FP22" s="80"/>
      <c r="FQ22" s="80"/>
      <c r="FR22" s="80"/>
      <c r="FS22" s="80"/>
      <c r="FT22" s="80"/>
      <c r="FU22" s="80"/>
      <c r="FV22" s="80"/>
      <c r="FW22" s="80"/>
      <c r="FX22" s="80"/>
      <c r="FY22" s="80"/>
      <c r="FZ22" s="80"/>
      <c r="GA22" s="80"/>
      <c r="GB22" s="80"/>
      <c r="GC22" s="80"/>
      <c r="GD22" s="80"/>
      <c r="GE22" s="80"/>
      <c r="GF22" s="80"/>
      <c r="GG22" s="80"/>
      <c r="GH22" s="80"/>
      <c r="GI22" s="80"/>
      <c r="GJ22" s="80"/>
      <c r="GK22" s="80"/>
      <c r="GL22" s="80"/>
      <c r="GM22" s="80"/>
      <c r="GN22" s="80"/>
      <c r="GO22" s="80"/>
      <c r="GP22" s="80"/>
      <c r="GQ22" s="80"/>
      <c r="GR22" s="80"/>
      <c r="GS22" s="80"/>
      <c r="GT22" s="80"/>
      <c r="GU22" s="80"/>
      <c r="GV22" s="80"/>
      <c r="GW22" s="80"/>
      <c r="GX22" s="80"/>
      <c r="GY22" s="80"/>
      <c r="GZ22" s="80"/>
      <c r="HA22" s="80"/>
      <c r="HB22" s="80"/>
      <c r="HC22" s="80"/>
    </row>
    <row r="23" spans="1:211" s="67" customFormat="1" ht="36.6" customHeight="1">
      <c r="A23" s="77" t="s">
        <v>130</v>
      </c>
      <c r="B23" s="78" t="s">
        <v>75</v>
      </c>
      <c r="C23" s="79" t="s">
        <v>76</v>
      </c>
      <c r="D23" s="64" t="s">
        <v>77</v>
      </c>
      <c r="E23" s="92">
        <v>-1618000</v>
      </c>
      <c r="F23" s="91">
        <v>1</v>
      </c>
      <c r="G23" s="81">
        <f t="shared" si="0"/>
        <v>-1618</v>
      </c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80"/>
      <c r="FG23" s="80"/>
      <c r="FH23" s="80"/>
      <c r="FI23" s="80"/>
      <c r="FJ23" s="80"/>
      <c r="FK23" s="80"/>
      <c r="FL23" s="80"/>
      <c r="FM23" s="80"/>
      <c r="FN23" s="80"/>
      <c r="FO23" s="80"/>
      <c r="FP23" s="80"/>
      <c r="FQ23" s="80"/>
      <c r="FR23" s="80"/>
      <c r="FS23" s="80"/>
      <c r="FT23" s="80"/>
      <c r="FU23" s="80"/>
      <c r="FV23" s="80"/>
      <c r="FW23" s="80"/>
      <c r="FX23" s="80"/>
      <c r="FY23" s="80"/>
      <c r="FZ23" s="80"/>
      <c r="GA23" s="80"/>
      <c r="GB23" s="80"/>
      <c r="GC23" s="80"/>
      <c r="GD23" s="80"/>
      <c r="GE23" s="80"/>
      <c r="GF23" s="80"/>
      <c r="GG23" s="80"/>
      <c r="GH23" s="80"/>
      <c r="GI23" s="80"/>
      <c r="GJ23" s="80"/>
      <c r="GK23" s="80"/>
      <c r="GL23" s="80"/>
      <c r="GM23" s="80"/>
      <c r="GN23" s="80"/>
      <c r="GO23" s="80"/>
      <c r="GP23" s="80"/>
      <c r="GQ23" s="80"/>
      <c r="GR23" s="80"/>
      <c r="GS23" s="80"/>
      <c r="GT23" s="80"/>
      <c r="GU23" s="80"/>
      <c r="GV23" s="80"/>
      <c r="GW23" s="80"/>
      <c r="GX23" s="80"/>
      <c r="GY23" s="80"/>
      <c r="GZ23" s="80"/>
      <c r="HA23" s="80"/>
      <c r="HB23" s="80"/>
      <c r="HC23" s="80"/>
    </row>
    <row r="24" spans="1:211" s="67" customFormat="1" ht="39.75" customHeight="1">
      <c r="A24" s="77" t="s">
        <v>131</v>
      </c>
      <c r="B24" s="78" t="s">
        <v>75</v>
      </c>
      <c r="C24" s="79" t="s">
        <v>76</v>
      </c>
      <c r="D24" s="64" t="s">
        <v>77</v>
      </c>
      <c r="E24" s="92">
        <v>-1618000</v>
      </c>
      <c r="F24" s="91">
        <v>1</v>
      </c>
      <c r="G24" s="81">
        <f t="shared" si="0"/>
        <v>-1618</v>
      </c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</row>
    <row r="25" spans="1:211" s="67" customFormat="1" ht="36.6" customHeight="1">
      <c r="A25" s="77" t="s">
        <v>132</v>
      </c>
      <c r="B25" s="78" t="s">
        <v>75</v>
      </c>
      <c r="C25" s="79" t="s">
        <v>76</v>
      </c>
      <c r="D25" s="64" t="s">
        <v>77</v>
      </c>
      <c r="E25" s="92">
        <v>-1618000</v>
      </c>
      <c r="F25" s="91">
        <v>1</v>
      </c>
      <c r="G25" s="81">
        <f t="shared" si="0"/>
        <v>-1618</v>
      </c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0"/>
      <c r="FF25" s="80"/>
      <c r="FG25" s="80"/>
      <c r="FH25" s="80"/>
      <c r="FI25" s="80"/>
      <c r="FJ25" s="80"/>
      <c r="FK25" s="80"/>
      <c r="FL25" s="80"/>
      <c r="FM25" s="80"/>
      <c r="FN25" s="80"/>
      <c r="FO25" s="80"/>
      <c r="FP25" s="80"/>
      <c r="FQ25" s="80"/>
      <c r="FR25" s="80"/>
      <c r="FS25" s="80"/>
      <c r="FT25" s="80"/>
      <c r="FU25" s="80"/>
      <c r="FV25" s="80"/>
      <c r="FW25" s="80"/>
      <c r="FX25" s="80"/>
      <c r="FY25" s="80"/>
      <c r="FZ25" s="80"/>
      <c r="GA25" s="80"/>
      <c r="GB25" s="80"/>
      <c r="GC25" s="80"/>
      <c r="GD25" s="80"/>
      <c r="GE25" s="80"/>
      <c r="GF25" s="80"/>
      <c r="GG25" s="80"/>
      <c r="GH25" s="80"/>
      <c r="GI25" s="80"/>
      <c r="GJ25" s="80"/>
      <c r="GK25" s="80"/>
      <c r="GL25" s="80"/>
      <c r="GM25" s="80"/>
      <c r="GN25" s="80"/>
      <c r="GO25" s="80"/>
      <c r="GP25" s="80"/>
      <c r="GQ25" s="80"/>
      <c r="GR25" s="80"/>
      <c r="GS25" s="80"/>
      <c r="GT25" s="80"/>
      <c r="GU25" s="80"/>
      <c r="GV25" s="80"/>
      <c r="GW25" s="80"/>
      <c r="GX25" s="80"/>
      <c r="GY25" s="80"/>
      <c r="GZ25" s="80"/>
      <c r="HA25" s="80"/>
      <c r="HB25" s="80"/>
      <c r="HC25" s="80"/>
    </row>
    <row r="26" spans="1:211" s="67" customFormat="1" ht="36.6" customHeight="1">
      <c r="A26" s="77" t="s">
        <v>133</v>
      </c>
      <c r="B26" s="78" t="s">
        <v>75</v>
      </c>
      <c r="C26" s="79" t="s">
        <v>76</v>
      </c>
      <c r="D26" s="64" t="s">
        <v>77</v>
      </c>
      <c r="E26" s="92">
        <v>-1618000</v>
      </c>
      <c r="F26" s="91">
        <v>1</v>
      </c>
      <c r="G26" s="81">
        <f t="shared" si="0"/>
        <v>-1618</v>
      </c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80"/>
      <c r="FC26" s="80"/>
      <c r="FD26" s="80"/>
      <c r="FE26" s="80"/>
      <c r="FF26" s="80"/>
      <c r="FG26" s="80"/>
      <c r="FH26" s="80"/>
      <c r="FI26" s="80"/>
      <c r="FJ26" s="80"/>
      <c r="FK26" s="80"/>
      <c r="FL26" s="80"/>
      <c r="FM26" s="80"/>
      <c r="FN26" s="80"/>
      <c r="FO26" s="80"/>
      <c r="FP26" s="80"/>
      <c r="FQ26" s="80"/>
      <c r="FR26" s="80"/>
      <c r="FS26" s="80"/>
      <c r="FT26" s="80"/>
      <c r="FU26" s="80"/>
      <c r="FV26" s="80"/>
      <c r="FW26" s="80"/>
      <c r="FX26" s="80"/>
      <c r="FY26" s="80"/>
      <c r="FZ26" s="80"/>
      <c r="GA26" s="80"/>
      <c r="GB26" s="80"/>
      <c r="GC26" s="80"/>
      <c r="GD26" s="80"/>
      <c r="GE26" s="80"/>
      <c r="GF26" s="80"/>
      <c r="GG26" s="80"/>
      <c r="GH26" s="80"/>
      <c r="GI26" s="80"/>
      <c r="GJ26" s="80"/>
      <c r="GK26" s="80"/>
      <c r="GL26" s="80"/>
      <c r="GM26" s="80"/>
      <c r="GN26" s="80"/>
      <c r="GO26" s="80"/>
      <c r="GP26" s="80"/>
      <c r="GQ26" s="80"/>
      <c r="GR26" s="80"/>
      <c r="GS26" s="80"/>
      <c r="GT26" s="80"/>
      <c r="GU26" s="80"/>
      <c r="GV26" s="80"/>
      <c r="GW26" s="80"/>
      <c r="GX26" s="80"/>
      <c r="GY26" s="80"/>
      <c r="GZ26" s="80"/>
      <c r="HA26" s="80"/>
      <c r="HB26" s="80"/>
      <c r="HC26" s="80"/>
    </row>
    <row r="27" spans="1:211" s="67" customFormat="1" ht="36.6" customHeight="1">
      <c r="A27" s="77" t="s">
        <v>134</v>
      </c>
      <c r="B27" s="78" t="s">
        <v>75</v>
      </c>
      <c r="C27" s="79" t="s">
        <v>76</v>
      </c>
      <c r="D27" s="64" t="s">
        <v>77</v>
      </c>
      <c r="E27" s="92">
        <v>-1618000</v>
      </c>
      <c r="F27" s="91">
        <v>1</v>
      </c>
      <c r="G27" s="81">
        <f t="shared" si="0"/>
        <v>-1618</v>
      </c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  <c r="GA27" s="80"/>
      <c r="GB27" s="80"/>
      <c r="GC27" s="80"/>
      <c r="GD27" s="80"/>
      <c r="GE27" s="80"/>
      <c r="GF27" s="80"/>
      <c r="GG27" s="80"/>
      <c r="GH27" s="80"/>
      <c r="GI27" s="80"/>
      <c r="GJ27" s="80"/>
      <c r="GK27" s="80"/>
      <c r="GL27" s="80"/>
      <c r="GM27" s="80"/>
      <c r="GN27" s="80"/>
      <c r="GO27" s="80"/>
      <c r="GP27" s="80"/>
      <c r="GQ27" s="80"/>
      <c r="GR27" s="80"/>
      <c r="GS27" s="80"/>
      <c r="GT27" s="80"/>
      <c r="GU27" s="80"/>
      <c r="GV27" s="80"/>
      <c r="GW27" s="80"/>
      <c r="GX27" s="80"/>
      <c r="GY27" s="80"/>
      <c r="GZ27" s="80"/>
      <c r="HA27" s="80"/>
      <c r="HB27" s="80"/>
      <c r="HC27" s="80"/>
    </row>
    <row r="28" spans="1:211" s="67" customFormat="1" ht="39.75" customHeight="1">
      <c r="A28" s="77" t="s">
        <v>135</v>
      </c>
      <c r="B28" s="78" t="s">
        <v>75</v>
      </c>
      <c r="C28" s="79" t="s">
        <v>76</v>
      </c>
      <c r="D28" s="64" t="s">
        <v>77</v>
      </c>
      <c r="E28" s="92">
        <v>-1618000</v>
      </c>
      <c r="F28" s="91">
        <v>1</v>
      </c>
      <c r="G28" s="81">
        <f t="shared" si="0"/>
        <v>-1618</v>
      </c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  <c r="FL28" s="80"/>
      <c r="FM28" s="80"/>
      <c r="FN28" s="80"/>
      <c r="FO28" s="80"/>
      <c r="FP28" s="80"/>
      <c r="FQ28" s="80"/>
      <c r="FR28" s="80"/>
      <c r="FS28" s="80"/>
      <c r="FT28" s="80"/>
      <c r="FU28" s="80"/>
      <c r="FV28" s="80"/>
      <c r="FW28" s="80"/>
      <c r="FX28" s="80"/>
      <c r="FY28" s="80"/>
      <c r="FZ28" s="80"/>
      <c r="GA28" s="80"/>
      <c r="GB28" s="80"/>
      <c r="GC28" s="80"/>
      <c r="GD28" s="80"/>
      <c r="GE28" s="80"/>
      <c r="GF28" s="80"/>
      <c r="GG28" s="80"/>
      <c r="GH28" s="80"/>
      <c r="GI28" s="80"/>
      <c r="GJ28" s="80"/>
      <c r="GK28" s="80"/>
      <c r="GL28" s="80"/>
      <c r="GM28" s="80"/>
      <c r="GN28" s="80"/>
      <c r="GO28" s="80"/>
      <c r="GP28" s="80"/>
      <c r="GQ28" s="80"/>
      <c r="GR28" s="80"/>
      <c r="GS28" s="80"/>
      <c r="GT28" s="80"/>
      <c r="GU28" s="80"/>
      <c r="GV28" s="80"/>
      <c r="GW28" s="80"/>
      <c r="GX28" s="80"/>
      <c r="GY28" s="80"/>
      <c r="GZ28" s="80"/>
      <c r="HA28" s="80"/>
      <c r="HB28" s="80"/>
      <c r="HC28" s="80"/>
    </row>
    <row r="29" spans="1:211" s="67" customFormat="1" ht="36.6" customHeight="1">
      <c r="A29" s="77" t="s">
        <v>136</v>
      </c>
      <c r="B29" s="78" t="s">
        <v>75</v>
      </c>
      <c r="C29" s="79" t="s">
        <v>76</v>
      </c>
      <c r="D29" s="64" t="s">
        <v>77</v>
      </c>
      <c r="E29" s="92">
        <v>-1618000</v>
      </c>
      <c r="F29" s="91">
        <v>1</v>
      </c>
      <c r="G29" s="81">
        <f t="shared" si="0"/>
        <v>-1618</v>
      </c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</row>
    <row r="30" spans="1:211" s="67" customFormat="1" ht="36.6" customHeight="1">
      <c r="A30" s="77" t="s">
        <v>137</v>
      </c>
      <c r="B30" s="78" t="s">
        <v>75</v>
      </c>
      <c r="C30" s="79" t="s">
        <v>76</v>
      </c>
      <c r="D30" s="64" t="s">
        <v>77</v>
      </c>
      <c r="E30" s="92">
        <v>-1618000</v>
      </c>
      <c r="F30" s="91">
        <v>1</v>
      </c>
      <c r="G30" s="81">
        <f t="shared" si="0"/>
        <v>-1618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80"/>
      <c r="DY30" s="80"/>
      <c r="DZ30" s="80"/>
      <c r="EA30" s="80"/>
      <c r="EB30" s="80"/>
      <c r="EC30" s="80"/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0"/>
      <c r="EO30" s="80"/>
      <c r="EP30" s="80"/>
      <c r="EQ30" s="80"/>
      <c r="ER30" s="80"/>
      <c r="ES30" s="80"/>
      <c r="ET30" s="80"/>
      <c r="EU30" s="80"/>
      <c r="EV30" s="80"/>
      <c r="EW30" s="80"/>
      <c r="EX30" s="80"/>
      <c r="EY30" s="80"/>
      <c r="EZ30" s="80"/>
      <c r="FA30" s="80"/>
      <c r="FB30" s="80"/>
      <c r="FC30" s="80"/>
      <c r="FD30" s="80"/>
      <c r="FE30" s="80"/>
      <c r="FF30" s="80"/>
      <c r="FG30" s="80"/>
      <c r="FH30" s="80"/>
      <c r="FI30" s="80"/>
      <c r="FJ30" s="80"/>
      <c r="FK30" s="80"/>
      <c r="FL30" s="80"/>
      <c r="FM30" s="80"/>
      <c r="FN30" s="80"/>
      <c r="FO30" s="80"/>
      <c r="FP30" s="80"/>
      <c r="FQ30" s="80"/>
      <c r="FR30" s="80"/>
      <c r="FS30" s="80"/>
      <c r="FT30" s="80"/>
      <c r="FU30" s="80"/>
      <c r="FV30" s="80"/>
      <c r="FW30" s="80"/>
      <c r="FX30" s="80"/>
      <c r="FY30" s="80"/>
      <c r="FZ30" s="80"/>
      <c r="GA30" s="80"/>
      <c r="GB30" s="80"/>
      <c r="GC30" s="80"/>
      <c r="GD30" s="80"/>
      <c r="GE30" s="80"/>
      <c r="GF30" s="80"/>
      <c r="GG30" s="80"/>
      <c r="GH30" s="80"/>
      <c r="GI30" s="80"/>
      <c r="GJ30" s="80"/>
      <c r="GK30" s="80"/>
      <c r="GL30" s="80"/>
      <c r="GM30" s="80"/>
      <c r="GN30" s="80"/>
      <c r="GO30" s="80"/>
      <c r="GP30" s="80"/>
      <c r="GQ30" s="80"/>
      <c r="GR30" s="80"/>
      <c r="GS30" s="80"/>
      <c r="GT30" s="80"/>
      <c r="GU30" s="80"/>
      <c r="GV30" s="80"/>
      <c r="GW30" s="80"/>
      <c r="GX30" s="80"/>
      <c r="GY30" s="80"/>
      <c r="GZ30" s="80"/>
      <c r="HA30" s="80"/>
      <c r="HB30" s="80"/>
      <c r="HC30" s="80"/>
    </row>
    <row r="31" spans="1:211" s="67" customFormat="1" ht="36.6" customHeight="1">
      <c r="A31" s="77" t="s">
        <v>138</v>
      </c>
      <c r="B31" s="78" t="s">
        <v>75</v>
      </c>
      <c r="C31" s="79" t="s">
        <v>76</v>
      </c>
      <c r="D31" s="64" t="s">
        <v>77</v>
      </c>
      <c r="E31" s="92">
        <v>-1618000</v>
      </c>
      <c r="F31" s="91">
        <v>1</v>
      </c>
      <c r="G31" s="81">
        <f t="shared" si="0"/>
        <v>-1618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  <c r="DL31" s="80"/>
      <c r="DM31" s="80"/>
      <c r="DN31" s="80"/>
      <c r="DO31" s="80"/>
      <c r="DP31" s="80"/>
      <c r="DQ31" s="80"/>
      <c r="DR31" s="80"/>
      <c r="DS31" s="80"/>
      <c r="DT31" s="80"/>
      <c r="DU31" s="80"/>
      <c r="DV31" s="80"/>
      <c r="DW31" s="80"/>
      <c r="DX31" s="80"/>
      <c r="DY31" s="80"/>
      <c r="DZ31" s="80"/>
      <c r="EA31" s="80"/>
      <c r="EB31" s="80"/>
      <c r="EC31" s="80"/>
      <c r="ED31" s="80"/>
      <c r="EE31" s="80"/>
      <c r="EF31" s="80"/>
      <c r="EG31" s="80"/>
      <c r="EH31" s="80"/>
      <c r="EI31" s="80"/>
      <c r="EJ31" s="80"/>
      <c r="EK31" s="80"/>
      <c r="EL31" s="80"/>
      <c r="EM31" s="80"/>
      <c r="EN31" s="80"/>
      <c r="EO31" s="80"/>
      <c r="EP31" s="80"/>
      <c r="EQ31" s="80"/>
      <c r="ER31" s="80"/>
      <c r="ES31" s="80"/>
      <c r="ET31" s="80"/>
      <c r="EU31" s="80"/>
      <c r="EV31" s="80"/>
      <c r="EW31" s="80"/>
      <c r="EX31" s="80"/>
      <c r="EY31" s="80"/>
      <c r="EZ31" s="80"/>
      <c r="FA31" s="80"/>
      <c r="FB31" s="80"/>
      <c r="FC31" s="80"/>
      <c r="FD31" s="80"/>
      <c r="FE31" s="80"/>
      <c r="FF31" s="80"/>
      <c r="FG31" s="80"/>
      <c r="FH31" s="80"/>
      <c r="FI31" s="80"/>
      <c r="FJ31" s="80"/>
      <c r="FK31" s="80"/>
      <c r="FL31" s="80"/>
      <c r="FM31" s="80"/>
      <c r="FN31" s="80"/>
      <c r="FO31" s="80"/>
      <c r="FP31" s="80"/>
      <c r="FQ31" s="80"/>
      <c r="FR31" s="80"/>
      <c r="FS31" s="80"/>
      <c r="FT31" s="80"/>
      <c r="FU31" s="80"/>
      <c r="FV31" s="80"/>
      <c r="FW31" s="80"/>
      <c r="FX31" s="80"/>
      <c r="FY31" s="80"/>
      <c r="FZ31" s="80"/>
      <c r="GA31" s="80"/>
      <c r="GB31" s="80"/>
      <c r="GC31" s="80"/>
      <c r="GD31" s="80"/>
      <c r="GE31" s="80"/>
      <c r="GF31" s="80"/>
      <c r="GG31" s="80"/>
      <c r="GH31" s="80"/>
      <c r="GI31" s="80"/>
      <c r="GJ31" s="80"/>
      <c r="GK31" s="80"/>
      <c r="GL31" s="80"/>
      <c r="GM31" s="80"/>
      <c r="GN31" s="80"/>
      <c r="GO31" s="80"/>
      <c r="GP31" s="80"/>
      <c r="GQ31" s="80"/>
      <c r="GR31" s="80"/>
      <c r="GS31" s="80"/>
      <c r="GT31" s="80"/>
      <c r="GU31" s="80"/>
      <c r="GV31" s="80"/>
      <c r="GW31" s="80"/>
      <c r="GX31" s="80"/>
      <c r="GY31" s="80"/>
      <c r="GZ31" s="80"/>
      <c r="HA31" s="80"/>
      <c r="HB31" s="80"/>
      <c r="HC31" s="80"/>
    </row>
    <row r="32" spans="1:211" s="67" customFormat="1" ht="39.75" customHeight="1">
      <c r="A32" s="77" t="s">
        <v>139</v>
      </c>
      <c r="B32" s="78" t="s">
        <v>75</v>
      </c>
      <c r="C32" s="79" t="s">
        <v>76</v>
      </c>
      <c r="D32" s="64" t="s">
        <v>77</v>
      </c>
      <c r="E32" s="92">
        <v>-1618000</v>
      </c>
      <c r="F32" s="91">
        <v>1</v>
      </c>
      <c r="G32" s="81">
        <f t="shared" si="0"/>
        <v>-1618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  <c r="DL32" s="80"/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80"/>
      <c r="FB32" s="80"/>
      <c r="FC32" s="80"/>
      <c r="FD32" s="80"/>
      <c r="FE32" s="80"/>
      <c r="FF32" s="80"/>
      <c r="FG32" s="80"/>
      <c r="FH32" s="80"/>
      <c r="FI32" s="80"/>
      <c r="FJ32" s="80"/>
      <c r="FK32" s="80"/>
      <c r="FL32" s="80"/>
      <c r="FM32" s="80"/>
      <c r="FN32" s="80"/>
      <c r="FO32" s="80"/>
      <c r="FP32" s="80"/>
      <c r="FQ32" s="80"/>
      <c r="FR32" s="80"/>
      <c r="FS32" s="80"/>
      <c r="FT32" s="80"/>
      <c r="FU32" s="80"/>
      <c r="FV32" s="80"/>
      <c r="FW32" s="80"/>
      <c r="FX32" s="80"/>
      <c r="FY32" s="80"/>
      <c r="FZ32" s="80"/>
      <c r="GA32" s="80"/>
      <c r="GB32" s="80"/>
      <c r="GC32" s="80"/>
      <c r="GD32" s="80"/>
      <c r="GE32" s="80"/>
      <c r="GF32" s="80"/>
      <c r="GG32" s="80"/>
      <c r="GH32" s="80"/>
      <c r="GI32" s="80"/>
      <c r="GJ32" s="80"/>
      <c r="GK32" s="80"/>
      <c r="GL32" s="80"/>
      <c r="GM32" s="80"/>
      <c r="GN32" s="80"/>
      <c r="GO32" s="80"/>
      <c r="GP32" s="80"/>
      <c r="GQ32" s="80"/>
      <c r="GR32" s="80"/>
      <c r="GS32" s="80"/>
      <c r="GT32" s="80"/>
      <c r="GU32" s="80"/>
      <c r="GV32" s="80"/>
      <c r="GW32" s="80"/>
      <c r="GX32" s="80"/>
      <c r="GY32" s="80"/>
      <c r="GZ32" s="80"/>
      <c r="HA32" s="80"/>
      <c r="HB32" s="80"/>
      <c r="HC32" s="80"/>
    </row>
    <row r="33" spans="1:211" s="67" customFormat="1" ht="36.6" customHeight="1">
      <c r="A33" s="77" t="s">
        <v>140</v>
      </c>
      <c r="B33" s="78" t="s">
        <v>75</v>
      </c>
      <c r="C33" s="79" t="s">
        <v>76</v>
      </c>
      <c r="D33" s="64" t="s">
        <v>77</v>
      </c>
      <c r="E33" s="92">
        <v>-1618000</v>
      </c>
      <c r="F33" s="91">
        <v>1</v>
      </c>
      <c r="G33" s="81">
        <f t="shared" si="0"/>
        <v>-1618</v>
      </c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0"/>
      <c r="DE33" s="80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80"/>
      <c r="DQ33" s="80"/>
      <c r="DR33" s="80"/>
      <c r="DS33" s="80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80"/>
      <c r="EE33" s="80"/>
      <c r="EF33" s="80"/>
      <c r="EG33" s="80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80"/>
      <c r="ES33" s="80"/>
      <c r="ET33" s="80"/>
      <c r="EU33" s="80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80"/>
      <c r="FG33" s="80"/>
      <c r="FH33" s="80"/>
      <c r="FI33" s="80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80"/>
      <c r="FU33" s="80"/>
      <c r="FV33" s="80"/>
      <c r="FW33" s="80"/>
      <c r="FX33" s="80"/>
      <c r="FY33" s="80"/>
      <c r="FZ33" s="80"/>
      <c r="GA33" s="80"/>
      <c r="GB33" s="80"/>
      <c r="GC33" s="80"/>
      <c r="GD33" s="80"/>
      <c r="GE33" s="80"/>
      <c r="GF33" s="80"/>
      <c r="GG33" s="80"/>
      <c r="GH33" s="80"/>
      <c r="GI33" s="80"/>
      <c r="GJ33" s="80"/>
      <c r="GK33" s="80"/>
      <c r="GL33" s="80"/>
      <c r="GM33" s="80"/>
      <c r="GN33" s="80"/>
      <c r="GO33" s="80"/>
      <c r="GP33" s="80"/>
      <c r="GQ33" s="80"/>
      <c r="GR33" s="80"/>
      <c r="GS33" s="80"/>
      <c r="GT33" s="80"/>
      <c r="GU33" s="80"/>
      <c r="GV33" s="80"/>
      <c r="GW33" s="80"/>
      <c r="GX33" s="80"/>
      <c r="GY33" s="80"/>
      <c r="GZ33" s="80"/>
      <c r="HA33" s="80"/>
      <c r="HB33" s="80"/>
      <c r="HC33" s="80"/>
    </row>
    <row r="34" spans="1:211" s="67" customFormat="1" ht="39.75" customHeight="1">
      <c r="A34" s="77" t="s">
        <v>141</v>
      </c>
      <c r="B34" s="78" t="s">
        <v>75</v>
      </c>
      <c r="C34" s="79" t="s">
        <v>76</v>
      </c>
      <c r="D34" s="64" t="s">
        <v>77</v>
      </c>
      <c r="E34" s="92">
        <v>-1618000</v>
      </c>
      <c r="F34" s="91">
        <v>1</v>
      </c>
      <c r="G34" s="81">
        <f t="shared" si="0"/>
        <v>-1618</v>
      </c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  <c r="CZ34" s="80"/>
      <c r="DA34" s="80"/>
      <c r="DB34" s="80"/>
      <c r="DC34" s="80"/>
      <c r="DD34" s="80"/>
      <c r="DE34" s="80"/>
      <c r="DF34" s="80"/>
      <c r="DG34" s="80"/>
      <c r="DH34" s="80"/>
      <c r="DI34" s="80"/>
      <c r="DJ34" s="80"/>
      <c r="DK34" s="80"/>
      <c r="DL34" s="80"/>
      <c r="DM34" s="80"/>
      <c r="DN34" s="80"/>
      <c r="DO34" s="80"/>
      <c r="DP34" s="80"/>
      <c r="DQ34" s="80"/>
      <c r="DR34" s="80"/>
      <c r="DS34" s="80"/>
      <c r="DT34" s="80"/>
      <c r="DU34" s="80"/>
      <c r="DV34" s="80"/>
      <c r="DW34" s="80"/>
      <c r="DX34" s="80"/>
      <c r="DY34" s="80"/>
      <c r="DZ34" s="80"/>
      <c r="EA34" s="80"/>
      <c r="EB34" s="80"/>
      <c r="EC34" s="80"/>
      <c r="ED34" s="80"/>
      <c r="EE34" s="80"/>
      <c r="EF34" s="80"/>
      <c r="EG34" s="80"/>
      <c r="EH34" s="80"/>
      <c r="EI34" s="80"/>
      <c r="EJ34" s="80"/>
      <c r="EK34" s="80"/>
      <c r="EL34" s="80"/>
      <c r="EM34" s="80"/>
      <c r="EN34" s="80"/>
      <c r="EO34" s="80"/>
      <c r="EP34" s="80"/>
      <c r="EQ34" s="80"/>
      <c r="ER34" s="80"/>
      <c r="ES34" s="80"/>
      <c r="ET34" s="80"/>
      <c r="EU34" s="80"/>
      <c r="EV34" s="80"/>
      <c r="EW34" s="80"/>
      <c r="EX34" s="80"/>
      <c r="EY34" s="80"/>
      <c r="EZ34" s="80"/>
      <c r="FA34" s="80"/>
      <c r="FB34" s="80"/>
      <c r="FC34" s="80"/>
      <c r="FD34" s="80"/>
      <c r="FE34" s="80"/>
      <c r="FF34" s="80"/>
      <c r="FG34" s="80"/>
      <c r="FH34" s="80"/>
      <c r="FI34" s="80"/>
      <c r="FJ34" s="80"/>
      <c r="FK34" s="80"/>
      <c r="FL34" s="80"/>
      <c r="FM34" s="80"/>
      <c r="FN34" s="80"/>
      <c r="FO34" s="80"/>
      <c r="FP34" s="80"/>
      <c r="FQ34" s="80"/>
      <c r="FR34" s="80"/>
      <c r="FS34" s="80"/>
      <c r="FT34" s="80"/>
      <c r="FU34" s="80"/>
      <c r="FV34" s="80"/>
      <c r="FW34" s="80"/>
      <c r="FX34" s="80"/>
      <c r="FY34" s="80"/>
      <c r="FZ34" s="80"/>
      <c r="GA34" s="80"/>
      <c r="GB34" s="80"/>
      <c r="GC34" s="80"/>
      <c r="GD34" s="80"/>
      <c r="GE34" s="80"/>
      <c r="GF34" s="80"/>
      <c r="GG34" s="80"/>
      <c r="GH34" s="80"/>
      <c r="GI34" s="80"/>
      <c r="GJ34" s="80"/>
      <c r="GK34" s="80"/>
      <c r="GL34" s="80"/>
      <c r="GM34" s="80"/>
      <c r="GN34" s="80"/>
      <c r="GO34" s="80"/>
      <c r="GP34" s="80"/>
      <c r="GQ34" s="80"/>
      <c r="GR34" s="80"/>
      <c r="GS34" s="80"/>
      <c r="GT34" s="80"/>
      <c r="GU34" s="80"/>
      <c r="GV34" s="80"/>
      <c r="GW34" s="80"/>
      <c r="GX34" s="80"/>
      <c r="GY34" s="80"/>
      <c r="GZ34" s="80"/>
      <c r="HA34" s="80"/>
      <c r="HB34" s="80"/>
      <c r="HC34" s="80"/>
    </row>
    <row r="35" spans="1:211" s="67" customFormat="1" ht="36.6" customHeight="1">
      <c r="A35" s="77" t="s">
        <v>142</v>
      </c>
      <c r="B35" s="78" t="s">
        <v>75</v>
      </c>
      <c r="C35" s="79" t="s">
        <v>76</v>
      </c>
      <c r="D35" s="64" t="s">
        <v>77</v>
      </c>
      <c r="E35" s="92">
        <v>-1618000</v>
      </c>
      <c r="F35" s="91">
        <v>1</v>
      </c>
      <c r="G35" s="81">
        <f t="shared" si="0"/>
        <v>-1618</v>
      </c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0"/>
      <c r="DB35" s="80"/>
      <c r="DC35" s="80"/>
      <c r="DD35" s="80"/>
      <c r="DE35" s="80"/>
      <c r="DF35" s="80"/>
      <c r="DG35" s="80"/>
      <c r="DH35" s="80"/>
      <c r="DI35" s="80"/>
      <c r="DJ35" s="80"/>
      <c r="DK35" s="80"/>
      <c r="DL35" s="80"/>
      <c r="DM35" s="80"/>
      <c r="DN35" s="80"/>
      <c r="DO35" s="80"/>
      <c r="DP35" s="80"/>
      <c r="DQ35" s="80"/>
      <c r="DR35" s="80"/>
      <c r="DS35" s="80"/>
      <c r="DT35" s="80"/>
      <c r="DU35" s="80"/>
      <c r="DV35" s="80"/>
      <c r="DW35" s="80"/>
      <c r="DX35" s="80"/>
      <c r="DY35" s="80"/>
      <c r="DZ35" s="80"/>
      <c r="EA35" s="80"/>
      <c r="EB35" s="80"/>
      <c r="EC35" s="80"/>
      <c r="ED35" s="80"/>
      <c r="EE35" s="80"/>
      <c r="EF35" s="80"/>
      <c r="EG35" s="80"/>
      <c r="EH35" s="80"/>
      <c r="EI35" s="80"/>
      <c r="EJ35" s="80"/>
      <c r="EK35" s="80"/>
      <c r="EL35" s="80"/>
      <c r="EM35" s="80"/>
      <c r="EN35" s="80"/>
      <c r="EO35" s="80"/>
      <c r="EP35" s="80"/>
      <c r="EQ35" s="80"/>
      <c r="ER35" s="80"/>
      <c r="ES35" s="80"/>
      <c r="ET35" s="80"/>
      <c r="EU35" s="80"/>
      <c r="EV35" s="80"/>
      <c r="EW35" s="80"/>
      <c r="EX35" s="80"/>
      <c r="EY35" s="80"/>
      <c r="EZ35" s="80"/>
      <c r="FA35" s="80"/>
      <c r="FB35" s="80"/>
      <c r="FC35" s="80"/>
      <c r="FD35" s="80"/>
      <c r="FE35" s="80"/>
      <c r="FF35" s="80"/>
      <c r="FG35" s="80"/>
      <c r="FH35" s="80"/>
      <c r="FI35" s="80"/>
      <c r="FJ35" s="80"/>
      <c r="FK35" s="80"/>
      <c r="FL35" s="80"/>
      <c r="FM35" s="80"/>
      <c r="FN35" s="80"/>
      <c r="FO35" s="80"/>
      <c r="FP35" s="80"/>
      <c r="FQ35" s="80"/>
      <c r="FR35" s="80"/>
      <c r="FS35" s="80"/>
      <c r="FT35" s="80"/>
      <c r="FU35" s="80"/>
      <c r="FV35" s="80"/>
      <c r="FW35" s="80"/>
      <c r="FX35" s="80"/>
      <c r="FY35" s="80"/>
      <c r="FZ35" s="80"/>
      <c r="GA35" s="80"/>
      <c r="GB35" s="80"/>
      <c r="GC35" s="80"/>
      <c r="GD35" s="80"/>
      <c r="GE35" s="80"/>
      <c r="GF35" s="80"/>
      <c r="GG35" s="80"/>
      <c r="GH35" s="80"/>
      <c r="GI35" s="80"/>
      <c r="GJ35" s="80"/>
      <c r="GK35" s="80"/>
      <c r="GL35" s="80"/>
      <c r="GM35" s="80"/>
      <c r="GN35" s="80"/>
      <c r="GO35" s="80"/>
      <c r="GP35" s="80"/>
      <c r="GQ35" s="80"/>
      <c r="GR35" s="80"/>
      <c r="GS35" s="80"/>
      <c r="GT35" s="80"/>
      <c r="GU35" s="80"/>
      <c r="GV35" s="80"/>
      <c r="GW35" s="80"/>
      <c r="GX35" s="80"/>
      <c r="GY35" s="80"/>
      <c r="GZ35" s="80"/>
      <c r="HA35" s="80"/>
      <c r="HB35" s="80"/>
      <c r="HC35" s="80"/>
    </row>
    <row r="36" spans="1:211" s="67" customFormat="1" ht="36.6" customHeight="1">
      <c r="A36" s="77" t="s">
        <v>143</v>
      </c>
      <c r="B36" s="78" t="s">
        <v>75</v>
      </c>
      <c r="C36" s="79" t="s">
        <v>76</v>
      </c>
      <c r="D36" s="64" t="s">
        <v>77</v>
      </c>
      <c r="E36" s="92">
        <v>-1618000</v>
      </c>
      <c r="F36" s="91">
        <v>1</v>
      </c>
      <c r="G36" s="81">
        <f t="shared" si="0"/>
        <v>-1618</v>
      </c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0"/>
      <c r="CB36" s="80"/>
      <c r="CC36" s="80"/>
      <c r="CD36" s="80"/>
      <c r="CE36" s="80"/>
      <c r="CF36" s="80"/>
      <c r="CG36" s="80"/>
      <c r="CH36" s="80"/>
      <c r="CI36" s="80"/>
      <c r="CJ36" s="80"/>
      <c r="CK36" s="80"/>
      <c r="CL36" s="80"/>
      <c r="CM36" s="80"/>
      <c r="CN36" s="80"/>
      <c r="CO36" s="80"/>
      <c r="CP36" s="80"/>
      <c r="CQ36" s="80"/>
      <c r="CR36" s="80"/>
      <c r="CS36" s="80"/>
      <c r="CT36" s="80"/>
      <c r="CU36" s="80"/>
      <c r="CV36" s="80"/>
      <c r="CW36" s="80"/>
      <c r="CX36" s="80"/>
      <c r="CY36" s="80"/>
      <c r="CZ36" s="80"/>
      <c r="DA36" s="80"/>
      <c r="DB36" s="80"/>
      <c r="DC36" s="80"/>
      <c r="DD36" s="80"/>
      <c r="DE36" s="80"/>
      <c r="DF36" s="80"/>
      <c r="DG36" s="80"/>
      <c r="DH36" s="80"/>
      <c r="DI36" s="80"/>
      <c r="DJ36" s="80"/>
      <c r="DK36" s="80"/>
      <c r="DL36" s="80"/>
      <c r="DM36" s="80"/>
      <c r="DN36" s="80"/>
      <c r="DO36" s="80"/>
      <c r="DP36" s="80"/>
      <c r="DQ36" s="80"/>
      <c r="DR36" s="80"/>
      <c r="DS36" s="80"/>
      <c r="DT36" s="80"/>
      <c r="DU36" s="80"/>
      <c r="DV36" s="80"/>
      <c r="DW36" s="80"/>
      <c r="DX36" s="80"/>
      <c r="DY36" s="80"/>
      <c r="DZ36" s="80"/>
      <c r="EA36" s="80"/>
      <c r="EB36" s="80"/>
      <c r="EC36" s="80"/>
      <c r="ED36" s="80"/>
      <c r="EE36" s="80"/>
      <c r="EF36" s="80"/>
      <c r="EG36" s="80"/>
      <c r="EH36" s="80"/>
      <c r="EI36" s="80"/>
      <c r="EJ36" s="80"/>
      <c r="EK36" s="80"/>
      <c r="EL36" s="80"/>
      <c r="EM36" s="80"/>
      <c r="EN36" s="80"/>
      <c r="EO36" s="80"/>
      <c r="EP36" s="80"/>
      <c r="EQ36" s="80"/>
      <c r="ER36" s="80"/>
      <c r="ES36" s="80"/>
      <c r="ET36" s="80"/>
      <c r="EU36" s="80"/>
      <c r="EV36" s="80"/>
      <c r="EW36" s="80"/>
      <c r="EX36" s="80"/>
      <c r="EY36" s="80"/>
      <c r="EZ36" s="80"/>
      <c r="FA36" s="80"/>
      <c r="FB36" s="80"/>
      <c r="FC36" s="80"/>
      <c r="FD36" s="80"/>
      <c r="FE36" s="80"/>
      <c r="FF36" s="80"/>
      <c r="FG36" s="80"/>
      <c r="FH36" s="80"/>
      <c r="FI36" s="80"/>
      <c r="FJ36" s="80"/>
      <c r="FK36" s="80"/>
      <c r="FL36" s="80"/>
      <c r="FM36" s="80"/>
      <c r="FN36" s="80"/>
      <c r="FO36" s="80"/>
      <c r="FP36" s="80"/>
      <c r="FQ36" s="80"/>
      <c r="FR36" s="80"/>
      <c r="FS36" s="80"/>
      <c r="FT36" s="80"/>
      <c r="FU36" s="80"/>
      <c r="FV36" s="80"/>
      <c r="FW36" s="80"/>
      <c r="FX36" s="80"/>
      <c r="FY36" s="80"/>
      <c r="FZ36" s="80"/>
      <c r="GA36" s="80"/>
      <c r="GB36" s="80"/>
      <c r="GC36" s="80"/>
      <c r="GD36" s="80"/>
      <c r="GE36" s="80"/>
      <c r="GF36" s="80"/>
      <c r="GG36" s="80"/>
      <c r="GH36" s="80"/>
      <c r="GI36" s="80"/>
      <c r="GJ36" s="80"/>
      <c r="GK36" s="80"/>
      <c r="GL36" s="80"/>
      <c r="GM36" s="80"/>
      <c r="GN36" s="80"/>
      <c r="GO36" s="80"/>
      <c r="GP36" s="80"/>
      <c r="GQ36" s="80"/>
      <c r="GR36" s="80"/>
      <c r="GS36" s="80"/>
      <c r="GT36" s="80"/>
      <c r="GU36" s="80"/>
      <c r="GV36" s="80"/>
      <c r="GW36" s="80"/>
      <c r="GX36" s="80"/>
      <c r="GY36" s="80"/>
      <c r="GZ36" s="80"/>
      <c r="HA36" s="80"/>
      <c r="HB36" s="80"/>
      <c r="HC36" s="80"/>
    </row>
    <row r="37" spans="1:211" s="67" customFormat="1" ht="36.6" customHeight="1">
      <c r="A37" s="77" t="s">
        <v>144</v>
      </c>
      <c r="B37" s="78" t="s">
        <v>75</v>
      </c>
      <c r="C37" s="79" t="s">
        <v>76</v>
      </c>
      <c r="D37" s="64" t="s">
        <v>77</v>
      </c>
      <c r="E37" s="92">
        <v>-1618000</v>
      </c>
      <c r="F37" s="91">
        <v>1</v>
      </c>
      <c r="G37" s="81">
        <f t="shared" si="0"/>
        <v>-1618</v>
      </c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0"/>
      <c r="DE37" s="80"/>
      <c r="DF37" s="80"/>
      <c r="DG37" s="80"/>
      <c r="DH37" s="80"/>
      <c r="DI37" s="80"/>
      <c r="DJ37" s="80"/>
      <c r="DK37" s="80"/>
      <c r="DL37" s="80"/>
      <c r="DM37" s="80"/>
      <c r="DN37" s="80"/>
      <c r="DO37" s="80"/>
      <c r="DP37" s="80"/>
      <c r="DQ37" s="80"/>
      <c r="DR37" s="80"/>
      <c r="DS37" s="80"/>
      <c r="DT37" s="80"/>
      <c r="DU37" s="80"/>
      <c r="DV37" s="80"/>
      <c r="DW37" s="80"/>
      <c r="DX37" s="80"/>
      <c r="DY37" s="80"/>
      <c r="DZ37" s="80"/>
      <c r="EA37" s="80"/>
      <c r="EB37" s="80"/>
      <c r="EC37" s="80"/>
      <c r="ED37" s="80"/>
      <c r="EE37" s="80"/>
      <c r="EF37" s="80"/>
      <c r="EG37" s="80"/>
      <c r="EH37" s="80"/>
      <c r="EI37" s="80"/>
      <c r="EJ37" s="80"/>
      <c r="EK37" s="80"/>
      <c r="EL37" s="80"/>
      <c r="EM37" s="80"/>
      <c r="EN37" s="80"/>
      <c r="EO37" s="80"/>
      <c r="EP37" s="80"/>
      <c r="EQ37" s="80"/>
      <c r="ER37" s="80"/>
      <c r="ES37" s="80"/>
      <c r="ET37" s="80"/>
      <c r="EU37" s="80"/>
      <c r="EV37" s="80"/>
      <c r="EW37" s="80"/>
      <c r="EX37" s="80"/>
      <c r="EY37" s="80"/>
      <c r="EZ37" s="80"/>
      <c r="FA37" s="80"/>
      <c r="FB37" s="80"/>
      <c r="FC37" s="80"/>
      <c r="FD37" s="80"/>
      <c r="FE37" s="80"/>
      <c r="FF37" s="80"/>
      <c r="FG37" s="80"/>
      <c r="FH37" s="80"/>
      <c r="FI37" s="80"/>
      <c r="FJ37" s="80"/>
      <c r="FK37" s="80"/>
      <c r="FL37" s="80"/>
      <c r="FM37" s="80"/>
      <c r="FN37" s="80"/>
      <c r="FO37" s="80"/>
      <c r="FP37" s="80"/>
      <c r="FQ37" s="80"/>
      <c r="FR37" s="80"/>
      <c r="FS37" s="80"/>
      <c r="FT37" s="80"/>
      <c r="FU37" s="80"/>
      <c r="FV37" s="80"/>
      <c r="FW37" s="80"/>
      <c r="FX37" s="80"/>
      <c r="FY37" s="80"/>
      <c r="FZ37" s="80"/>
      <c r="GA37" s="80"/>
      <c r="GB37" s="80"/>
      <c r="GC37" s="80"/>
      <c r="GD37" s="80"/>
      <c r="GE37" s="80"/>
      <c r="GF37" s="80"/>
      <c r="GG37" s="80"/>
      <c r="GH37" s="80"/>
      <c r="GI37" s="80"/>
      <c r="GJ37" s="80"/>
      <c r="GK37" s="80"/>
      <c r="GL37" s="80"/>
      <c r="GM37" s="80"/>
      <c r="GN37" s="80"/>
      <c r="GO37" s="80"/>
      <c r="GP37" s="80"/>
      <c r="GQ37" s="80"/>
      <c r="GR37" s="80"/>
      <c r="GS37" s="80"/>
      <c r="GT37" s="80"/>
      <c r="GU37" s="80"/>
      <c r="GV37" s="80"/>
      <c r="GW37" s="80"/>
      <c r="GX37" s="80"/>
      <c r="GY37" s="80"/>
      <c r="GZ37" s="80"/>
      <c r="HA37" s="80"/>
      <c r="HB37" s="80"/>
      <c r="HC37" s="80"/>
    </row>
    <row r="38" spans="1:211" s="67" customFormat="1" ht="39.75" customHeight="1">
      <c r="A38" s="77" t="s">
        <v>145</v>
      </c>
      <c r="B38" s="78" t="s">
        <v>75</v>
      </c>
      <c r="C38" s="79" t="s">
        <v>76</v>
      </c>
      <c r="D38" s="64" t="s">
        <v>77</v>
      </c>
      <c r="E38" s="92">
        <v>-1618000</v>
      </c>
      <c r="F38" s="91">
        <v>1</v>
      </c>
      <c r="G38" s="81">
        <f t="shared" si="0"/>
        <v>-1618</v>
      </c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0"/>
      <c r="CA38" s="80"/>
      <c r="CB38" s="80"/>
      <c r="CC38" s="80"/>
      <c r="CD38" s="80"/>
      <c r="CE38" s="80"/>
      <c r="CF38" s="80"/>
      <c r="CG38" s="80"/>
      <c r="CH38" s="80"/>
      <c r="CI38" s="80"/>
      <c r="CJ38" s="80"/>
      <c r="CK38" s="80"/>
      <c r="CL38" s="80"/>
      <c r="CM38" s="80"/>
      <c r="CN38" s="80"/>
      <c r="CO38" s="80"/>
      <c r="CP38" s="80"/>
      <c r="CQ38" s="80"/>
      <c r="CR38" s="80"/>
      <c r="CS38" s="80"/>
      <c r="CT38" s="80"/>
      <c r="CU38" s="80"/>
      <c r="CV38" s="80"/>
      <c r="CW38" s="80"/>
      <c r="CX38" s="80"/>
      <c r="CY38" s="80"/>
      <c r="CZ38" s="80"/>
      <c r="DA38" s="80"/>
      <c r="DB38" s="80"/>
      <c r="DC38" s="80"/>
      <c r="DD38" s="80"/>
      <c r="DE38" s="80"/>
      <c r="DF38" s="80"/>
      <c r="DG38" s="80"/>
      <c r="DH38" s="80"/>
      <c r="DI38" s="80"/>
      <c r="DJ38" s="80"/>
      <c r="DK38" s="80"/>
      <c r="DL38" s="80"/>
      <c r="DM38" s="80"/>
      <c r="DN38" s="80"/>
      <c r="DO38" s="80"/>
      <c r="DP38" s="80"/>
      <c r="DQ38" s="80"/>
      <c r="DR38" s="80"/>
      <c r="DS38" s="80"/>
      <c r="DT38" s="80"/>
      <c r="DU38" s="80"/>
      <c r="DV38" s="80"/>
      <c r="DW38" s="80"/>
      <c r="DX38" s="80"/>
      <c r="DY38" s="80"/>
      <c r="DZ38" s="80"/>
      <c r="EA38" s="80"/>
      <c r="EB38" s="80"/>
      <c r="EC38" s="80"/>
      <c r="ED38" s="80"/>
      <c r="EE38" s="80"/>
      <c r="EF38" s="80"/>
      <c r="EG38" s="80"/>
      <c r="EH38" s="80"/>
      <c r="EI38" s="80"/>
      <c r="EJ38" s="80"/>
      <c r="EK38" s="80"/>
      <c r="EL38" s="80"/>
      <c r="EM38" s="80"/>
      <c r="EN38" s="80"/>
      <c r="EO38" s="80"/>
      <c r="EP38" s="80"/>
      <c r="EQ38" s="80"/>
      <c r="ER38" s="80"/>
      <c r="ES38" s="80"/>
      <c r="ET38" s="80"/>
      <c r="EU38" s="80"/>
      <c r="EV38" s="80"/>
      <c r="EW38" s="80"/>
      <c r="EX38" s="80"/>
      <c r="EY38" s="80"/>
      <c r="EZ38" s="80"/>
      <c r="FA38" s="80"/>
      <c r="FB38" s="80"/>
      <c r="FC38" s="80"/>
      <c r="FD38" s="80"/>
      <c r="FE38" s="80"/>
      <c r="FF38" s="80"/>
      <c r="FG38" s="80"/>
      <c r="FH38" s="80"/>
      <c r="FI38" s="80"/>
      <c r="FJ38" s="80"/>
      <c r="FK38" s="80"/>
      <c r="FL38" s="80"/>
      <c r="FM38" s="80"/>
      <c r="FN38" s="80"/>
      <c r="FO38" s="80"/>
      <c r="FP38" s="80"/>
      <c r="FQ38" s="80"/>
      <c r="FR38" s="80"/>
      <c r="FS38" s="80"/>
      <c r="FT38" s="80"/>
      <c r="FU38" s="80"/>
      <c r="FV38" s="80"/>
      <c r="FW38" s="80"/>
      <c r="FX38" s="80"/>
      <c r="FY38" s="80"/>
      <c r="FZ38" s="80"/>
      <c r="GA38" s="80"/>
      <c r="GB38" s="80"/>
      <c r="GC38" s="80"/>
      <c r="GD38" s="80"/>
      <c r="GE38" s="80"/>
      <c r="GF38" s="80"/>
      <c r="GG38" s="80"/>
      <c r="GH38" s="80"/>
      <c r="GI38" s="80"/>
      <c r="GJ38" s="80"/>
      <c r="GK38" s="80"/>
      <c r="GL38" s="80"/>
      <c r="GM38" s="80"/>
      <c r="GN38" s="80"/>
      <c r="GO38" s="80"/>
      <c r="GP38" s="80"/>
      <c r="GQ38" s="80"/>
      <c r="GR38" s="80"/>
      <c r="GS38" s="80"/>
      <c r="GT38" s="80"/>
      <c r="GU38" s="80"/>
      <c r="GV38" s="80"/>
      <c r="GW38" s="80"/>
      <c r="GX38" s="80"/>
      <c r="GY38" s="80"/>
      <c r="GZ38" s="80"/>
      <c r="HA38" s="80"/>
      <c r="HB38" s="80"/>
      <c r="HC38" s="80"/>
    </row>
    <row r="39" spans="1:211" s="67" customFormat="1" ht="36.6" customHeight="1">
      <c r="A39" s="77" t="s">
        <v>146</v>
      </c>
      <c r="B39" s="78" t="s">
        <v>75</v>
      </c>
      <c r="C39" s="79" t="s">
        <v>76</v>
      </c>
      <c r="D39" s="64" t="s">
        <v>77</v>
      </c>
      <c r="E39" s="92">
        <v>-1618000</v>
      </c>
      <c r="F39" s="91">
        <v>1</v>
      </c>
      <c r="G39" s="81">
        <f t="shared" si="0"/>
        <v>-1618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0"/>
      <c r="CA39" s="80"/>
      <c r="CB39" s="80"/>
      <c r="CC39" s="80"/>
      <c r="CD39" s="80"/>
      <c r="CE39" s="80"/>
      <c r="CF39" s="80"/>
      <c r="CG39" s="80"/>
      <c r="CH39" s="80"/>
      <c r="CI39" s="80"/>
      <c r="CJ39" s="80"/>
      <c r="CK39" s="80"/>
      <c r="CL39" s="80"/>
      <c r="CM39" s="80"/>
      <c r="CN39" s="80"/>
      <c r="CO39" s="80"/>
      <c r="CP39" s="80"/>
      <c r="CQ39" s="80"/>
      <c r="CR39" s="80"/>
      <c r="CS39" s="80"/>
      <c r="CT39" s="80"/>
      <c r="CU39" s="80"/>
      <c r="CV39" s="80"/>
      <c r="CW39" s="80"/>
      <c r="CX39" s="80"/>
      <c r="CY39" s="80"/>
      <c r="CZ39" s="80"/>
      <c r="DA39" s="80"/>
      <c r="DB39" s="80"/>
      <c r="DC39" s="80"/>
      <c r="DD39" s="80"/>
      <c r="DE39" s="80"/>
      <c r="DF39" s="80"/>
      <c r="DG39" s="80"/>
      <c r="DH39" s="80"/>
      <c r="DI39" s="80"/>
      <c r="DJ39" s="80"/>
      <c r="DK39" s="80"/>
      <c r="DL39" s="80"/>
      <c r="DM39" s="80"/>
      <c r="DN39" s="80"/>
      <c r="DO39" s="80"/>
      <c r="DP39" s="80"/>
      <c r="DQ39" s="80"/>
      <c r="DR39" s="80"/>
      <c r="DS39" s="80"/>
      <c r="DT39" s="80"/>
      <c r="DU39" s="80"/>
      <c r="DV39" s="80"/>
      <c r="DW39" s="80"/>
      <c r="DX39" s="80"/>
      <c r="DY39" s="80"/>
      <c r="DZ39" s="80"/>
      <c r="EA39" s="80"/>
      <c r="EB39" s="80"/>
      <c r="EC39" s="80"/>
      <c r="ED39" s="80"/>
      <c r="EE39" s="80"/>
      <c r="EF39" s="80"/>
      <c r="EG39" s="80"/>
      <c r="EH39" s="80"/>
      <c r="EI39" s="80"/>
      <c r="EJ39" s="80"/>
      <c r="EK39" s="80"/>
      <c r="EL39" s="80"/>
      <c r="EM39" s="80"/>
      <c r="EN39" s="80"/>
      <c r="EO39" s="80"/>
      <c r="EP39" s="80"/>
      <c r="EQ39" s="80"/>
      <c r="ER39" s="80"/>
      <c r="ES39" s="80"/>
      <c r="ET39" s="80"/>
      <c r="EU39" s="80"/>
      <c r="EV39" s="80"/>
      <c r="EW39" s="80"/>
      <c r="EX39" s="80"/>
      <c r="EY39" s="80"/>
      <c r="EZ39" s="80"/>
      <c r="FA39" s="80"/>
      <c r="FB39" s="80"/>
      <c r="FC39" s="80"/>
      <c r="FD39" s="80"/>
      <c r="FE39" s="80"/>
      <c r="FF39" s="80"/>
      <c r="FG39" s="80"/>
      <c r="FH39" s="80"/>
      <c r="FI39" s="80"/>
      <c r="FJ39" s="80"/>
      <c r="FK39" s="80"/>
      <c r="FL39" s="80"/>
      <c r="FM39" s="80"/>
      <c r="FN39" s="80"/>
      <c r="FO39" s="80"/>
      <c r="FP39" s="80"/>
      <c r="FQ39" s="80"/>
      <c r="FR39" s="80"/>
      <c r="FS39" s="80"/>
      <c r="FT39" s="80"/>
      <c r="FU39" s="80"/>
      <c r="FV39" s="80"/>
      <c r="FW39" s="80"/>
      <c r="FX39" s="80"/>
      <c r="FY39" s="80"/>
      <c r="FZ39" s="80"/>
      <c r="GA39" s="80"/>
      <c r="GB39" s="80"/>
      <c r="GC39" s="80"/>
      <c r="GD39" s="80"/>
      <c r="GE39" s="80"/>
      <c r="GF39" s="80"/>
      <c r="GG39" s="80"/>
      <c r="GH39" s="80"/>
      <c r="GI39" s="80"/>
      <c r="GJ39" s="80"/>
      <c r="GK39" s="80"/>
      <c r="GL39" s="80"/>
      <c r="GM39" s="80"/>
      <c r="GN39" s="80"/>
      <c r="GO39" s="80"/>
      <c r="GP39" s="80"/>
      <c r="GQ39" s="80"/>
      <c r="GR39" s="80"/>
      <c r="GS39" s="80"/>
      <c r="GT39" s="80"/>
      <c r="GU39" s="80"/>
      <c r="GV39" s="80"/>
      <c r="GW39" s="80"/>
      <c r="GX39" s="80"/>
      <c r="GY39" s="80"/>
      <c r="GZ39" s="80"/>
      <c r="HA39" s="80"/>
      <c r="HB39" s="80"/>
      <c r="HC39" s="80"/>
    </row>
    <row r="40" spans="1:211" s="67" customFormat="1" ht="36.6" customHeight="1">
      <c r="A40" s="77" t="s">
        <v>147</v>
      </c>
      <c r="B40" s="78" t="s">
        <v>75</v>
      </c>
      <c r="C40" s="79" t="s">
        <v>76</v>
      </c>
      <c r="D40" s="64" t="s">
        <v>77</v>
      </c>
      <c r="E40" s="92">
        <v>-1618000</v>
      </c>
      <c r="F40" s="91">
        <v>1</v>
      </c>
      <c r="G40" s="81">
        <f t="shared" si="0"/>
        <v>-1618</v>
      </c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0"/>
      <c r="DL40" s="80"/>
      <c r="DM40" s="80"/>
      <c r="DN40" s="80"/>
      <c r="DO40" s="80"/>
      <c r="DP40" s="80"/>
      <c r="DQ40" s="80"/>
      <c r="DR40" s="80"/>
      <c r="DS40" s="80"/>
      <c r="DT40" s="80"/>
      <c r="DU40" s="80"/>
      <c r="DV40" s="80"/>
      <c r="DW40" s="80"/>
      <c r="DX40" s="80"/>
      <c r="DY40" s="80"/>
      <c r="DZ40" s="80"/>
      <c r="EA40" s="80"/>
      <c r="EB40" s="80"/>
      <c r="EC40" s="80"/>
      <c r="ED40" s="80"/>
      <c r="EE40" s="80"/>
      <c r="EF40" s="80"/>
      <c r="EG40" s="80"/>
      <c r="EH40" s="80"/>
      <c r="EI40" s="80"/>
      <c r="EJ40" s="80"/>
      <c r="EK40" s="80"/>
      <c r="EL40" s="80"/>
      <c r="EM40" s="80"/>
      <c r="EN40" s="80"/>
      <c r="EO40" s="80"/>
      <c r="EP40" s="80"/>
      <c r="EQ40" s="80"/>
      <c r="ER40" s="80"/>
      <c r="ES40" s="80"/>
      <c r="ET40" s="80"/>
      <c r="EU40" s="80"/>
      <c r="EV40" s="80"/>
      <c r="EW40" s="80"/>
      <c r="EX40" s="80"/>
      <c r="EY40" s="80"/>
      <c r="EZ40" s="80"/>
      <c r="FA40" s="80"/>
      <c r="FB40" s="80"/>
      <c r="FC40" s="80"/>
      <c r="FD40" s="80"/>
      <c r="FE40" s="80"/>
      <c r="FF40" s="80"/>
      <c r="FG40" s="80"/>
      <c r="FH40" s="80"/>
      <c r="FI40" s="80"/>
      <c r="FJ40" s="80"/>
      <c r="FK40" s="80"/>
      <c r="FL40" s="80"/>
      <c r="FM40" s="80"/>
      <c r="FN40" s="80"/>
      <c r="FO40" s="80"/>
      <c r="FP40" s="80"/>
      <c r="FQ40" s="80"/>
      <c r="FR40" s="80"/>
      <c r="FS40" s="80"/>
      <c r="FT40" s="80"/>
      <c r="FU40" s="80"/>
      <c r="FV40" s="80"/>
      <c r="FW40" s="80"/>
      <c r="FX40" s="80"/>
      <c r="FY40" s="80"/>
      <c r="FZ40" s="80"/>
      <c r="GA40" s="80"/>
      <c r="GB40" s="80"/>
      <c r="GC40" s="80"/>
      <c r="GD40" s="80"/>
      <c r="GE40" s="80"/>
      <c r="GF40" s="80"/>
      <c r="GG40" s="80"/>
      <c r="GH40" s="80"/>
      <c r="GI40" s="80"/>
      <c r="GJ40" s="80"/>
      <c r="GK40" s="80"/>
      <c r="GL40" s="80"/>
      <c r="GM40" s="80"/>
      <c r="GN40" s="80"/>
      <c r="GO40" s="80"/>
      <c r="GP40" s="80"/>
      <c r="GQ40" s="80"/>
      <c r="GR40" s="80"/>
      <c r="GS40" s="80"/>
      <c r="GT40" s="80"/>
      <c r="GU40" s="80"/>
      <c r="GV40" s="80"/>
      <c r="GW40" s="80"/>
      <c r="GX40" s="80"/>
      <c r="GY40" s="80"/>
      <c r="GZ40" s="80"/>
      <c r="HA40" s="80"/>
      <c r="HB40" s="80"/>
      <c r="HC40" s="80"/>
    </row>
    <row r="41" spans="1:211" s="67" customFormat="1" ht="36.6" customHeight="1">
      <c r="A41" s="77" t="s">
        <v>148</v>
      </c>
      <c r="B41" s="78" t="s">
        <v>75</v>
      </c>
      <c r="C41" s="79" t="s">
        <v>76</v>
      </c>
      <c r="D41" s="64" t="s">
        <v>77</v>
      </c>
      <c r="E41" s="92">
        <v>-1618000</v>
      </c>
      <c r="F41" s="91">
        <v>1</v>
      </c>
      <c r="G41" s="81">
        <f t="shared" si="0"/>
        <v>-1618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CY41" s="80"/>
      <c r="CZ41" s="80"/>
      <c r="DA41" s="80"/>
      <c r="DB41" s="80"/>
      <c r="DC41" s="80"/>
      <c r="DD41" s="80"/>
      <c r="DE41" s="80"/>
      <c r="DF41" s="80"/>
      <c r="DG41" s="80"/>
      <c r="DH41" s="80"/>
      <c r="DI41" s="80"/>
      <c r="DJ41" s="80"/>
      <c r="DK41" s="80"/>
      <c r="DL41" s="80"/>
      <c r="DM41" s="80"/>
      <c r="DN41" s="80"/>
      <c r="DO41" s="80"/>
      <c r="DP41" s="80"/>
      <c r="DQ41" s="80"/>
      <c r="DR41" s="80"/>
      <c r="DS41" s="80"/>
      <c r="DT41" s="80"/>
      <c r="DU41" s="80"/>
      <c r="DV41" s="80"/>
      <c r="DW41" s="80"/>
      <c r="DX41" s="80"/>
      <c r="DY41" s="80"/>
      <c r="DZ41" s="80"/>
      <c r="EA41" s="80"/>
      <c r="EB41" s="80"/>
      <c r="EC41" s="80"/>
      <c r="ED41" s="80"/>
      <c r="EE41" s="80"/>
      <c r="EF41" s="80"/>
      <c r="EG41" s="80"/>
      <c r="EH41" s="80"/>
      <c r="EI41" s="80"/>
      <c r="EJ41" s="80"/>
      <c r="EK41" s="80"/>
      <c r="EL41" s="80"/>
      <c r="EM41" s="80"/>
      <c r="EN41" s="80"/>
      <c r="EO41" s="80"/>
      <c r="EP41" s="80"/>
      <c r="EQ41" s="80"/>
      <c r="ER41" s="80"/>
      <c r="ES41" s="80"/>
      <c r="ET41" s="80"/>
      <c r="EU41" s="80"/>
      <c r="EV41" s="80"/>
      <c r="EW41" s="80"/>
      <c r="EX41" s="80"/>
      <c r="EY41" s="80"/>
      <c r="EZ41" s="80"/>
      <c r="FA41" s="80"/>
      <c r="FB41" s="80"/>
      <c r="FC41" s="80"/>
      <c r="FD41" s="80"/>
      <c r="FE41" s="80"/>
      <c r="FF41" s="80"/>
      <c r="FG41" s="80"/>
      <c r="FH41" s="80"/>
      <c r="FI41" s="80"/>
      <c r="FJ41" s="80"/>
      <c r="FK41" s="80"/>
      <c r="FL41" s="80"/>
      <c r="FM41" s="80"/>
      <c r="FN41" s="80"/>
      <c r="FO41" s="80"/>
      <c r="FP41" s="80"/>
      <c r="FQ41" s="80"/>
      <c r="FR41" s="80"/>
      <c r="FS41" s="80"/>
      <c r="FT41" s="80"/>
      <c r="FU41" s="80"/>
      <c r="FV41" s="80"/>
      <c r="FW41" s="80"/>
      <c r="FX41" s="80"/>
      <c r="FY41" s="80"/>
      <c r="FZ41" s="80"/>
      <c r="GA41" s="80"/>
      <c r="GB41" s="80"/>
      <c r="GC41" s="80"/>
      <c r="GD41" s="80"/>
      <c r="GE41" s="80"/>
      <c r="GF41" s="80"/>
      <c r="GG41" s="80"/>
      <c r="GH41" s="80"/>
      <c r="GI41" s="80"/>
      <c r="GJ41" s="80"/>
      <c r="GK41" s="80"/>
      <c r="GL41" s="80"/>
      <c r="GM41" s="80"/>
      <c r="GN41" s="80"/>
      <c r="GO41" s="80"/>
      <c r="GP41" s="80"/>
      <c r="GQ41" s="80"/>
      <c r="GR41" s="80"/>
      <c r="GS41" s="80"/>
      <c r="GT41" s="80"/>
      <c r="GU41" s="80"/>
      <c r="GV41" s="80"/>
      <c r="GW41" s="80"/>
      <c r="GX41" s="80"/>
      <c r="GY41" s="80"/>
      <c r="GZ41" s="80"/>
      <c r="HA41" s="80"/>
      <c r="HB41" s="80"/>
      <c r="HC41" s="80"/>
    </row>
    <row r="42" spans="1:211" s="67" customFormat="1" ht="39.75" customHeight="1">
      <c r="A42" s="77" t="s">
        <v>149</v>
      </c>
      <c r="B42" s="78" t="s">
        <v>75</v>
      </c>
      <c r="C42" s="79" t="s">
        <v>76</v>
      </c>
      <c r="D42" s="64" t="s">
        <v>77</v>
      </c>
      <c r="E42" s="92">
        <v>-1618000</v>
      </c>
      <c r="F42" s="91">
        <v>1</v>
      </c>
      <c r="G42" s="81">
        <f t="shared" si="0"/>
        <v>-1618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  <c r="DL42" s="80"/>
      <c r="DM42" s="80"/>
      <c r="DN42" s="80"/>
      <c r="DO42" s="80"/>
      <c r="DP42" s="80"/>
      <c r="DQ42" s="80"/>
      <c r="DR42" s="80"/>
      <c r="DS42" s="80"/>
      <c r="DT42" s="80"/>
      <c r="DU42" s="80"/>
      <c r="DV42" s="80"/>
      <c r="DW42" s="80"/>
      <c r="DX42" s="80"/>
      <c r="DY42" s="80"/>
      <c r="DZ42" s="80"/>
      <c r="EA42" s="80"/>
      <c r="EB42" s="80"/>
      <c r="EC42" s="80"/>
      <c r="ED42" s="80"/>
      <c r="EE42" s="80"/>
      <c r="EF42" s="80"/>
      <c r="EG42" s="80"/>
      <c r="EH42" s="80"/>
      <c r="EI42" s="80"/>
      <c r="EJ42" s="80"/>
      <c r="EK42" s="80"/>
      <c r="EL42" s="80"/>
      <c r="EM42" s="80"/>
      <c r="EN42" s="80"/>
      <c r="EO42" s="80"/>
      <c r="EP42" s="80"/>
      <c r="EQ42" s="80"/>
      <c r="ER42" s="80"/>
      <c r="ES42" s="80"/>
      <c r="ET42" s="80"/>
      <c r="EU42" s="80"/>
      <c r="EV42" s="80"/>
      <c r="EW42" s="80"/>
      <c r="EX42" s="80"/>
      <c r="EY42" s="80"/>
      <c r="EZ42" s="80"/>
      <c r="FA42" s="80"/>
      <c r="FB42" s="80"/>
      <c r="FC42" s="80"/>
      <c r="FD42" s="80"/>
      <c r="FE42" s="80"/>
      <c r="FF42" s="80"/>
      <c r="FG42" s="80"/>
      <c r="FH42" s="80"/>
      <c r="FI42" s="80"/>
      <c r="FJ42" s="80"/>
      <c r="FK42" s="80"/>
      <c r="FL42" s="80"/>
      <c r="FM42" s="80"/>
      <c r="FN42" s="80"/>
      <c r="FO42" s="80"/>
      <c r="FP42" s="80"/>
      <c r="FQ42" s="80"/>
      <c r="FR42" s="80"/>
      <c r="FS42" s="80"/>
      <c r="FT42" s="80"/>
      <c r="FU42" s="80"/>
      <c r="FV42" s="80"/>
      <c r="FW42" s="80"/>
      <c r="FX42" s="80"/>
      <c r="FY42" s="80"/>
      <c r="FZ42" s="80"/>
      <c r="GA42" s="80"/>
      <c r="GB42" s="80"/>
      <c r="GC42" s="80"/>
      <c r="GD42" s="80"/>
      <c r="GE42" s="80"/>
      <c r="GF42" s="80"/>
      <c r="GG42" s="80"/>
      <c r="GH42" s="80"/>
      <c r="GI42" s="80"/>
      <c r="GJ42" s="80"/>
      <c r="GK42" s="80"/>
      <c r="GL42" s="80"/>
      <c r="GM42" s="80"/>
      <c r="GN42" s="80"/>
      <c r="GO42" s="80"/>
      <c r="GP42" s="80"/>
      <c r="GQ42" s="80"/>
      <c r="GR42" s="80"/>
      <c r="GS42" s="80"/>
      <c r="GT42" s="80"/>
      <c r="GU42" s="80"/>
      <c r="GV42" s="80"/>
      <c r="GW42" s="80"/>
      <c r="GX42" s="80"/>
      <c r="GY42" s="80"/>
      <c r="GZ42" s="80"/>
      <c r="HA42" s="80"/>
      <c r="HB42" s="80"/>
      <c r="HC42" s="80"/>
    </row>
    <row r="43" spans="1:211" s="67" customFormat="1" ht="36.6" customHeight="1">
      <c r="A43" s="77" t="s">
        <v>150</v>
      </c>
      <c r="B43" s="78" t="s">
        <v>75</v>
      </c>
      <c r="C43" s="79" t="s">
        <v>76</v>
      </c>
      <c r="D43" s="64" t="s">
        <v>77</v>
      </c>
      <c r="E43" s="92">
        <v>-1618000</v>
      </c>
      <c r="F43" s="91">
        <v>1</v>
      </c>
      <c r="G43" s="81">
        <f t="shared" si="0"/>
        <v>-1618</v>
      </c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  <c r="DD43" s="80"/>
      <c r="DE43" s="80"/>
      <c r="DF43" s="80"/>
      <c r="DG43" s="80"/>
      <c r="DH43" s="80"/>
      <c r="DI43" s="80"/>
      <c r="DJ43" s="80"/>
      <c r="DK43" s="80"/>
      <c r="DL43" s="80"/>
      <c r="DM43" s="80"/>
      <c r="DN43" s="80"/>
      <c r="DO43" s="80"/>
      <c r="DP43" s="80"/>
      <c r="DQ43" s="80"/>
      <c r="DR43" s="80"/>
      <c r="DS43" s="80"/>
      <c r="DT43" s="80"/>
      <c r="DU43" s="80"/>
      <c r="DV43" s="80"/>
      <c r="DW43" s="80"/>
      <c r="DX43" s="80"/>
      <c r="DY43" s="80"/>
      <c r="DZ43" s="80"/>
      <c r="EA43" s="80"/>
      <c r="EB43" s="80"/>
      <c r="EC43" s="80"/>
      <c r="ED43" s="80"/>
      <c r="EE43" s="80"/>
      <c r="EF43" s="80"/>
      <c r="EG43" s="80"/>
      <c r="EH43" s="80"/>
      <c r="EI43" s="80"/>
      <c r="EJ43" s="80"/>
      <c r="EK43" s="80"/>
      <c r="EL43" s="80"/>
      <c r="EM43" s="80"/>
      <c r="EN43" s="80"/>
      <c r="EO43" s="80"/>
      <c r="EP43" s="80"/>
      <c r="EQ43" s="80"/>
      <c r="ER43" s="80"/>
      <c r="ES43" s="80"/>
      <c r="ET43" s="80"/>
      <c r="EU43" s="80"/>
      <c r="EV43" s="80"/>
      <c r="EW43" s="80"/>
      <c r="EX43" s="80"/>
      <c r="EY43" s="80"/>
      <c r="EZ43" s="80"/>
      <c r="FA43" s="80"/>
      <c r="FB43" s="80"/>
      <c r="FC43" s="80"/>
      <c r="FD43" s="80"/>
      <c r="FE43" s="80"/>
      <c r="FF43" s="80"/>
      <c r="FG43" s="80"/>
      <c r="FH43" s="80"/>
      <c r="FI43" s="80"/>
      <c r="FJ43" s="80"/>
      <c r="FK43" s="80"/>
      <c r="FL43" s="80"/>
      <c r="FM43" s="80"/>
      <c r="FN43" s="80"/>
      <c r="FO43" s="80"/>
      <c r="FP43" s="80"/>
      <c r="FQ43" s="80"/>
      <c r="FR43" s="80"/>
      <c r="FS43" s="80"/>
      <c r="FT43" s="80"/>
      <c r="FU43" s="80"/>
      <c r="FV43" s="80"/>
      <c r="FW43" s="80"/>
      <c r="FX43" s="80"/>
      <c r="FY43" s="80"/>
      <c r="FZ43" s="80"/>
      <c r="GA43" s="80"/>
      <c r="GB43" s="80"/>
      <c r="GC43" s="80"/>
      <c r="GD43" s="80"/>
      <c r="GE43" s="80"/>
      <c r="GF43" s="80"/>
      <c r="GG43" s="80"/>
      <c r="GH43" s="80"/>
      <c r="GI43" s="80"/>
      <c r="GJ43" s="80"/>
      <c r="GK43" s="80"/>
      <c r="GL43" s="80"/>
      <c r="GM43" s="80"/>
      <c r="GN43" s="80"/>
      <c r="GO43" s="80"/>
      <c r="GP43" s="80"/>
      <c r="GQ43" s="80"/>
      <c r="GR43" s="80"/>
      <c r="GS43" s="80"/>
      <c r="GT43" s="80"/>
      <c r="GU43" s="80"/>
      <c r="GV43" s="80"/>
      <c r="GW43" s="80"/>
      <c r="GX43" s="80"/>
      <c r="GY43" s="80"/>
      <c r="GZ43" s="80"/>
      <c r="HA43" s="80"/>
      <c r="HB43" s="80"/>
      <c r="HC43" s="80"/>
    </row>
    <row r="44" spans="1:211" s="67" customFormat="1" ht="39.75" customHeight="1">
      <c r="A44" s="77" t="s">
        <v>151</v>
      </c>
      <c r="B44" s="78" t="s">
        <v>75</v>
      </c>
      <c r="C44" s="79" t="s">
        <v>76</v>
      </c>
      <c r="D44" s="64" t="s">
        <v>77</v>
      </c>
      <c r="E44" s="92">
        <v>-1618000</v>
      </c>
      <c r="F44" s="91">
        <v>1</v>
      </c>
      <c r="G44" s="81">
        <f t="shared" si="0"/>
        <v>-1618</v>
      </c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0"/>
      <c r="CX44" s="80"/>
      <c r="CY44" s="80"/>
      <c r="CZ44" s="80"/>
      <c r="DA44" s="80"/>
      <c r="DB44" s="80"/>
      <c r="DC44" s="80"/>
      <c r="DD44" s="80"/>
      <c r="DE44" s="80"/>
      <c r="DF44" s="80"/>
      <c r="DG44" s="80"/>
      <c r="DH44" s="80"/>
      <c r="DI44" s="80"/>
      <c r="DJ44" s="80"/>
      <c r="DK44" s="80"/>
      <c r="DL44" s="80"/>
      <c r="DM44" s="80"/>
      <c r="DN44" s="80"/>
      <c r="DO44" s="80"/>
      <c r="DP44" s="80"/>
      <c r="DQ44" s="80"/>
      <c r="DR44" s="80"/>
      <c r="DS44" s="80"/>
      <c r="DT44" s="80"/>
      <c r="DU44" s="80"/>
      <c r="DV44" s="80"/>
      <c r="DW44" s="80"/>
      <c r="DX44" s="80"/>
      <c r="DY44" s="80"/>
      <c r="DZ44" s="80"/>
      <c r="EA44" s="80"/>
      <c r="EB44" s="80"/>
      <c r="EC44" s="80"/>
      <c r="ED44" s="80"/>
      <c r="EE44" s="80"/>
      <c r="EF44" s="80"/>
      <c r="EG44" s="80"/>
      <c r="EH44" s="80"/>
      <c r="EI44" s="80"/>
      <c r="EJ44" s="80"/>
      <c r="EK44" s="80"/>
      <c r="EL44" s="80"/>
      <c r="EM44" s="80"/>
      <c r="EN44" s="80"/>
      <c r="EO44" s="80"/>
      <c r="EP44" s="80"/>
      <c r="EQ44" s="80"/>
      <c r="ER44" s="80"/>
      <c r="ES44" s="80"/>
      <c r="ET44" s="80"/>
      <c r="EU44" s="80"/>
      <c r="EV44" s="80"/>
      <c r="EW44" s="80"/>
      <c r="EX44" s="80"/>
      <c r="EY44" s="80"/>
      <c r="EZ44" s="80"/>
      <c r="FA44" s="80"/>
      <c r="FB44" s="80"/>
      <c r="FC44" s="80"/>
      <c r="FD44" s="80"/>
      <c r="FE44" s="80"/>
      <c r="FF44" s="80"/>
      <c r="FG44" s="80"/>
      <c r="FH44" s="80"/>
      <c r="FI44" s="80"/>
      <c r="FJ44" s="80"/>
      <c r="FK44" s="80"/>
      <c r="FL44" s="80"/>
      <c r="FM44" s="80"/>
      <c r="FN44" s="80"/>
      <c r="FO44" s="80"/>
      <c r="FP44" s="80"/>
      <c r="FQ44" s="80"/>
      <c r="FR44" s="80"/>
      <c r="FS44" s="80"/>
      <c r="FT44" s="80"/>
      <c r="FU44" s="80"/>
      <c r="FV44" s="80"/>
      <c r="FW44" s="80"/>
      <c r="FX44" s="80"/>
      <c r="FY44" s="80"/>
      <c r="FZ44" s="80"/>
      <c r="GA44" s="80"/>
      <c r="GB44" s="80"/>
      <c r="GC44" s="80"/>
      <c r="GD44" s="80"/>
      <c r="GE44" s="80"/>
      <c r="GF44" s="80"/>
      <c r="GG44" s="80"/>
      <c r="GH44" s="80"/>
      <c r="GI44" s="80"/>
      <c r="GJ44" s="80"/>
      <c r="GK44" s="80"/>
      <c r="GL44" s="80"/>
      <c r="GM44" s="80"/>
      <c r="GN44" s="80"/>
      <c r="GO44" s="80"/>
      <c r="GP44" s="80"/>
      <c r="GQ44" s="80"/>
      <c r="GR44" s="80"/>
      <c r="GS44" s="80"/>
      <c r="GT44" s="80"/>
      <c r="GU44" s="80"/>
      <c r="GV44" s="80"/>
      <c r="GW44" s="80"/>
      <c r="GX44" s="80"/>
      <c r="GY44" s="80"/>
      <c r="GZ44" s="80"/>
      <c r="HA44" s="80"/>
      <c r="HB44" s="80"/>
      <c r="HC44" s="80"/>
    </row>
    <row r="45" spans="1:211" s="67" customFormat="1" ht="36.6" customHeight="1">
      <c r="A45" s="77" t="s">
        <v>152</v>
      </c>
      <c r="B45" s="78" t="s">
        <v>75</v>
      </c>
      <c r="C45" s="79" t="s">
        <v>76</v>
      </c>
      <c r="D45" s="64" t="s">
        <v>77</v>
      </c>
      <c r="E45" s="92">
        <v>-1618000</v>
      </c>
      <c r="F45" s="91">
        <v>1</v>
      </c>
      <c r="G45" s="81">
        <f t="shared" si="0"/>
        <v>-1618</v>
      </c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0"/>
      <c r="DB45" s="80"/>
      <c r="DC45" s="80"/>
      <c r="DD45" s="80"/>
      <c r="DE45" s="80"/>
      <c r="DF45" s="80"/>
      <c r="DG45" s="80"/>
      <c r="DH45" s="80"/>
      <c r="DI45" s="80"/>
      <c r="DJ45" s="80"/>
      <c r="DK45" s="80"/>
      <c r="DL45" s="80"/>
      <c r="DM45" s="80"/>
      <c r="DN45" s="80"/>
      <c r="DO45" s="80"/>
      <c r="DP45" s="80"/>
      <c r="DQ45" s="80"/>
      <c r="DR45" s="80"/>
      <c r="DS45" s="80"/>
      <c r="DT45" s="80"/>
      <c r="DU45" s="80"/>
      <c r="DV45" s="80"/>
      <c r="DW45" s="80"/>
      <c r="DX45" s="80"/>
      <c r="DY45" s="80"/>
      <c r="DZ45" s="80"/>
      <c r="EA45" s="80"/>
      <c r="EB45" s="80"/>
      <c r="EC45" s="80"/>
      <c r="ED45" s="80"/>
      <c r="EE45" s="80"/>
      <c r="EF45" s="80"/>
      <c r="EG45" s="80"/>
      <c r="EH45" s="80"/>
      <c r="EI45" s="80"/>
      <c r="EJ45" s="80"/>
      <c r="EK45" s="80"/>
      <c r="EL45" s="80"/>
      <c r="EM45" s="80"/>
      <c r="EN45" s="80"/>
      <c r="EO45" s="80"/>
      <c r="EP45" s="80"/>
      <c r="EQ45" s="80"/>
      <c r="ER45" s="80"/>
      <c r="ES45" s="80"/>
      <c r="ET45" s="80"/>
      <c r="EU45" s="80"/>
      <c r="EV45" s="80"/>
      <c r="EW45" s="80"/>
      <c r="EX45" s="80"/>
      <c r="EY45" s="80"/>
      <c r="EZ45" s="80"/>
      <c r="FA45" s="80"/>
      <c r="FB45" s="80"/>
      <c r="FC45" s="80"/>
      <c r="FD45" s="80"/>
      <c r="FE45" s="80"/>
      <c r="FF45" s="80"/>
      <c r="FG45" s="80"/>
      <c r="FH45" s="80"/>
      <c r="FI45" s="80"/>
      <c r="FJ45" s="80"/>
      <c r="FK45" s="80"/>
      <c r="FL45" s="80"/>
      <c r="FM45" s="80"/>
      <c r="FN45" s="80"/>
      <c r="FO45" s="80"/>
      <c r="FP45" s="80"/>
      <c r="FQ45" s="80"/>
      <c r="FR45" s="80"/>
      <c r="FS45" s="80"/>
      <c r="FT45" s="80"/>
      <c r="FU45" s="80"/>
      <c r="FV45" s="80"/>
      <c r="FW45" s="80"/>
      <c r="FX45" s="80"/>
      <c r="FY45" s="80"/>
      <c r="FZ45" s="80"/>
      <c r="GA45" s="80"/>
      <c r="GB45" s="80"/>
      <c r="GC45" s="80"/>
      <c r="GD45" s="80"/>
      <c r="GE45" s="80"/>
      <c r="GF45" s="80"/>
      <c r="GG45" s="80"/>
      <c r="GH45" s="80"/>
      <c r="GI45" s="80"/>
      <c r="GJ45" s="80"/>
      <c r="GK45" s="80"/>
      <c r="GL45" s="80"/>
      <c r="GM45" s="80"/>
      <c r="GN45" s="80"/>
      <c r="GO45" s="80"/>
      <c r="GP45" s="80"/>
      <c r="GQ45" s="80"/>
      <c r="GR45" s="80"/>
      <c r="GS45" s="80"/>
      <c r="GT45" s="80"/>
      <c r="GU45" s="80"/>
      <c r="GV45" s="80"/>
      <c r="GW45" s="80"/>
      <c r="GX45" s="80"/>
      <c r="GY45" s="80"/>
      <c r="GZ45" s="80"/>
      <c r="HA45" s="80"/>
      <c r="HB45" s="80"/>
      <c r="HC45" s="80"/>
    </row>
    <row r="46" spans="1:211" s="67" customFormat="1" ht="36.6" customHeight="1">
      <c r="A46" s="77" t="s">
        <v>153</v>
      </c>
      <c r="B46" s="78" t="s">
        <v>75</v>
      </c>
      <c r="C46" s="79" t="s">
        <v>76</v>
      </c>
      <c r="D46" s="64" t="s">
        <v>77</v>
      </c>
      <c r="E46" s="92">
        <v>-1618000</v>
      </c>
      <c r="F46" s="91">
        <v>1</v>
      </c>
      <c r="G46" s="81">
        <f t="shared" si="0"/>
        <v>-1618</v>
      </c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80"/>
      <c r="CC46" s="80"/>
      <c r="CD46" s="80"/>
      <c r="CE46" s="80"/>
      <c r="CF46" s="80"/>
      <c r="CG46" s="80"/>
      <c r="CH46" s="80"/>
      <c r="CI46" s="80"/>
      <c r="CJ46" s="80"/>
      <c r="CK46" s="80"/>
      <c r="CL46" s="80"/>
      <c r="CM46" s="80"/>
      <c r="CN46" s="80"/>
      <c r="CO46" s="80"/>
      <c r="CP46" s="80"/>
      <c r="CQ46" s="80"/>
      <c r="CR46" s="80"/>
      <c r="CS46" s="80"/>
      <c r="CT46" s="80"/>
      <c r="CU46" s="80"/>
      <c r="CV46" s="80"/>
      <c r="CW46" s="80"/>
      <c r="CX46" s="80"/>
      <c r="CY46" s="80"/>
      <c r="CZ46" s="80"/>
      <c r="DA46" s="80"/>
      <c r="DB46" s="80"/>
      <c r="DC46" s="80"/>
      <c r="DD46" s="80"/>
      <c r="DE46" s="80"/>
      <c r="DF46" s="80"/>
      <c r="DG46" s="80"/>
      <c r="DH46" s="80"/>
      <c r="DI46" s="80"/>
      <c r="DJ46" s="80"/>
      <c r="DK46" s="80"/>
      <c r="DL46" s="80"/>
      <c r="DM46" s="80"/>
      <c r="DN46" s="80"/>
      <c r="DO46" s="80"/>
      <c r="DP46" s="80"/>
      <c r="DQ46" s="80"/>
      <c r="DR46" s="80"/>
      <c r="DS46" s="80"/>
      <c r="DT46" s="80"/>
      <c r="DU46" s="80"/>
      <c r="DV46" s="80"/>
      <c r="DW46" s="80"/>
      <c r="DX46" s="80"/>
      <c r="DY46" s="80"/>
      <c r="DZ46" s="80"/>
      <c r="EA46" s="80"/>
      <c r="EB46" s="80"/>
      <c r="EC46" s="80"/>
      <c r="ED46" s="80"/>
      <c r="EE46" s="80"/>
      <c r="EF46" s="80"/>
      <c r="EG46" s="80"/>
      <c r="EH46" s="80"/>
      <c r="EI46" s="80"/>
      <c r="EJ46" s="80"/>
      <c r="EK46" s="80"/>
      <c r="EL46" s="80"/>
      <c r="EM46" s="80"/>
      <c r="EN46" s="80"/>
      <c r="EO46" s="80"/>
      <c r="EP46" s="80"/>
      <c r="EQ46" s="80"/>
      <c r="ER46" s="80"/>
      <c r="ES46" s="80"/>
      <c r="ET46" s="80"/>
      <c r="EU46" s="80"/>
      <c r="EV46" s="80"/>
      <c r="EW46" s="80"/>
      <c r="EX46" s="80"/>
      <c r="EY46" s="80"/>
      <c r="EZ46" s="80"/>
      <c r="FA46" s="80"/>
      <c r="FB46" s="80"/>
      <c r="FC46" s="80"/>
      <c r="FD46" s="80"/>
      <c r="FE46" s="80"/>
      <c r="FF46" s="80"/>
      <c r="FG46" s="80"/>
      <c r="FH46" s="80"/>
      <c r="FI46" s="80"/>
      <c r="FJ46" s="80"/>
      <c r="FK46" s="80"/>
      <c r="FL46" s="80"/>
      <c r="FM46" s="80"/>
      <c r="FN46" s="80"/>
      <c r="FO46" s="80"/>
      <c r="FP46" s="80"/>
      <c r="FQ46" s="80"/>
      <c r="FR46" s="80"/>
      <c r="FS46" s="80"/>
      <c r="FT46" s="80"/>
      <c r="FU46" s="80"/>
      <c r="FV46" s="80"/>
      <c r="FW46" s="80"/>
      <c r="FX46" s="80"/>
      <c r="FY46" s="80"/>
      <c r="FZ46" s="80"/>
      <c r="GA46" s="80"/>
      <c r="GB46" s="80"/>
      <c r="GC46" s="80"/>
      <c r="GD46" s="80"/>
      <c r="GE46" s="80"/>
      <c r="GF46" s="80"/>
      <c r="GG46" s="80"/>
      <c r="GH46" s="80"/>
      <c r="GI46" s="80"/>
      <c r="GJ46" s="80"/>
      <c r="GK46" s="80"/>
      <c r="GL46" s="80"/>
      <c r="GM46" s="80"/>
      <c r="GN46" s="80"/>
      <c r="GO46" s="80"/>
      <c r="GP46" s="80"/>
      <c r="GQ46" s="80"/>
      <c r="GR46" s="80"/>
      <c r="GS46" s="80"/>
      <c r="GT46" s="80"/>
      <c r="GU46" s="80"/>
      <c r="GV46" s="80"/>
      <c r="GW46" s="80"/>
      <c r="GX46" s="80"/>
      <c r="GY46" s="80"/>
      <c r="GZ46" s="80"/>
      <c r="HA46" s="80"/>
      <c r="HB46" s="80"/>
      <c r="HC46" s="80"/>
    </row>
    <row r="47" spans="1:211" s="67" customFormat="1" ht="36.6" customHeight="1">
      <c r="A47" s="77" t="s">
        <v>154</v>
      </c>
      <c r="B47" s="78" t="s">
        <v>75</v>
      </c>
      <c r="C47" s="79" t="s">
        <v>76</v>
      </c>
      <c r="D47" s="64" t="s">
        <v>77</v>
      </c>
      <c r="E47" s="92">
        <v>-1618000</v>
      </c>
      <c r="F47" s="91">
        <v>1</v>
      </c>
      <c r="G47" s="81">
        <f t="shared" si="0"/>
        <v>-1618</v>
      </c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80"/>
      <c r="CC47" s="80"/>
      <c r="CD47" s="80"/>
      <c r="CE47" s="80"/>
      <c r="CF47" s="80"/>
      <c r="CG47" s="80"/>
      <c r="CH47" s="80"/>
      <c r="CI47" s="80"/>
      <c r="CJ47" s="80"/>
      <c r="CK47" s="80"/>
      <c r="CL47" s="80"/>
      <c r="CM47" s="80"/>
      <c r="CN47" s="80"/>
      <c r="CO47" s="80"/>
      <c r="CP47" s="80"/>
      <c r="CQ47" s="80"/>
      <c r="CR47" s="80"/>
      <c r="CS47" s="80"/>
      <c r="CT47" s="80"/>
      <c r="CU47" s="80"/>
      <c r="CV47" s="80"/>
      <c r="CW47" s="80"/>
      <c r="CX47" s="80"/>
      <c r="CY47" s="80"/>
      <c r="CZ47" s="80"/>
      <c r="DA47" s="80"/>
      <c r="DB47" s="80"/>
      <c r="DC47" s="80"/>
      <c r="DD47" s="80"/>
      <c r="DE47" s="80"/>
      <c r="DF47" s="80"/>
      <c r="DG47" s="80"/>
      <c r="DH47" s="80"/>
      <c r="DI47" s="80"/>
      <c r="DJ47" s="80"/>
      <c r="DK47" s="80"/>
      <c r="DL47" s="80"/>
      <c r="DM47" s="80"/>
      <c r="DN47" s="80"/>
      <c r="DO47" s="80"/>
      <c r="DP47" s="80"/>
      <c r="DQ47" s="80"/>
      <c r="DR47" s="80"/>
      <c r="DS47" s="80"/>
      <c r="DT47" s="80"/>
      <c r="DU47" s="80"/>
      <c r="DV47" s="80"/>
      <c r="DW47" s="80"/>
      <c r="DX47" s="80"/>
      <c r="DY47" s="80"/>
      <c r="DZ47" s="80"/>
      <c r="EA47" s="80"/>
      <c r="EB47" s="80"/>
      <c r="EC47" s="80"/>
      <c r="ED47" s="80"/>
      <c r="EE47" s="80"/>
      <c r="EF47" s="80"/>
      <c r="EG47" s="80"/>
      <c r="EH47" s="80"/>
      <c r="EI47" s="80"/>
      <c r="EJ47" s="80"/>
      <c r="EK47" s="80"/>
      <c r="EL47" s="80"/>
      <c r="EM47" s="80"/>
      <c r="EN47" s="80"/>
      <c r="EO47" s="80"/>
      <c r="EP47" s="80"/>
      <c r="EQ47" s="80"/>
      <c r="ER47" s="80"/>
      <c r="ES47" s="80"/>
      <c r="ET47" s="80"/>
      <c r="EU47" s="80"/>
      <c r="EV47" s="80"/>
      <c r="EW47" s="80"/>
      <c r="EX47" s="80"/>
      <c r="EY47" s="80"/>
      <c r="EZ47" s="80"/>
      <c r="FA47" s="80"/>
      <c r="FB47" s="80"/>
      <c r="FC47" s="80"/>
      <c r="FD47" s="80"/>
      <c r="FE47" s="80"/>
      <c r="FF47" s="80"/>
      <c r="FG47" s="80"/>
      <c r="FH47" s="80"/>
      <c r="FI47" s="80"/>
      <c r="FJ47" s="80"/>
      <c r="FK47" s="80"/>
      <c r="FL47" s="80"/>
      <c r="FM47" s="80"/>
      <c r="FN47" s="80"/>
      <c r="FO47" s="80"/>
      <c r="FP47" s="80"/>
      <c r="FQ47" s="80"/>
      <c r="FR47" s="80"/>
      <c r="FS47" s="80"/>
      <c r="FT47" s="80"/>
      <c r="FU47" s="80"/>
      <c r="FV47" s="80"/>
      <c r="FW47" s="80"/>
      <c r="FX47" s="80"/>
      <c r="FY47" s="80"/>
      <c r="FZ47" s="80"/>
      <c r="GA47" s="80"/>
      <c r="GB47" s="80"/>
      <c r="GC47" s="80"/>
      <c r="GD47" s="80"/>
      <c r="GE47" s="80"/>
      <c r="GF47" s="80"/>
      <c r="GG47" s="80"/>
      <c r="GH47" s="80"/>
      <c r="GI47" s="80"/>
      <c r="GJ47" s="80"/>
      <c r="GK47" s="80"/>
      <c r="GL47" s="80"/>
      <c r="GM47" s="80"/>
      <c r="GN47" s="80"/>
      <c r="GO47" s="80"/>
      <c r="GP47" s="80"/>
      <c r="GQ47" s="80"/>
      <c r="GR47" s="80"/>
      <c r="GS47" s="80"/>
      <c r="GT47" s="80"/>
      <c r="GU47" s="80"/>
      <c r="GV47" s="80"/>
      <c r="GW47" s="80"/>
      <c r="GX47" s="80"/>
      <c r="GY47" s="80"/>
      <c r="GZ47" s="80"/>
      <c r="HA47" s="80"/>
      <c r="HB47" s="80"/>
      <c r="HC47" s="80"/>
    </row>
    <row r="48" spans="1:211" s="67" customFormat="1" ht="39.75" customHeight="1">
      <c r="A48" s="77" t="s">
        <v>155</v>
      </c>
      <c r="B48" s="78" t="s">
        <v>75</v>
      </c>
      <c r="C48" s="79" t="s">
        <v>76</v>
      </c>
      <c r="D48" s="64" t="s">
        <v>77</v>
      </c>
      <c r="E48" s="92">
        <v>-1618000</v>
      </c>
      <c r="F48" s="91">
        <v>1</v>
      </c>
      <c r="G48" s="81">
        <f t="shared" si="0"/>
        <v>-1618</v>
      </c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0"/>
      <c r="CA48" s="80"/>
      <c r="CB48" s="80"/>
      <c r="CC48" s="80"/>
      <c r="CD48" s="80"/>
      <c r="CE48" s="80"/>
      <c r="CF48" s="80"/>
      <c r="CG48" s="80"/>
      <c r="CH48" s="80"/>
      <c r="CI48" s="80"/>
      <c r="CJ48" s="80"/>
      <c r="CK48" s="80"/>
      <c r="CL48" s="80"/>
      <c r="CM48" s="80"/>
      <c r="CN48" s="80"/>
      <c r="CO48" s="80"/>
      <c r="CP48" s="80"/>
      <c r="CQ48" s="80"/>
      <c r="CR48" s="80"/>
      <c r="CS48" s="80"/>
      <c r="CT48" s="80"/>
      <c r="CU48" s="80"/>
      <c r="CV48" s="80"/>
      <c r="CW48" s="80"/>
      <c r="CX48" s="80"/>
      <c r="CY48" s="80"/>
      <c r="CZ48" s="80"/>
      <c r="DA48" s="80"/>
      <c r="DB48" s="80"/>
      <c r="DC48" s="80"/>
      <c r="DD48" s="80"/>
      <c r="DE48" s="80"/>
      <c r="DF48" s="80"/>
      <c r="DG48" s="80"/>
      <c r="DH48" s="80"/>
      <c r="DI48" s="80"/>
      <c r="DJ48" s="80"/>
      <c r="DK48" s="80"/>
      <c r="DL48" s="80"/>
      <c r="DM48" s="80"/>
      <c r="DN48" s="80"/>
      <c r="DO48" s="80"/>
      <c r="DP48" s="80"/>
      <c r="DQ48" s="80"/>
      <c r="DR48" s="80"/>
      <c r="DS48" s="80"/>
      <c r="DT48" s="80"/>
      <c r="DU48" s="80"/>
      <c r="DV48" s="80"/>
      <c r="DW48" s="80"/>
      <c r="DX48" s="80"/>
      <c r="DY48" s="80"/>
      <c r="DZ48" s="80"/>
      <c r="EA48" s="80"/>
      <c r="EB48" s="80"/>
      <c r="EC48" s="80"/>
      <c r="ED48" s="80"/>
      <c r="EE48" s="80"/>
      <c r="EF48" s="80"/>
      <c r="EG48" s="80"/>
      <c r="EH48" s="80"/>
      <c r="EI48" s="80"/>
      <c r="EJ48" s="80"/>
      <c r="EK48" s="80"/>
      <c r="EL48" s="80"/>
      <c r="EM48" s="80"/>
      <c r="EN48" s="80"/>
      <c r="EO48" s="80"/>
      <c r="EP48" s="80"/>
      <c r="EQ48" s="80"/>
      <c r="ER48" s="80"/>
      <c r="ES48" s="80"/>
      <c r="ET48" s="80"/>
      <c r="EU48" s="80"/>
      <c r="EV48" s="80"/>
      <c r="EW48" s="80"/>
      <c r="EX48" s="80"/>
      <c r="EY48" s="80"/>
      <c r="EZ48" s="80"/>
      <c r="FA48" s="80"/>
      <c r="FB48" s="80"/>
      <c r="FC48" s="80"/>
      <c r="FD48" s="80"/>
      <c r="FE48" s="80"/>
      <c r="FF48" s="80"/>
      <c r="FG48" s="80"/>
      <c r="FH48" s="80"/>
      <c r="FI48" s="80"/>
      <c r="FJ48" s="80"/>
      <c r="FK48" s="80"/>
      <c r="FL48" s="80"/>
      <c r="FM48" s="80"/>
      <c r="FN48" s="80"/>
      <c r="FO48" s="80"/>
      <c r="FP48" s="80"/>
      <c r="FQ48" s="80"/>
      <c r="FR48" s="80"/>
      <c r="FS48" s="80"/>
      <c r="FT48" s="80"/>
      <c r="FU48" s="80"/>
      <c r="FV48" s="80"/>
      <c r="FW48" s="80"/>
      <c r="FX48" s="80"/>
      <c r="FY48" s="80"/>
      <c r="FZ48" s="80"/>
      <c r="GA48" s="80"/>
      <c r="GB48" s="80"/>
      <c r="GC48" s="80"/>
      <c r="GD48" s="80"/>
      <c r="GE48" s="80"/>
      <c r="GF48" s="80"/>
      <c r="GG48" s="80"/>
      <c r="GH48" s="80"/>
      <c r="GI48" s="80"/>
      <c r="GJ48" s="80"/>
      <c r="GK48" s="80"/>
      <c r="GL48" s="80"/>
      <c r="GM48" s="80"/>
      <c r="GN48" s="80"/>
      <c r="GO48" s="80"/>
      <c r="GP48" s="80"/>
      <c r="GQ48" s="80"/>
      <c r="GR48" s="80"/>
      <c r="GS48" s="80"/>
      <c r="GT48" s="80"/>
      <c r="GU48" s="80"/>
      <c r="GV48" s="80"/>
      <c r="GW48" s="80"/>
      <c r="GX48" s="80"/>
      <c r="GY48" s="80"/>
      <c r="GZ48" s="80"/>
      <c r="HA48" s="80"/>
      <c r="HB48" s="80"/>
      <c r="HC48" s="80"/>
    </row>
    <row r="49" spans="1:211" s="67" customFormat="1" ht="36.6" customHeight="1">
      <c r="A49" s="77" t="s">
        <v>156</v>
      </c>
      <c r="B49" s="78" t="s">
        <v>75</v>
      </c>
      <c r="C49" s="79" t="s">
        <v>76</v>
      </c>
      <c r="D49" s="64" t="s">
        <v>77</v>
      </c>
      <c r="E49" s="92">
        <v>-1618000</v>
      </c>
      <c r="F49" s="91">
        <v>1</v>
      </c>
      <c r="G49" s="81">
        <f t="shared" si="0"/>
        <v>-1618</v>
      </c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0"/>
      <c r="CA49" s="80"/>
      <c r="CB49" s="80"/>
      <c r="CC49" s="80"/>
      <c r="CD49" s="80"/>
      <c r="CE49" s="80"/>
      <c r="CF49" s="80"/>
      <c r="CG49" s="80"/>
      <c r="CH49" s="80"/>
      <c r="CI49" s="80"/>
      <c r="CJ49" s="80"/>
      <c r="CK49" s="80"/>
      <c r="CL49" s="80"/>
      <c r="CM49" s="80"/>
      <c r="CN49" s="80"/>
      <c r="CO49" s="80"/>
      <c r="CP49" s="80"/>
      <c r="CQ49" s="80"/>
      <c r="CR49" s="80"/>
      <c r="CS49" s="80"/>
      <c r="CT49" s="80"/>
      <c r="CU49" s="80"/>
      <c r="CV49" s="80"/>
      <c r="CW49" s="80"/>
      <c r="CX49" s="80"/>
      <c r="CY49" s="80"/>
      <c r="CZ49" s="80"/>
      <c r="DA49" s="80"/>
      <c r="DB49" s="80"/>
      <c r="DC49" s="80"/>
      <c r="DD49" s="80"/>
      <c r="DE49" s="80"/>
      <c r="DF49" s="80"/>
      <c r="DG49" s="80"/>
      <c r="DH49" s="80"/>
      <c r="DI49" s="80"/>
      <c r="DJ49" s="80"/>
      <c r="DK49" s="80"/>
      <c r="DL49" s="80"/>
      <c r="DM49" s="80"/>
      <c r="DN49" s="80"/>
      <c r="DO49" s="80"/>
      <c r="DP49" s="80"/>
      <c r="DQ49" s="80"/>
      <c r="DR49" s="80"/>
      <c r="DS49" s="80"/>
      <c r="DT49" s="80"/>
      <c r="DU49" s="80"/>
      <c r="DV49" s="80"/>
      <c r="DW49" s="80"/>
      <c r="DX49" s="80"/>
      <c r="DY49" s="80"/>
      <c r="DZ49" s="80"/>
      <c r="EA49" s="80"/>
      <c r="EB49" s="80"/>
      <c r="EC49" s="80"/>
      <c r="ED49" s="80"/>
      <c r="EE49" s="80"/>
      <c r="EF49" s="80"/>
      <c r="EG49" s="80"/>
      <c r="EH49" s="80"/>
      <c r="EI49" s="80"/>
      <c r="EJ49" s="80"/>
      <c r="EK49" s="80"/>
      <c r="EL49" s="80"/>
      <c r="EM49" s="80"/>
      <c r="EN49" s="80"/>
      <c r="EO49" s="80"/>
      <c r="EP49" s="80"/>
      <c r="EQ49" s="80"/>
      <c r="ER49" s="80"/>
      <c r="ES49" s="80"/>
      <c r="ET49" s="80"/>
      <c r="EU49" s="80"/>
      <c r="EV49" s="80"/>
      <c r="EW49" s="80"/>
      <c r="EX49" s="80"/>
      <c r="EY49" s="80"/>
      <c r="EZ49" s="80"/>
      <c r="FA49" s="80"/>
      <c r="FB49" s="80"/>
      <c r="FC49" s="80"/>
      <c r="FD49" s="80"/>
      <c r="FE49" s="80"/>
      <c r="FF49" s="80"/>
      <c r="FG49" s="80"/>
      <c r="FH49" s="80"/>
      <c r="FI49" s="80"/>
      <c r="FJ49" s="80"/>
      <c r="FK49" s="80"/>
      <c r="FL49" s="80"/>
      <c r="FM49" s="80"/>
      <c r="FN49" s="80"/>
      <c r="FO49" s="80"/>
      <c r="FP49" s="80"/>
      <c r="FQ49" s="80"/>
      <c r="FR49" s="80"/>
      <c r="FS49" s="80"/>
      <c r="FT49" s="80"/>
      <c r="FU49" s="80"/>
      <c r="FV49" s="80"/>
      <c r="FW49" s="80"/>
      <c r="FX49" s="80"/>
      <c r="FY49" s="80"/>
      <c r="FZ49" s="80"/>
      <c r="GA49" s="80"/>
      <c r="GB49" s="80"/>
      <c r="GC49" s="80"/>
      <c r="GD49" s="80"/>
      <c r="GE49" s="80"/>
      <c r="GF49" s="80"/>
      <c r="GG49" s="80"/>
      <c r="GH49" s="80"/>
      <c r="GI49" s="80"/>
      <c r="GJ49" s="80"/>
      <c r="GK49" s="80"/>
      <c r="GL49" s="80"/>
      <c r="GM49" s="80"/>
      <c r="GN49" s="80"/>
      <c r="GO49" s="80"/>
      <c r="GP49" s="80"/>
      <c r="GQ49" s="80"/>
      <c r="GR49" s="80"/>
      <c r="GS49" s="80"/>
      <c r="GT49" s="80"/>
      <c r="GU49" s="80"/>
      <c r="GV49" s="80"/>
      <c r="GW49" s="80"/>
      <c r="GX49" s="80"/>
      <c r="GY49" s="80"/>
      <c r="GZ49" s="80"/>
      <c r="HA49" s="80"/>
      <c r="HB49" s="80"/>
      <c r="HC49" s="80"/>
    </row>
    <row r="50" spans="1:211" s="67" customFormat="1" ht="36.6" customHeight="1">
      <c r="A50" s="77" t="s">
        <v>157</v>
      </c>
      <c r="B50" s="78" t="s">
        <v>75</v>
      </c>
      <c r="C50" s="79" t="s">
        <v>76</v>
      </c>
      <c r="D50" s="64" t="s">
        <v>77</v>
      </c>
      <c r="E50" s="92">
        <v>-1618000</v>
      </c>
      <c r="F50" s="91">
        <v>1</v>
      </c>
      <c r="G50" s="81">
        <f t="shared" si="0"/>
        <v>-1618</v>
      </c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0"/>
      <c r="CA50" s="80"/>
      <c r="CB50" s="80"/>
      <c r="CC50" s="80"/>
      <c r="CD50" s="80"/>
      <c r="CE50" s="80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  <c r="CR50" s="80"/>
      <c r="CS50" s="80"/>
      <c r="CT50" s="80"/>
      <c r="CU50" s="80"/>
      <c r="CV50" s="80"/>
      <c r="CW50" s="80"/>
      <c r="CX50" s="80"/>
      <c r="CY50" s="80"/>
      <c r="CZ50" s="80"/>
      <c r="DA50" s="80"/>
      <c r="DB50" s="80"/>
      <c r="DC50" s="80"/>
      <c r="DD50" s="80"/>
      <c r="DE50" s="80"/>
      <c r="DF50" s="80"/>
      <c r="DG50" s="80"/>
      <c r="DH50" s="80"/>
      <c r="DI50" s="80"/>
      <c r="DJ50" s="80"/>
      <c r="DK50" s="80"/>
      <c r="DL50" s="80"/>
      <c r="DM50" s="80"/>
      <c r="DN50" s="80"/>
      <c r="DO50" s="80"/>
      <c r="DP50" s="80"/>
      <c r="DQ50" s="80"/>
      <c r="DR50" s="80"/>
      <c r="DS50" s="80"/>
      <c r="DT50" s="80"/>
      <c r="DU50" s="80"/>
      <c r="DV50" s="80"/>
      <c r="DW50" s="80"/>
      <c r="DX50" s="80"/>
      <c r="DY50" s="80"/>
      <c r="DZ50" s="80"/>
      <c r="EA50" s="80"/>
      <c r="EB50" s="80"/>
      <c r="EC50" s="80"/>
      <c r="ED50" s="80"/>
      <c r="EE50" s="80"/>
      <c r="EF50" s="80"/>
      <c r="EG50" s="80"/>
      <c r="EH50" s="80"/>
      <c r="EI50" s="80"/>
      <c r="EJ50" s="80"/>
      <c r="EK50" s="80"/>
      <c r="EL50" s="80"/>
      <c r="EM50" s="80"/>
      <c r="EN50" s="80"/>
      <c r="EO50" s="80"/>
      <c r="EP50" s="80"/>
      <c r="EQ50" s="80"/>
      <c r="ER50" s="80"/>
      <c r="ES50" s="80"/>
      <c r="ET50" s="80"/>
      <c r="EU50" s="80"/>
      <c r="EV50" s="80"/>
      <c r="EW50" s="80"/>
      <c r="EX50" s="80"/>
      <c r="EY50" s="80"/>
      <c r="EZ50" s="80"/>
      <c r="FA50" s="80"/>
      <c r="FB50" s="80"/>
      <c r="FC50" s="80"/>
      <c r="FD50" s="80"/>
      <c r="FE50" s="80"/>
      <c r="FF50" s="80"/>
      <c r="FG50" s="80"/>
      <c r="FH50" s="80"/>
      <c r="FI50" s="80"/>
      <c r="FJ50" s="80"/>
      <c r="FK50" s="80"/>
      <c r="FL50" s="80"/>
      <c r="FM50" s="80"/>
      <c r="FN50" s="80"/>
      <c r="FO50" s="80"/>
      <c r="FP50" s="80"/>
      <c r="FQ50" s="80"/>
      <c r="FR50" s="80"/>
      <c r="FS50" s="80"/>
      <c r="FT50" s="80"/>
      <c r="FU50" s="80"/>
      <c r="FV50" s="80"/>
      <c r="FW50" s="80"/>
      <c r="FX50" s="80"/>
      <c r="FY50" s="80"/>
      <c r="FZ50" s="80"/>
      <c r="GA50" s="80"/>
      <c r="GB50" s="80"/>
      <c r="GC50" s="80"/>
      <c r="GD50" s="80"/>
      <c r="GE50" s="80"/>
      <c r="GF50" s="80"/>
      <c r="GG50" s="80"/>
      <c r="GH50" s="80"/>
      <c r="GI50" s="80"/>
      <c r="GJ50" s="80"/>
      <c r="GK50" s="80"/>
      <c r="GL50" s="80"/>
      <c r="GM50" s="80"/>
      <c r="GN50" s="80"/>
      <c r="GO50" s="80"/>
      <c r="GP50" s="80"/>
      <c r="GQ50" s="80"/>
      <c r="GR50" s="80"/>
      <c r="GS50" s="80"/>
      <c r="GT50" s="80"/>
      <c r="GU50" s="80"/>
      <c r="GV50" s="80"/>
      <c r="GW50" s="80"/>
      <c r="GX50" s="80"/>
      <c r="GY50" s="80"/>
      <c r="GZ50" s="80"/>
      <c r="HA50" s="80"/>
      <c r="HB50" s="80"/>
      <c r="HC50" s="80"/>
    </row>
    <row r="51" spans="1:211" s="67" customFormat="1" ht="36.6" customHeight="1">
      <c r="A51" s="77" t="s">
        <v>158</v>
      </c>
      <c r="B51" s="78" t="s">
        <v>75</v>
      </c>
      <c r="C51" s="79" t="s">
        <v>76</v>
      </c>
      <c r="D51" s="64" t="s">
        <v>77</v>
      </c>
      <c r="E51" s="92">
        <v>-1618000</v>
      </c>
      <c r="F51" s="91">
        <v>1</v>
      </c>
      <c r="G51" s="81">
        <f t="shared" si="0"/>
        <v>-1618</v>
      </c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/>
      <c r="CL51" s="80"/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0"/>
      <c r="CY51" s="80"/>
      <c r="CZ51" s="80"/>
      <c r="DA51" s="80"/>
      <c r="DB51" s="80"/>
      <c r="DC51" s="80"/>
      <c r="DD51" s="80"/>
      <c r="DE51" s="80"/>
      <c r="DF51" s="80"/>
      <c r="DG51" s="80"/>
      <c r="DH51" s="80"/>
      <c r="DI51" s="80"/>
      <c r="DJ51" s="80"/>
      <c r="DK51" s="80"/>
      <c r="DL51" s="80"/>
      <c r="DM51" s="80"/>
      <c r="DN51" s="80"/>
      <c r="DO51" s="80"/>
      <c r="DP51" s="80"/>
      <c r="DQ51" s="80"/>
      <c r="DR51" s="80"/>
      <c r="DS51" s="80"/>
      <c r="DT51" s="80"/>
      <c r="DU51" s="80"/>
      <c r="DV51" s="80"/>
      <c r="DW51" s="80"/>
      <c r="DX51" s="80"/>
      <c r="DY51" s="80"/>
      <c r="DZ51" s="80"/>
      <c r="EA51" s="80"/>
      <c r="EB51" s="80"/>
      <c r="EC51" s="80"/>
      <c r="ED51" s="80"/>
      <c r="EE51" s="80"/>
      <c r="EF51" s="80"/>
      <c r="EG51" s="80"/>
      <c r="EH51" s="80"/>
      <c r="EI51" s="80"/>
      <c r="EJ51" s="80"/>
      <c r="EK51" s="80"/>
      <c r="EL51" s="80"/>
      <c r="EM51" s="80"/>
      <c r="EN51" s="80"/>
      <c r="EO51" s="80"/>
      <c r="EP51" s="80"/>
      <c r="EQ51" s="80"/>
      <c r="ER51" s="80"/>
      <c r="ES51" s="80"/>
      <c r="ET51" s="80"/>
      <c r="EU51" s="80"/>
      <c r="EV51" s="80"/>
      <c r="EW51" s="80"/>
      <c r="EX51" s="80"/>
      <c r="EY51" s="80"/>
      <c r="EZ51" s="80"/>
      <c r="FA51" s="80"/>
      <c r="FB51" s="80"/>
      <c r="FC51" s="80"/>
      <c r="FD51" s="80"/>
      <c r="FE51" s="80"/>
      <c r="FF51" s="80"/>
      <c r="FG51" s="80"/>
      <c r="FH51" s="80"/>
      <c r="FI51" s="80"/>
      <c r="FJ51" s="80"/>
      <c r="FK51" s="80"/>
      <c r="FL51" s="80"/>
      <c r="FM51" s="80"/>
      <c r="FN51" s="80"/>
      <c r="FO51" s="80"/>
      <c r="FP51" s="80"/>
      <c r="FQ51" s="80"/>
      <c r="FR51" s="80"/>
      <c r="FS51" s="80"/>
      <c r="FT51" s="80"/>
      <c r="FU51" s="80"/>
      <c r="FV51" s="80"/>
      <c r="FW51" s="80"/>
      <c r="FX51" s="80"/>
      <c r="FY51" s="80"/>
      <c r="FZ51" s="80"/>
      <c r="GA51" s="80"/>
      <c r="GB51" s="80"/>
      <c r="GC51" s="80"/>
      <c r="GD51" s="80"/>
      <c r="GE51" s="80"/>
      <c r="GF51" s="80"/>
      <c r="GG51" s="80"/>
      <c r="GH51" s="80"/>
      <c r="GI51" s="80"/>
      <c r="GJ51" s="80"/>
      <c r="GK51" s="80"/>
      <c r="GL51" s="80"/>
      <c r="GM51" s="80"/>
      <c r="GN51" s="80"/>
      <c r="GO51" s="80"/>
      <c r="GP51" s="80"/>
      <c r="GQ51" s="80"/>
      <c r="GR51" s="80"/>
      <c r="GS51" s="80"/>
      <c r="GT51" s="80"/>
      <c r="GU51" s="80"/>
      <c r="GV51" s="80"/>
      <c r="GW51" s="80"/>
      <c r="GX51" s="80"/>
      <c r="GY51" s="80"/>
      <c r="GZ51" s="80"/>
      <c r="HA51" s="80"/>
      <c r="HB51" s="80"/>
      <c r="HC51" s="80"/>
    </row>
    <row r="52" spans="1:211" s="67" customFormat="1" ht="39.75" customHeight="1">
      <c r="A52" s="77" t="s">
        <v>159</v>
      </c>
      <c r="B52" s="78" t="s">
        <v>75</v>
      </c>
      <c r="C52" s="79" t="s">
        <v>76</v>
      </c>
      <c r="D52" s="64" t="s">
        <v>77</v>
      </c>
      <c r="E52" s="92">
        <v>-1618000</v>
      </c>
      <c r="F52" s="91">
        <v>1</v>
      </c>
      <c r="G52" s="81">
        <f t="shared" si="0"/>
        <v>-1618</v>
      </c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0"/>
      <c r="CA52" s="80"/>
      <c r="CB52" s="80"/>
      <c r="CC52" s="80"/>
      <c r="CD52" s="80"/>
      <c r="CE52" s="80"/>
      <c r="CF52" s="80"/>
      <c r="CG52" s="80"/>
      <c r="CH52" s="80"/>
      <c r="CI52" s="80"/>
      <c r="CJ52" s="80"/>
      <c r="CK52" s="80"/>
      <c r="CL52" s="80"/>
      <c r="CM52" s="80"/>
      <c r="CN52" s="80"/>
      <c r="CO52" s="80"/>
      <c r="CP52" s="80"/>
      <c r="CQ52" s="80"/>
      <c r="CR52" s="80"/>
      <c r="CS52" s="80"/>
      <c r="CT52" s="80"/>
      <c r="CU52" s="80"/>
      <c r="CV52" s="80"/>
      <c r="CW52" s="80"/>
      <c r="CX52" s="80"/>
      <c r="CY52" s="80"/>
      <c r="CZ52" s="80"/>
      <c r="DA52" s="80"/>
      <c r="DB52" s="80"/>
      <c r="DC52" s="80"/>
      <c r="DD52" s="80"/>
      <c r="DE52" s="80"/>
      <c r="DF52" s="80"/>
      <c r="DG52" s="80"/>
      <c r="DH52" s="80"/>
      <c r="DI52" s="80"/>
      <c r="DJ52" s="80"/>
      <c r="DK52" s="80"/>
      <c r="DL52" s="80"/>
      <c r="DM52" s="80"/>
      <c r="DN52" s="80"/>
      <c r="DO52" s="80"/>
      <c r="DP52" s="80"/>
      <c r="DQ52" s="80"/>
      <c r="DR52" s="80"/>
      <c r="DS52" s="80"/>
      <c r="DT52" s="80"/>
      <c r="DU52" s="80"/>
      <c r="DV52" s="80"/>
      <c r="DW52" s="80"/>
      <c r="DX52" s="80"/>
      <c r="DY52" s="80"/>
      <c r="DZ52" s="80"/>
      <c r="EA52" s="80"/>
      <c r="EB52" s="80"/>
      <c r="EC52" s="80"/>
      <c r="ED52" s="80"/>
      <c r="EE52" s="80"/>
      <c r="EF52" s="80"/>
      <c r="EG52" s="80"/>
      <c r="EH52" s="80"/>
      <c r="EI52" s="80"/>
      <c r="EJ52" s="80"/>
      <c r="EK52" s="80"/>
      <c r="EL52" s="80"/>
      <c r="EM52" s="80"/>
      <c r="EN52" s="80"/>
      <c r="EO52" s="80"/>
      <c r="EP52" s="80"/>
      <c r="EQ52" s="80"/>
      <c r="ER52" s="80"/>
      <c r="ES52" s="80"/>
      <c r="ET52" s="80"/>
      <c r="EU52" s="80"/>
      <c r="EV52" s="80"/>
      <c r="EW52" s="80"/>
      <c r="EX52" s="80"/>
      <c r="EY52" s="80"/>
      <c r="EZ52" s="80"/>
      <c r="FA52" s="80"/>
      <c r="FB52" s="80"/>
      <c r="FC52" s="80"/>
      <c r="FD52" s="80"/>
      <c r="FE52" s="80"/>
      <c r="FF52" s="80"/>
      <c r="FG52" s="80"/>
      <c r="FH52" s="80"/>
      <c r="FI52" s="80"/>
      <c r="FJ52" s="80"/>
      <c r="FK52" s="80"/>
      <c r="FL52" s="80"/>
      <c r="FM52" s="80"/>
      <c r="FN52" s="80"/>
      <c r="FO52" s="80"/>
      <c r="FP52" s="80"/>
      <c r="FQ52" s="80"/>
      <c r="FR52" s="80"/>
      <c r="FS52" s="80"/>
      <c r="FT52" s="80"/>
      <c r="FU52" s="80"/>
      <c r="FV52" s="80"/>
      <c r="FW52" s="80"/>
      <c r="FX52" s="80"/>
      <c r="FY52" s="80"/>
      <c r="FZ52" s="80"/>
      <c r="GA52" s="80"/>
      <c r="GB52" s="80"/>
      <c r="GC52" s="80"/>
      <c r="GD52" s="80"/>
      <c r="GE52" s="80"/>
      <c r="GF52" s="80"/>
      <c r="GG52" s="80"/>
      <c r="GH52" s="80"/>
      <c r="GI52" s="80"/>
      <c r="GJ52" s="80"/>
      <c r="GK52" s="80"/>
      <c r="GL52" s="80"/>
      <c r="GM52" s="80"/>
      <c r="GN52" s="80"/>
      <c r="GO52" s="80"/>
      <c r="GP52" s="80"/>
      <c r="GQ52" s="80"/>
      <c r="GR52" s="80"/>
      <c r="GS52" s="80"/>
      <c r="GT52" s="80"/>
      <c r="GU52" s="80"/>
      <c r="GV52" s="80"/>
      <c r="GW52" s="80"/>
      <c r="GX52" s="80"/>
      <c r="GY52" s="80"/>
      <c r="GZ52" s="80"/>
      <c r="HA52" s="80"/>
      <c r="HB52" s="80"/>
      <c r="HC52" s="80"/>
    </row>
    <row r="53" spans="1:211" s="67" customFormat="1" ht="36.6" customHeight="1">
      <c r="A53" s="77" t="s">
        <v>160</v>
      </c>
      <c r="B53" s="78" t="s">
        <v>75</v>
      </c>
      <c r="C53" s="79" t="s">
        <v>76</v>
      </c>
      <c r="D53" s="64" t="s">
        <v>77</v>
      </c>
      <c r="E53" s="92">
        <v>-1618000</v>
      </c>
      <c r="F53" s="91">
        <v>1</v>
      </c>
      <c r="G53" s="81">
        <f t="shared" si="0"/>
        <v>-1618</v>
      </c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80"/>
      <c r="CF53" s="80"/>
      <c r="CG53" s="80"/>
      <c r="CH53" s="80"/>
      <c r="CI53" s="80"/>
      <c r="CJ53" s="80"/>
      <c r="CK53" s="80"/>
      <c r="CL53" s="80"/>
      <c r="CM53" s="80"/>
      <c r="CN53" s="80"/>
      <c r="CO53" s="80"/>
      <c r="CP53" s="80"/>
      <c r="CQ53" s="80"/>
      <c r="CR53" s="80"/>
      <c r="CS53" s="80"/>
      <c r="CT53" s="80"/>
      <c r="CU53" s="80"/>
      <c r="CV53" s="80"/>
      <c r="CW53" s="80"/>
      <c r="CX53" s="80"/>
      <c r="CY53" s="80"/>
      <c r="CZ53" s="80"/>
      <c r="DA53" s="80"/>
      <c r="DB53" s="80"/>
      <c r="DC53" s="80"/>
      <c r="DD53" s="80"/>
      <c r="DE53" s="80"/>
      <c r="DF53" s="80"/>
      <c r="DG53" s="80"/>
      <c r="DH53" s="80"/>
      <c r="DI53" s="80"/>
      <c r="DJ53" s="80"/>
      <c r="DK53" s="80"/>
      <c r="DL53" s="80"/>
      <c r="DM53" s="80"/>
      <c r="DN53" s="80"/>
      <c r="DO53" s="80"/>
      <c r="DP53" s="80"/>
      <c r="DQ53" s="80"/>
      <c r="DR53" s="80"/>
      <c r="DS53" s="80"/>
      <c r="DT53" s="80"/>
      <c r="DU53" s="80"/>
      <c r="DV53" s="80"/>
      <c r="DW53" s="80"/>
      <c r="DX53" s="80"/>
      <c r="DY53" s="80"/>
      <c r="DZ53" s="80"/>
      <c r="EA53" s="80"/>
      <c r="EB53" s="80"/>
      <c r="EC53" s="80"/>
      <c r="ED53" s="80"/>
      <c r="EE53" s="80"/>
      <c r="EF53" s="80"/>
      <c r="EG53" s="80"/>
      <c r="EH53" s="80"/>
      <c r="EI53" s="80"/>
      <c r="EJ53" s="80"/>
      <c r="EK53" s="80"/>
      <c r="EL53" s="80"/>
      <c r="EM53" s="80"/>
      <c r="EN53" s="80"/>
      <c r="EO53" s="80"/>
      <c r="EP53" s="80"/>
      <c r="EQ53" s="80"/>
      <c r="ER53" s="80"/>
      <c r="ES53" s="80"/>
      <c r="ET53" s="80"/>
      <c r="EU53" s="80"/>
      <c r="EV53" s="80"/>
      <c r="EW53" s="80"/>
      <c r="EX53" s="80"/>
      <c r="EY53" s="80"/>
      <c r="EZ53" s="80"/>
      <c r="FA53" s="80"/>
      <c r="FB53" s="80"/>
      <c r="FC53" s="80"/>
      <c r="FD53" s="80"/>
      <c r="FE53" s="80"/>
      <c r="FF53" s="80"/>
      <c r="FG53" s="80"/>
      <c r="FH53" s="80"/>
      <c r="FI53" s="80"/>
      <c r="FJ53" s="80"/>
      <c r="FK53" s="80"/>
      <c r="FL53" s="80"/>
      <c r="FM53" s="80"/>
      <c r="FN53" s="80"/>
      <c r="FO53" s="80"/>
      <c r="FP53" s="80"/>
      <c r="FQ53" s="80"/>
      <c r="FR53" s="80"/>
      <c r="FS53" s="80"/>
      <c r="FT53" s="80"/>
      <c r="FU53" s="80"/>
      <c r="FV53" s="80"/>
      <c r="FW53" s="80"/>
      <c r="FX53" s="80"/>
      <c r="FY53" s="80"/>
      <c r="FZ53" s="80"/>
      <c r="GA53" s="80"/>
      <c r="GB53" s="80"/>
      <c r="GC53" s="80"/>
      <c r="GD53" s="80"/>
      <c r="GE53" s="80"/>
      <c r="GF53" s="80"/>
      <c r="GG53" s="80"/>
      <c r="GH53" s="80"/>
      <c r="GI53" s="80"/>
      <c r="GJ53" s="80"/>
      <c r="GK53" s="80"/>
      <c r="GL53" s="80"/>
      <c r="GM53" s="80"/>
      <c r="GN53" s="80"/>
      <c r="GO53" s="80"/>
      <c r="GP53" s="80"/>
      <c r="GQ53" s="80"/>
      <c r="GR53" s="80"/>
      <c r="GS53" s="80"/>
      <c r="GT53" s="80"/>
      <c r="GU53" s="80"/>
      <c r="GV53" s="80"/>
      <c r="GW53" s="80"/>
      <c r="GX53" s="80"/>
      <c r="GY53" s="80"/>
      <c r="GZ53" s="80"/>
      <c r="HA53" s="80"/>
      <c r="HB53" s="80"/>
      <c r="HC53" s="80"/>
    </row>
    <row r="54" spans="1:211" s="67" customFormat="1" ht="39.75" customHeight="1">
      <c r="A54" s="77" t="s">
        <v>161</v>
      </c>
      <c r="B54" s="78" t="s">
        <v>75</v>
      </c>
      <c r="C54" s="79" t="s">
        <v>76</v>
      </c>
      <c r="D54" s="64" t="s">
        <v>77</v>
      </c>
      <c r="E54" s="92">
        <v>-1618000</v>
      </c>
      <c r="F54" s="91">
        <v>1</v>
      </c>
      <c r="G54" s="81">
        <f t="shared" si="0"/>
        <v>-1618</v>
      </c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0"/>
      <c r="CA54" s="80"/>
      <c r="CB54" s="80"/>
      <c r="CC54" s="80"/>
      <c r="CD54" s="80"/>
      <c r="CE54" s="80"/>
      <c r="CF54" s="80"/>
      <c r="CG54" s="80"/>
      <c r="CH54" s="80"/>
      <c r="CI54" s="80"/>
      <c r="CJ54" s="80"/>
      <c r="CK54" s="80"/>
      <c r="CL54" s="80"/>
      <c r="CM54" s="80"/>
      <c r="CN54" s="80"/>
      <c r="CO54" s="80"/>
      <c r="CP54" s="80"/>
      <c r="CQ54" s="80"/>
      <c r="CR54" s="80"/>
      <c r="CS54" s="80"/>
      <c r="CT54" s="80"/>
      <c r="CU54" s="80"/>
      <c r="CV54" s="80"/>
      <c r="CW54" s="80"/>
      <c r="CX54" s="80"/>
      <c r="CY54" s="80"/>
      <c r="CZ54" s="80"/>
      <c r="DA54" s="80"/>
      <c r="DB54" s="80"/>
      <c r="DC54" s="80"/>
      <c r="DD54" s="80"/>
      <c r="DE54" s="80"/>
      <c r="DF54" s="80"/>
      <c r="DG54" s="80"/>
      <c r="DH54" s="80"/>
      <c r="DI54" s="80"/>
      <c r="DJ54" s="80"/>
      <c r="DK54" s="80"/>
      <c r="DL54" s="80"/>
      <c r="DM54" s="80"/>
      <c r="DN54" s="80"/>
      <c r="DO54" s="80"/>
      <c r="DP54" s="80"/>
      <c r="DQ54" s="80"/>
      <c r="DR54" s="80"/>
      <c r="DS54" s="80"/>
      <c r="DT54" s="80"/>
      <c r="DU54" s="80"/>
      <c r="DV54" s="80"/>
      <c r="DW54" s="80"/>
      <c r="DX54" s="80"/>
      <c r="DY54" s="80"/>
      <c r="DZ54" s="80"/>
      <c r="EA54" s="80"/>
      <c r="EB54" s="80"/>
      <c r="EC54" s="80"/>
      <c r="ED54" s="80"/>
      <c r="EE54" s="80"/>
      <c r="EF54" s="80"/>
      <c r="EG54" s="80"/>
      <c r="EH54" s="80"/>
      <c r="EI54" s="80"/>
      <c r="EJ54" s="80"/>
      <c r="EK54" s="80"/>
      <c r="EL54" s="80"/>
      <c r="EM54" s="80"/>
      <c r="EN54" s="80"/>
      <c r="EO54" s="80"/>
      <c r="EP54" s="80"/>
      <c r="EQ54" s="80"/>
      <c r="ER54" s="80"/>
      <c r="ES54" s="80"/>
      <c r="ET54" s="80"/>
      <c r="EU54" s="80"/>
      <c r="EV54" s="80"/>
      <c r="EW54" s="80"/>
      <c r="EX54" s="80"/>
      <c r="EY54" s="80"/>
      <c r="EZ54" s="80"/>
      <c r="FA54" s="80"/>
      <c r="FB54" s="80"/>
      <c r="FC54" s="80"/>
      <c r="FD54" s="80"/>
      <c r="FE54" s="80"/>
      <c r="FF54" s="80"/>
      <c r="FG54" s="80"/>
      <c r="FH54" s="80"/>
      <c r="FI54" s="80"/>
      <c r="FJ54" s="80"/>
      <c r="FK54" s="80"/>
      <c r="FL54" s="80"/>
      <c r="FM54" s="80"/>
      <c r="FN54" s="80"/>
      <c r="FO54" s="80"/>
      <c r="FP54" s="80"/>
      <c r="FQ54" s="80"/>
      <c r="FR54" s="80"/>
      <c r="FS54" s="80"/>
      <c r="FT54" s="80"/>
      <c r="FU54" s="80"/>
      <c r="FV54" s="80"/>
      <c r="FW54" s="80"/>
      <c r="FX54" s="80"/>
      <c r="FY54" s="80"/>
      <c r="FZ54" s="80"/>
      <c r="GA54" s="80"/>
      <c r="GB54" s="80"/>
      <c r="GC54" s="80"/>
      <c r="GD54" s="80"/>
      <c r="GE54" s="80"/>
      <c r="GF54" s="80"/>
      <c r="GG54" s="80"/>
      <c r="GH54" s="80"/>
      <c r="GI54" s="80"/>
      <c r="GJ54" s="80"/>
      <c r="GK54" s="80"/>
      <c r="GL54" s="80"/>
      <c r="GM54" s="80"/>
      <c r="GN54" s="80"/>
      <c r="GO54" s="80"/>
      <c r="GP54" s="80"/>
      <c r="GQ54" s="80"/>
      <c r="GR54" s="80"/>
      <c r="GS54" s="80"/>
      <c r="GT54" s="80"/>
      <c r="GU54" s="80"/>
      <c r="GV54" s="80"/>
      <c r="GW54" s="80"/>
      <c r="GX54" s="80"/>
      <c r="GY54" s="80"/>
      <c r="GZ54" s="80"/>
      <c r="HA54" s="80"/>
      <c r="HB54" s="80"/>
      <c r="HC54" s="80"/>
    </row>
    <row r="55" spans="1:211" s="67" customFormat="1" ht="36.6" customHeight="1">
      <c r="A55" s="77" t="s">
        <v>162</v>
      </c>
      <c r="B55" s="78" t="s">
        <v>75</v>
      </c>
      <c r="C55" s="79" t="s">
        <v>76</v>
      </c>
      <c r="D55" s="64" t="s">
        <v>77</v>
      </c>
      <c r="E55" s="92">
        <v>-1618000</v>
      </c>
      <c r="F55" s="91">
        <v>1</v>
      </c>
      <c r="G55" s="81">
        <f t="shared" si="0"/>
        <v>-1618</v>
      </c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0"/>
      <c r="DB55" s="80"/>
      <c r="DC55" s="80"/>
      <c r="DD55" s="80"/>
      <c r="DE55" s="80"/>
      <c r="DF55" s="80"/>
      <c r="DG55" s="80"/>
      <c r="DH55" s="80"/>
      <c r="DI55" s="80"/>
      <c r="DJ55" s="80"/>
      <c r="DK55" s="80"/>
      <c r="DL55" s="80"/>
      <c r="DM55" s="80"/>
      <c r="DN55" s="80"/>
      <c r="DO55" s="80"/>
      <c r="DP55" s="80"/>
      <c r="DQ55" s="80"/>
      <c r="DR55" s="80"/>
      <c r="DS55" s="80"/>
      <c r="DT55" s="80"/>
      <c r="DU55" s="80"/>
      <c r="DV55" s="80"/>
      <c r="DW55" s="80"/>
      <c r="DX55" s="80"/>
      <c r="DY55" s="80"/>
      <c r="DZ55" s="80"/>
      <c r="EA55" s="80"/>
      <c r="EB55" s="80"/>
      <c r="EC55" s="80"/>
      <c r="ED55" s="80"/>
      <c r="EE55" s="80"/>
      <c r="EF55" s="80"/>
      <c r="EG55" s="80"/>
      <c r="EH55" s="80"/>
      <c r="EI55" s="80"/>
      <c r="EJ55" s="80"/>
      <c r="EK55" s="80"/>
      <c r="EL55" s="80"/>
      <c r="EM55" s="80"/>
      <c r="EN55" s="80"/>
      <c r="EO55" s="80"/>
      <c r="EP55" s="80"/>
      <c r="EQ55" s="80"/>
      <c r="ER55" s="80"/>
      <c r="ES55" s="80"/>
      <c r="ET55" s="80"/>
      <c r="EU55" s="80"/>
      <c r="EV55" s="80"/>
      <c r="EW55" s="80"/>
      <c r="EX55" s="80"/>
      <c r="EY55" s="80"/>
      <c r="EZ55" s="80"/>
      <c r="FA55" s="80"/>
      <c r="FB55" s="80"/>
      <c r="FC55" s="80"/>
      <c r="FD55" s="80"/>
      <c r="FE55" s="80"/>
      <c r="FF55" s="80"/>
      <c r="FG55" s="80"/>
      <c r="FH55" s="80"/>
      <c r="FI55" s="80"/>
      <c r="FJ55" s="80"/>
      <c r="FK55" s="80"/>
      <c r="FL55" s="80"/>
      <c r="FM55" s="80"/>
      <c r="FN55" s="80"/>
      <c r="FO55" s="80"/>
      <c r="FP55" s="80"/>
      <c r="FQ55" s="80"/>
      <c r="FR55" s="80"/>
      <c r="FS55" s="80"/>
      <c r="FT55" s="80"/>
      <c r="FU55" s="80"/>
      <c r="FV55" s="80"/>
      <c r="FW55" s="80"/>
      <c r="FX55" s="80"/>
      <c r="FY55" s="80"/>
      <c r="FZ55" s="80"/>
      <c r="GA55" s="80"/>
      <c r="GB55" s="80"/>
      <c r="GC55" s="80"/>
      <c r="GD55" s="80"/>
      <c r="GE55" s="80"/>
      <c r="GF55" s="80"/>
      <c r="GG55" s="80"/>
      <c r="GH55" s="80"/>
      <c r="GI55" s="80"/>
      <c r="GJ55" s="80"/>
      <c r="GK55" s="80"/>
      <c r="GL55" s="80"/>
      <c r="GM55" s="80"/>
      <c r="GN55" s="80"/>
      <c r="GO55" s="80"/>
      <c r="GP55" s="80"/>
      <c r="GQ55" s="80"/>
      <c r="GR55" s="80"/>
      <c r="GS55" s="80"/>
      <c r="GT55" s="80"/>
      <c r="GU55" s="80"/>
      <c r="GV55" s="80"/>
      <c r="GW55" s="80"/>
      <c r="GX55" s="80"/>
      <c r="GY55" s="80"/>
      <c r="GZ55" s="80"/>
      <c r="HA55" s="80"/>
      <c r="HB55" s="80"/>
      <c r="HC55" s="80"/>
    </row>
    <row r="56" spans="1:211" s="67" customFormat="1" ht="36.6" customHeight="1">
      <c r="A56" s="77" t="s">
        <v>163</v>
      </c>
      <c r="B56" s="78" t="s">
        <v>75</v>
      </c>
      <c r="C56" s="79" t="s">
        <v>76</v>
      </c>
      <c r="D56" s="64" t="s">
        <v>77</v>
      </c>
      <c r="E56" s="92">
        <v>-1618000</v>
      </c>
      <c r="F56" s="91">
        <v>1</v>
      </c>
      <c r="G56" s="81">
        <f t="shared" si="0"/>
        <v>-1618</v>
      </c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0"/>
      <c r="CA56" s="80"/>
      <c r="CB56" s="80"/>
      <c r="CC56" s="80"/>
      <c r="CD56" s="80"/>
      <c r="CE56" s="80"/>
      <c r="CF56" s="80"/>
      <c r="CG56" s="80"/>
      <c r="CH56" s="80"/>
      <c r="CI56" s="80"/>
      <c r="CJ56" s="80"/>
      <c r="CK56" s="80"/>
      <c r="CL56" s="80"/>
      <c r="CM56" s="80"/>
      <c r="CN56" s="80"/>
      <c r="CO56" s="80"/>
      <c r="CP56" s="80"/>
      <c r="CQ56" s="80"/>
      <c r="CR56" s="80"/>
      <c r="CS56" s="80"/>
      <c r="CT56" s="80"/>
      <c r="CU56" s="80"/>
      <c r="CV56" s="80"/>
      <c r="CW56" s="80"/>
      <c r="CX56" s="80"/>
      <c r="CY56" s="80"/>
      <c r="CZ56" s="80"/>
      <c r="DA56" s="80"/>
      <c r="DB56" s="80"/>
      <c r="DC56" s="80"/>
      <c r="DD56" s="80"/>
      <c r="DE56" s="80"/>
      <c r="DF56" s="80"/>
      <c r="DG56" s="80"/>
      <c r="DH56" s="80"/>
      <c r="DI56" s="80"/>
      <c r="DJ56" s="80"/>
      <c r="DK56" s="80"/>
      <c r="DL56" s="80"/>
      <c r="DM56" s="80"/>
      <c r="DN56" s="80"/>
      <c r="DO56" s="80"/>
      <c r="DP56" s="80"/>
      <c r="DQ56" s="80"/>
      <c r="DR56" s="80"/>
      <c r="DS56" s="80"/>
      <c r="DT56" s="80"/>
      <c r="DU56" s="80"/>
      <c r="DV56" s="80"/>
      <c r="DW56" s="80"/>
      <c r="DX56" s="80"/>
      <c r="DY56" s="80"/>
      <c r="DZ56" s="80"/>
      <c r="EA56" s="80"/>
      <c r="EB56" s="80"/>
      <c r="EC56" s="80"/>
      <c r="ED56" s="80"/>
      <c r="EE56" s="80"/>
      <c r="EF56" s="80"/>
      <c r="EG56" s="80"/>
      <c r="EH56" s="80"/>
      <c r="EI56" s="80"/>
      <c r="EJ56" s="80"/>
      <c r="EK56" s="80"/>
      <c r="EL56" s="80"/>
      <c r="EM56" s="80"/>
      <c r="EN56" s="80"/>
      <c r="EO56" s="80"/>
      <c r="EP56" s="80"/>
      <c r="EQ56" s="80"/>
      <c r="ER56" s="80"/>
      <c r="ES56" s="80"/>
      <c r="ET56" s="80"/>
      <c r="EU56" s="80"/>
      <c r="EV56" s="80"/>
      <c r="EW56" s="80"/>
      <c r="EX56" s="80"/>
      <c r="EY56" s="80"/>
      <c r="EZ56" s="80"/>
      <c r="FA56" s="80"/>
      <c r="FB56" s="80"/>
      <c r="FC56" s="80"/>
      <c r="FD56" s="80"/>
      <c r="FE56" s="80"/>
      <c r="FF56" s="80"/>
      <c r="FG56" s="80"/>
      <c r="FH56" s="80"/>
      <c r="FI56" s="80"/>
      <c r="FJ56" s="80"/>
      <c r="FK56" s="80"/>
      <c r="FL56" s="80"/>
      <c r="FM56" s="80"/>
      <c r="FN56" s="80"/>
      <c r="FO56" s="80"/>
      <c r="FP56" s="80"/>
      <c r="FQ56" s="80"/>
      <c r="FR56" s="80"/>
      <c r="FS56" s="80"/>
      <c r="FT56" s="80"/>
      <c r="FU56" s="80"/>
      <c r="FV56" s="80"/>
      <c r="FW56" s="80"/>
      <c r="FX56" s="80"/>
      <c r="FY56" s="80"/>
      <c r="FZ56" s="80"/>
      <c r="GA56" s="80"/>
      <c r="GB56" s="80"/>
      <c r="GC56" s="80"/>
      <c r="GD56" s="80"/>
      <c r="GE56" s="80"/>
      <c r="GF56" s="80"/>
      <c r="GG56" s="80"/>
      <c r="GH56" s="80"/>
      <c r="GI56" s="80"/>
      <c r="GJ56" s="80"/>
      <c r="GK56" s="80"/>
      <c r="GL56" s="80"/>
      <c r="GM56" s="80"/>
      <c r="GN56" s="80"/>
      <c r="GO56" s="80"/>
      <c r="GP56" s="80"/>
      <c r="GQ56" s="80"/>
      <c r="GR56" s="80"/>
      <c r="GS56" s="80"/>
      <c r="GT56" s="80"/>
      <c r="GU56" s="80"/>
      <c r="GV56" s="80"/>
      <c r="GW56" s="80"/>
      <c r="GX56" s="80"/>
      <c r="GY56" s="80"/>
      <c r="GZ56" s="80"/>
      <c r="HA56" s="80"/>
      <c r="HB56" s="80"/>
      <c r="HC56" s="80"/>
    </row>
    <row r="57" spans="1:211" s="67" customFormat="1" ht="36.6" customHeight="1">
      <c r="A57" s="77" t="s">
        <v>164</v>
      </c>
      <c r="B57" s="78" t="s">
        <v>75</v>
      </c>
      <c r="C57" s="79" t="s">
        <v>76</v>
      </c>
      <c r="D57" s="64" t="s">
        <v>77</v>
      </c>
      <c r="E57" s="92">
        <v>-1618000</v>
      </c>
      <c r="F57" s="91">
        <v>1</v>
      </c>
      <c r="G57" s="81">
        <f t="shared" si="0"/>
        <v>-1618</v>
      </c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0"/>
      <c r="CA57" s="80"/>
      <c r="CB57" s="80"/>
      <c r="CC57" s="80"/>
      <c r="CD57" s="80"/>
      <c r="CE57" s="80"/>
      <c r="CF57" s="80"/>
      <c r="CG57" s="80"/>
      <c r="CH57" s="80"/>
      <c r="CI57" s="80"/>
      <c r="CJ57" s="80"/>
      <c r="CK57" s="80"/>
      <c r="CL57" s="80"/>
      <c r="CM57" s="80"/>
      <c r="CN57" s="80"/>
      <c r="CO57" s="80"/>
      <c r="CP57" s="80"/>
      <c r="CQ57" s="80"/>
      <c r="CR57" s="80"/>
      <c r="CS57" s="80"/>
      <c r="CT57" s="80"/>
      <c r="CU57" s="80"/>
      <c r="CV57" s="80"/>
      <c r="CW57" s="80"/>
      <c r="CX57" s="80"/>
      <c r="CY57" s="80"/>
      <c r="CZ57" s="80"/>
      <c r="DA57" s="80"/>
      <c r="DB57" s="80"/>
      <c r="DC57" s="80"/>
      <c r="DD57" s="80"/>
      <c r="DE57" s="80"/>
      <c r="DF57" s="80"/>
      <c r="DG57" s="80"/>
      <c r="DH57" s="80"/>
      <c r="DI57" s="80"/>
      <c r="DJ57" s="80"/>
      <c r="DK57" s="80"/>
      <c r="DL57" s="80"/>
      <c r="DM57" s="80"/>
      <c r="DN57" s="80"/>
      <c r="DO57" s="80"/>
      <c r="DP57" s="80"/>
      <c r="DQ57" s="80"/>
      <c r="DR57" s="80"/>
      <c r="DS57" s="80"/>
      <c r="DT57" s="80"/>
      <c r="DU57" s="80"/>
      <c r="DV57" s="80"/>
      <c r="DW57" s="80"/>
      <c r="DX57" s="80"/>
      <c r="DY57" s="80"/>
      <c r="DZ57" s="80"/>
      <c r="EA57" s="80"/>
      <c r="EB57" s="80"/>
      <c r="EC57" s="80"/>
      <c r="ED57" s="80"/>
      <c r="EE57" s="80"/>
      <c r="EF57" s="80"/>
      <c r="EG57" s="80"/>
      <c r="EH57" s="80"/>
      <c r="EI57" s="80"/>
      <c r="EJ57" s="80"/>
      <c r="EK57" s="80"/>
      <c r="EL57" s="80"/>
      <c r="EM57" s="80"/>
      <c r="EN57" s="80"/>
      <c r="EO57" s="80"/>
      <c r="EP57" s="80"/>
      <c r="EQ57" s="80"/>
      <c r="ER57" s="80"/>
      <c r="ES57" s="80"/>
      <c r="ET57" s="80"/>
      <c r="EU57" s="80"/>
      <c r="EV57" s="80"/>
      <c r="EW57" s="80"/>
      <c r="EX57" s="80"/>
      <c r="EY57" s="80"/>
      <c r="EZ57" s="80"/>
      <c r="FA57" s="80"/>
      <c r="FB57" s="80"/>
      <c r="FC57" s="80"/>
      <c r="FD57" s="80"/>
      <c r="FE57" s="80"/>
      <c r="FF57" s="80"/>
      <c r="FG57" s="80"/>
      <c r="FH57" s="80"/>
      <c r="FI57" s="80"/>
      <c r="FJ57" s="80"/>
      <c r="FK57" s="80"/>
      <c r="FL57" s="80"/>
      <c r="FM57" s="80"/>
      <c r="FN57" s="80"/>
      <c r="FO57" s="80"/>
      <c r="FP57" s="80"/>
      <c r="FQ57" s="80"/>
      <c r="FR57" s="80"/>
      <c r="FS57" s="80"/>
      <c r="FT57" s="80"/>
      <c r="FU57" s="80"/>
      <c r="FV57" s="80"/>
      <c r="FW57" s="80"/>
      <c r="FX57" s="80"/>
      <c r="FY57" s="80"/>
      <c r="FZ57" s="80"/>
      <c r="GA57" s="80"/>
      <c r="GB57" s="80"/>
      <c r="GC57" s="80"/>
      <c r="GD57" s="80"/>
      <c r="GE57" s="80"/>
      <c r="GF57" s="80"/>
      <c r="GG57" s="80"/>
      <c r="GH57" s="80"/>
      <c r="GI57" s="80"/>
      <c r="GJ57" s="80"/>
      <c r="GK57" s="80"/>
      <c r="GL57" s="80"/>
      <c r="GM57" s="80"/>
      <c r="GN57" s="80"/>
      <c r="GO57" s="80"/>
      <c r="GP57" s="80"/>
      <c r="GQ57" s="80"/>
      <c r="GR57" s="80"/>
      <c r="GS57" s="80"/>
      <c r="GT57" s="80"/>
      <c r="GU57" s="80"/>
      <c r="GV57" s="80"/>
      <c r="GW57" s="80"/>
      <c r="GX57" s="80"/>
      <c r="GY57" s="80"/>
      <c r="GZ57" s="80"/>
      <c r="HA57" s="80"/>
      <c r="HB57" s="80"/>
      <c r="HC57" s="80"/>
    </row>
    <row r="58" spans="1:211" s="67" customFormat="1" ht="39.75" customHeight="1">
      <c r="A58" s="77" t="s">
        <v>165</v>
      </c>
      <c r="B58" s="78" t="s">
        <v>75</v>
      </c>
      <c r="C58" s="79" t="s">
        <v>76</v>
      </c>
      <c r="D58" s="64" t="s">
        <v>77</v>
      </c>
      <c r="E58" s="92">
        <v>-1618000</v>
      </c>
      <c r="F58" s="91">
        <v>1</v>
      </c>
      <c r="G58" s="81">
        <f t="shared" si="0"/>
        <v>-1618</v>
      </c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0"/>
      <c r="DL58" s="80"/>
      <c r="DM58" s="80"/>
      <c r="DN58" s="80"/>
      <c r="DO58" s="80"/>
      <c r="DP58" s="80"/>
      <c r="DQ58" s="80"/>
      <c r="DR58" s="80"/>
      <c r="DS58" s="80"/>
      <c r="DT58" s="80"/>
      <c r="DU58" s="80"/>
      <c r="DV58" s="80"/>
      <c r="DW58" s="80"/>
      <c r="DX58" s="80"/>
      <c r="DY58" s="80"/>
      <c r="DZ58" s="80"/>
      <c r="EA58" s="80"/>
      <c r="EB58" s="80"/>
      <c r="EC58" s="80"/>
      <c r="ED58" s="80"/>
      <c r="EE58" s="80"/>
      <c r="EF58" s="80"/>
      <c r="EG58" s="80"/>
      <c r="EH58" s="80"/>
      <c r="EI58" s="80"/>
      <c r="EJ58" s="80"/>
      <c r="EK58" s="80"/>
      <c r="EL58" s="80"/>
      <c r="EM58" s="80"/>
      <c r="EN58" s="80"/>
      <c r="EO58" s="80"/>
      <c r="EP58" s="80"/>
      <c r="EQ58" s="80"/>
      <c r="ER58" s="80"/>
      <c r="ES58" s="80"/>
      <c r="ET58" s="80"/>
      <c r="EU58" s="80"/>
      <c r="EV58" s="80"/>
      <c r="EW58" s="80"/>
      <c r="EX58" s="80"/>
      <c r="EY58" s="80"/>
      <c r="EZ58" s="80"/>
      <c r="FA58" s="80"/>
      <c r="FB58" s="80"/>
      <c r="FC58" s="80"/>
      <c r="FD58" s="80"/>
      <c r="FE58" s="80"/>
      <c r="FF58" s="80"/>
      <c r="FG58" s="80"/>
      <c r="FH58" s="80"/>
      <c r="FI58" s="80"/>
      <c r="FJ58" s="80"/>
      <c r="FK58" s="80"/>
      <c r="FL58" s="80"/>
      <c r="FM58" s="80"/>
      <c r="FN58" s="80"/>
      <c r="FO58" s="80"/>
      <c r="FP58" s="80"/>
      <c r="FQ58" s="80"/>
      <c r="FR58" s="80"/>
      <c r="FS58" s="80"/>
      <c r="FT58" s="80"/>
      <c r="FU58" s="80"/>
      <c r="FV58" s="80"/>
      <c r="FW58" s="80"/>
      <c r="FX58" s="80"/>
      <c r="FY58" s="80"/>
      <c r="FZ58" s="80"/>
      <c r="GA58" s="80"/>
      <c r="GB58" s="80"/>
      <c r="GC58" s="80"/>
      <c r="GD58" s="80"/>
      <c r="GE58" s="80"/>
      <c r="GF58" s="80"/>
      <c r="GG58" s="80"/>
      <c r="GH58" s="80"/>
      <c r="GI58" s="80"/>
      <c r="GJ58" s="80"/>
      <c r="GK58" s="80"/>
      <c r="GL58" s="80"/>
      <c r="GM58" s="80"/>
      <c r="GN58" s="80"/>
      <c r="GO58" s="80"/>
      <c r="GP58" s="80"/>
      <c r="GQ58" s="80"/>
      <c r="GR58" s="80"/>
      <c r="GS58" s="80"/>
      <c r="GT58" s="80"/>
      <c r="GU58" s="80"/>
      <c r="GV58" s="80"/>
      <c r="GW58" s="80"/>
      <c r="GX58" s="80"/>
      <c r="GY58" s="80"/>
      <c r="GZ58" s="80"/>
      <c r="HA58" s="80"/>
      <c r="HB58" s="80"/>
      <c r="HC58" s="80"/>
    </row>
    <row r="59" spans="1:211" s="67" customFormat="1" ht="36.6" customHeight="1">
      <c r="A59" s="77" t="s">
        <v>166</v>
      </c>
      <c r="B59" s="78" t="s">
        <v>75</v>
      </c>
      <c r="C59" s="79" t="s">
        <v>76</v>
      </c>
      <c r="D59" s="64" t="s">
        <v>77</v>
      </c>
      <c r="E59" s="92">
        <v>-1618000</v>
      </c>
      <c r="F59" s="91">
        <v>1</v>
      </c>
      <c r="G59" s="81">
        <f t="shared" si="0"/>
        <v>-1618</v>
      </c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0"/>
      <c r="CA59" s="80"/>
      <c r="CB59" s="80"/>
      <c r="CC59" s="80"/>
      <c r="CD59" s="80"/>
      <c r="CE59" s="80"/>
      <c r="CF59" s="80"/>
      <c r="CG59" s="80"/>
      <c r="CH59" s="80"/>
      <c r="CI59" s="80"/>
      <c r="CJ59" s="80"/>
      <c r="CK59" s="80"/>
      <c r="CL59" s="80"/>
      <c r="CM59" s="80"/>
      <c r="CN59" s="80"/>
      <c r="CO59" s="80"/>
      <c r="CP59" s="80"/>
      <c r="CQ59" s="80"/>
      <c r="CR59" s="80"/>
      <c r="CS59" s="80"/>
      <c r="CT59" s="80"/>
      <c r="CU59" s="80"/>
      <c r="CV59" s="80"/>
      <c r="CW59" s="80"/>
      <c r="CX59" s="80"/>
      <c r="CY59" s="80"/>
      <c r="CZ59" s="80"/>
      <c r="DA59" s="80"/>
      <c r="DB59" s="80"/>
      <c r="DC59" s="80"/>
      <c r="DD59" s="80"/>
      <c r="DE59" s="80"/>
      <c r="DF59" s="80"/>
      <c r="DG59" s="80"/>
      <c r="DH59" s="80"/>
      <c r="DI59" s="80"/>
      <c r="DJ59" s="80"/>
      <c r="DK59" s="80"/>
      <c r="DL59" s="80"/>
      <c r="DM59" s="80"/>
      <c r="DN59" s="80"/>
      <c r="DO59" s="80"/>
      <c r="DP59" s="80"/>
      <c r="DQ59" s="80"/>
      <c r="DR59" s="80"/>
      <c r="DS59" s="80"/>
      <c r="DT59" s="80"/>
      <c r="DU59" s="80"/>
      <c r="DV59" s="80"/>
      <c r="DW59" s="80"/>
      <c r="DX59" s="80"/>
      <c r="DY59" s="80"/>
      <c r="DZ59" s="80"/>
      <c r="EA59" s="80"/>
      <c r="EB59" s="80"/>
      <c r="EC59" s="80"/>
      <c r="ED59" s="80"/>
      <c r="EE59" s="80"/>
      <c r="EF59" s="80"/>
      <c r="EG59" s="80"/>
      <c r="EH59" s="80"/>
      <c r="EI59" s="80"/>
      <c r="EJ59" s="80"/>
      <c r="EK59" s="80"/>
      <c r="EL59" s="80"/>
      <c r="EM59" s="80"/>
      <c r="EN59" s="80"/>
      <c r="EO59" s="80"/>
      <c r="EP59" s="80"/>
      <c r="EQ59" s="80"/>
      <c r="ER59" s="80"/>
      <c r="ES59" s="80"/>
      <c r="ET59" s="80"/>
      <c r="EU59" s="80"/>
      <c r="EV59" s="80"/>
      <c r="EW59" s="80"/>
      <c r="EX59" s="80"/>
      <c r="EY59" s="80"/>
      <c r="EZ59" s="80"/>
      <c r="FA59" s="80"/>
      <c r="FB59" s="80"/>
      <c r="FC59" s="80"/>
      <c r="FD59" s="80"/>
      <c r="FE59" s="80"/>
      <c r="FF59" s="80"/>
      <c r="FG59" s="80"/>
      <c r="FH59" s="80"/>
      <c r="FI59" s="80"/>
      <c r="FJ59" s="80"/>
      <c r="FK59" s="80"/>
      <c r="FL59" s="80"/>
      <c r="FM59" s="80"/>
      <c r="FN59" s="80"/>
      <c r="FO59" s="80"/>
      <c r="FP59" s="80"/>
      <c r="FQ59" s="80"/>
      <c r="FR59" s="80"/>
      <c r="FS59" s="80"/>
      <c r="FT59" s="80"/>
      <c r="FU59" s="80"/>
      <c r="FV59" s="80"/>
      <c r="FW59" s="80"/>
      <c r="FX59" s="80"/>
      <c r="FY59" s="80"/>
      <c r="FZ59" s="80"/>
      <c r="GA59" s="80"/>
      <c r="GB59" s="80"/>
      <c r="GC59" s="80"/>
      <c r="GD59" s="80"/>
      <c r="GE59" s="80"/>
      <c r="GF59" s="80"/>
      <c r="GG59" s="80"/>
      <c r="GH59" s="80"/>
      <c r="GI59" s="80"/>
      <c r="GJ59" s="80"/>
      <c r="GK59" s="80"/>
      <c r="GL59" s="80"/>
      <c r="GM59" s="80"/>
      <c r="GN59" s="80"/>
      <c r="GO59" s="80"/>
      <c r="GP59" s="80"/>
      <c r="GQ59" s="80"/>
      <c r="GR59" s="80"/>
      <c r="GS59" s="80"/>
      <c r="GT59" s="80"/>
      <c r="GU59" s="80"/>
      <c r="GV59" s="80"/>
      <c r="GW59" s="80"/>
      <c r="GX59" s="80"/>
      <c r="GY59" s="80"/>
      <c r="GZ59" s="80"/>
      <c r="HA59" s="80"/>
      <c r="HB59" s="80"/>
      <c r="HC59" s="80"/>
    </row>
    <row r="60" spans="1:211" s="67" customFormat="1" ht="36.6" customHeight="1">
      <c r="A60" s="77" t="s">
        <v>167</v>
      </c>
      <c r="B60" s="78" t="s">
        <v>75</v>
      </c>
      <c r="C60" s="79" t="s">
        <v>76</v>
      </c>
      <c r="D60" s="64" t="s">
        <v>77</v>
      </c>
      <c r="E60" s="92">
        <v>-1618000</v>
      </c>
      <c r="F60" s="91">
        <v>1</v>
      </c>
      <c r="G60" s="81">
        <f t="shared" si="0"/>
        <v>-1618</v>
      </c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DP60" s="80"/>
      <c r="DQ60" s="80"/>
      <c r="DR60" s="80"/>
      <c r="DS60" s="80"/>
      <c r="DT60" s="80"/>
      <c r="DU60" s="80"/>
      <c r="DV60" s="80"/>
      <c r="DW60" s="80"/>
      <c r="DX60" s="80"/>
      <c r="DY60" s="80"/>
      <c r="DZ60" s="80"/>
      <c r="EA60" s="80"/>
      <c r="EB60" s="80"/>
      <c r="EC60" s="80"/>
      <c r="ED60" s="80"/>
      <c r="EE60" s="80"/>
      <c r="EF60" s="80"/>
      <c r="EG60" s="80"/>
      <c r="EH60" s="80"/>
      <c r="EI60" s="80"/>
      <c r="EJ60" s="80"/>
      <c r="EK60" s="80"/>
      <c r="EL60" s="80"/>
      <c r="EM60" s="80"/>
      <c r="EN60" s="80"/>
      <c r="EO60" s="80"/>
      <c r="EP60" s="80"/>
      <c r="EQ60" s="80"/>
      <c r="ER60" s="80"/>
      <c r="ES60" s="80"/>
      <c r="ET60" s="80"/>
      <c r="EU60" s="80"/>
      <c r="EV60" s="80"/>
      <c r="EW60" s="80"/>
      <c r="EX60" s="80"/>
      <c r="EY60" s="80"/>
      <c r="EZ60" s="80"/>
      <c r="FA60" s="80"/>
      <c r="FB60" s="80"/>
      <c r="FC60" s="80"/>
      <c r="FD60" s="80"/>
      <c r="FE60" s="80"/>
      <c r="FF60" s="80"/>
      <c r="FG60" s="80"/>
      <c r="FH60" s="80"/>
      <c r="FI60" s="80"/>
      <c r="FJ60" s="80"/>
      <c r="FK60" s="80"/>
      <c r="FL60" s="80"/>
      <c r="FM60" s="80"/>
      <c r="FN60" s="80"/>
      <c r="FO60" s="80"/>
      <c r="FP60" s="80"/>
      <c r="FQ60" s="80"/>
      <c r="FR60" s="80"/>
      <c r="FS60" s="80"/>
      <c r="FT60" s="80"/>
      <c r="FU60" s="80"/>
      <c r="FV60" s="80"/>
      <c r="FW60" s="80"/>
      <c r="FX60" s="80"/>
      <c r="FY60" s="80"/>
      <c r="FZ60" s="80"/>
      <c r="GA60" s="80"/>
      <c r="GB60" s="80"/>
      <c r="GC60" s="80"/>
      <c r="GD60" s="80"/>
      <c r="GE60" s="80"/>
      <c r="GF60" s="80"/>
      <c r="GG60" s="80"/>
      <c r="GH60" s="80"/>
      <c r="GI60" s="80"/>
      <c r="GJ60" s="80"/>
      <c r="GK60" s="80"/>
      <c r="GL60" s="80"/>
      <c r="GM60" s="80"/>
      <c r="GN60" s="80"/>
      <c r="GO60" s="80"/>
      <c r="GP60" s="80"/>
      <c r="GQ60" s="80"/>
      <c r="GR60" s="80"/>
      <c r="GS60" s="80"/>
      <c r="GT60" s="80"/>
      <c r="GU60" s="80"/>
      <c r="GV60" s="80"/>
      <c r="GW60" s="80"/>
      <c r="GX60" s="80"/>
      <c r="GY60" s="80"/>
      <c r="GZ60" s="80"/>
      <c r="HA60" s="80"/>
      <c r="HB60" s="80"/>
      <c r="HC60" s="80"/>
    </row>
    <row r="61" spans="1:211" s="67" customFormat="1" ht="36.6" customHeight="1">
      <c r="A61" s="77" t="s">
        <v>168</v>
      </c>
      <c r="B61" s="78" t="s">
        <v>75</v>
      </c>
      <c r="C61" s="79" t="s">
        <v>76</v>
      </c>
      <c r="D61" s="64" t="s">
        <v>77</v>
      </c>
      <c r="E61" s="92">
        <v>-1618000</v>
      </c>
      <c r="F61" s="91">
        <v>1</v>
      </c>
      <c r="G61" s="81">
        <f t="shared" si="0"/>
        <v>-1618</v>
      </c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/>
      <c r="CN61" s="80"/>
      <c r="CO61" s="80"/>
      <c r="CP61" s="80"/>
      <c r="CQ61" s="80"/>
      <c r="CR61" s="80"/>
      <c r="CS61" s="80"/>
      <c r="CT61" s="80"/>
      <c r="CU61" s="80"/>
      <c r="CV61" s="80"/>
      <c r="CW61" s="80"/>
      <c r="CX61" s="80"/>
      <c r="CY61" s="80"/>
      <c r="CZ61" s="80"/>
      <c r="DA61" s="80"/>
      <c r="DB61" s="80"/>
      <c r="DC61" s="80"/>
      <c r="DD61" s="80"/>
      <c r="DE61" s="80"/>
      <c r="DF61" s="80"/>
      <c r="DG61" s="80"/>
      <c r="DH61" s="80"/>
      <c r="DI61" s="80"/>
      <c r="DJ61" s="80"/>
      <c r="DK61" s="80"/>
      <c r="DL61" s="80"/>
      <c r="DM61" s="80"/>
      <c r="DN61" s="80"/>
      <c r="DO61" s="80"/>
      <c r="DP61" s="80"/>
      <c r="DQ61" s="80"/>
      <c r="DR61" s="80"/>
      <c r="DS61" s="80"/>
      <c r="DT61" s="80"/>
      <c r="DU61" s="80"/>
      <c r="DV61" s="80"/>
      <c r="DW61" s="80"/>
      <c r="DX61" s="80"/>
      <c r="DY61" s="80"/>
      <c r="DZ61" s="80"/>
      <c r="EA61" s="80"/>
      <c r="EB61" s="80"/>
      <c r="EC61" s="80"/>
      <c r="ED61" s="80"/>
      <c r="EE61" s="80"/>
      <c r="EF61" s="80"/>
      <c r="EG61" s="80"/>
      <c r="EH61" s="80"/>
      <c r="EI61" s="80"/>
      <c r="EJ61" s="80"/>
      <c r="EK61" s="80"/>
      <c r="EL61" s="80"/>
      <c r="EM61" s="80"/>
      <c r="EN61" s="80"/>
      <c r="EO61" s="80"/>
      <c r="EP61" s="80"/>
      <c r="EQ61" s="80"/>
      <c r="ER61" s="80"/>
      <c r="ES61" s="80"/>
      <c r="ET61" s="80"/>
      <c r="EU61" s="80"/>
      <c r="EV61" s="80"/>
      <c r="EW61" s="80"/>
      <c r="EX61" s="80"/>
      <c r="EY61" s="80"/>
      <c r="EZ61" s="80"/>
      <c r="FA61" s="80"/>
      <c r="FB61" s="80"/>
      <c r="FC61" s="80"/>
      <c r="FD61" s="80"/>
      <c r="FE61" s="80"/>
      <c r="FF61" s="80"/>
      <c r="FG61" s="80"/>
      <c r="FH61" s="80"/>
      <c r="FI61" s="80"/>
      <c r="FJ61" s="80"/>
      <c r="FK61" s="80"/>
      <c r="FL61" s="80"/>
      <c r="FM61" s="80"/>
      <c r="FN61" s="80"/>
      <c r="FO61" s="80"/>
      <c r="FP61" s="80"/>
      <c r="FQ61" s="80"/>
      <c r="FR61" s="80"/>
      <c r="FS61" s="80"/>
      <c r="FT61" s="80"/>
      <c r="FU61" s="80"/>
      <c r="FV61" s="80"/>
      <c r="FW61" s="80"/>
      <c r="FX61" s="80"/>
      <c r="FY61" s="80"/>
      <c r="FZ61" s="80"/>
      <c r="GA61" s="80"/>
      <c r="GB61" s="80"/>
      <c r="GC61" s="80"/>
      <c r="GD61" s="80"/>
      <c r="GE61" s="80"/>
      <c r="GF61" s="80"/>
      <c r="GG61" s="80"/>
      <c r="GH61" s="80"/>
      <c r="GI61" s="80"/>
      <c r="GJ61" s="80"/>
      <c r="GK61" s="80"/>
      <c r="GL61" s="80"/>
      <c r="GM61" s="80"/>
      <c r="GN61" s="80"/>
      <c r="GO61" s="80"/>
      <c r="GP61" s="80"/>
      <c r="GQ61" s="80"/>
      <c r="GR61" s="80"/>
      <c r="GS61" s="80"/>
      <c r="GT61" s="80"/>
      <c r="GU61" s="80"/>
      <c r="GV61" s="80"/>
      <c r="GW61" s="80"/>
      <c r="GX61" s="80"/>
      <c r="GY61" s="80"/>
      <c r="GZ61" s="80"/>
      <c r="HA61" s="80"/>
      <c r="HB61" s="80"/>
      <c r="HC61" s="80"/>
    </row>
    <row r="62" spans="1:211" s="67" customFormat="1" ht="39.75" customHeight="1">
      <c r="A62" s="77" t="s">
        <v>169</v>
      </c>
      <c r="B62" s="78" t="s">
        <v>75</v>
      </c>
      <c r="C62" s="79" t="s">
        <v>76</v>
      </c>
      <c r="D62" s="64" t="s">
        <v>77</v>
      </c>
      <c r="E62" s="92">
        <v>-1618000</v>
      </c>
      <c r="F62" s="91">
        <v>1</v>
      </c>
      <c r="G62" s="81">
        <f t="shared" si="0"/>
        <v>-1618</v>
      </c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0"/>
      <c r="CA62" s="80"/>
      <c r="CB62" s="80"/>
      <c r="CC62" s="80"/>
      <c r="CD62" s="80"/>
      <c r="CE62" s="80"/>
      <c r="CF62" s="80"/>
      <c r="CG62" s="80"/>
      <c r="CH62" s="80"/>
      <c r="CI62" s="80"/>
      <c r="CJ62" s="80"/>
      <c r="CK62" s="80"/>
      <c r="CL62" s="80"/>
      <c r="CM62" s="80"/>
      <c r="CN62" s="80"/>
      <c r="CO62" s="80"/>
      <c r="CP62" s="80"/>
      <c r="CQ62" s="80"/>
      <c r="CR62" s="80"/>
      <c r="CS62" s="80"/>
      <c r="CT62" s="80"/>
      <c r="CU62" s="80"/>
      <c r="CV62" s="80"/>
      <c r="CW62" s="80"/>
      <c r="CX62" s="80"/>
      <c r="CY62" s="80"/>
      <c r="CZ62" s="80"/>
      <c r="DA62" s="80"/>
      <c r="DB62" s="80"/>
      <c r="DC62" s="80"/>
      <c r="DD62" s="80"/>
      <c r="DE62" s="80"/>
      <c r="DF62" s="80"/>
      <c r="DG62" s="80"/>
      <c r="DH62" s="80"/>
      <c r="DI62" s="80"/>
      <c r="DJ62" s="80"/>
      <c r="DK62" s="80"/>
      <c r="DL62" s="80"/>
      <c r="DM62" s="80"/>
      <c r="DN62" s="80"/>
      <c r="DO62" s="80"/>
      <c r="DP62" s="80"/>
      <c r="DQ62" s="80"/>
      <c r="DR62" s="80"/>
      <c r="DS62" s="80"/>
      <c r="DT62" s="80"/>
      <c r="DU62" s="80"/>
      <c r="DV62" s="80"/>
      <c r="DW62" s="80"/>
      <c r="DX62" s="80"/>
      <c r="DY62" s="80"/>
      <c r="DZ62" s="80"/>
      <c r="EA62" s="80"/>
      <c r="EB62" s="80"/>
      <c r="EC62" s="80"/>
      <c r="ED62" s="80"/>
      <c r="EE62" s="80"/>
      <c r="EF62" s="80"/>
      <c r="EG62" s="80"/>
      <c r="EH62" s="80"/>
      <c r="EI62" s="80"/>
      <c r="EJ62" s="80"/>
      <c r="EK62" s="80"/>
      <c r="EL62" s="80"/>
      <c r="EM62" s="80"/>
      <c r="EN62" s="80"/>
      <c r="EO62" s="80"/>
      <c r="EP62" s="80"/>
      <c r="EQ62" s="80"/>
      <c r="ER62" s="80"/>
      <c r="ES62" s="80"/>
      <c r="ET62" s="80"/>
      <c r="EU62" s="80"/>
      <c r="EV62" s="80"/>
      <c r="EW62" s="80"/>
      <c r="EX62" s="80"/>
      <c r="EY62" s="80"/>
      <c r="EZ62" s="80"/>
      <c r="FA62" s="80"/>
      <c r="FB62" s="80"/>
      <c r="FC62" s="80"/>
      <c r="FD62" s="80"/>
      <c r="FE62" s="80"/>
      <c r="FF62" s="80"/>
      <c r="FG62" s="80"/>
      <c r="FH62" s="80"/>
      <c r="FI62" s="80"/>
      <c r="FJ62" s="80"/>
      <c r="FK62" s="80"/>
      <c r="FL62" s="80"/>
      <c r="FM62" s="80"/>
      <c r="FN62" s="80"/>
      <c r="FO62" s="80"/>
      <c r="FP62" s="80"/>
      <c r="FQ62" s="80"/>
      <c r="FR62" s="80"/>
      <c r="FS62" s="80"/>
      <c r="FT62" s="80"/>
      <c r="FU62" s="80"/>
      <c r="FV62" s="80"/>
      <c r="FW62" s="80"/>
      <c r="FX62" s="80"/>
      <c r="FY62" s="80"/>
      <c r="FZ62" s="80"/>
      <c r="GA62" s="80"/>
      <c r="GB62" s="80"/>
      <c r="GC62" s="80"/>
      <c r="GD62" s="80"/>
      <c r="GE62" s="80"/>
      <c r="GF62" s="80"/>
      <c r="GG62" s="80"/>
      <c r="GH62" s="80"/>
      <c r="GI62" s="80"/>
      <c r="GJ62" s="80"/>
      <c r="GK62" s="80"/>
      <c r="GL62" s="80"/>
      <c r="GM62" s="80"/>
      <c r="GN62" s="80"/>
      <c r="GO62" s="80"/>
      <c r="GP62" s="80"/>
      <c r="GQ62" s="80"/>
      <c r="GR62" s="80"/>
      <c r="GS62" s="80"/>
      <c r="GT62" s="80"/>
      <c r="GU62" s="80"/>
      <c r="GV62" s="80"/>
      <c r="GW62" s="80"/>
      <c r="GX62" s="80"/>
      <c r="GY62" s="80"/>
      <c r="GZ62" s="80"/>
      <c r="HA62" s="80"/>
      <c r="HB62" s="80"/>
      <c r="HC62" s="80"/>
    </row>
    <row r="63" spans="1:211" s="67" customFormat="1" ht="36.6" customHeight="1">
      <c r="A63" s="77" t="s">
        <v>170</v>
      </c>
      <c r="B63" s="78" t="s">
        <v>75</v>
      </c>
      <c r="C63" s="79" t="s">
        <v>76</v>
      </c>
      <c r="D63" s="64" t="s">
        <v>77</v>
      </c>
      <c r="E63" s="92">
        <v>-12238000</v>
      </c>
      <c r="F63" s="81">
        <v>-1</v>
      </c>
      <c r="G63" s="81">
        <f>+E63*F63/1000*-1</f>
        <v>-12238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0"/>
      <c r="CD63" s="80"/>
      <c r="CE63" s="80"/>
      <c r="CF63" s="80"/>
      <c r="CG63" s="80"/>
      <c r="CH63" s="80"/>
      <c r="CI63" s="80"/>
      <c r="CJ63" s="80"/>
      <c r="CK63" s="80"/>
      <c r="CL63" s="80"/>
      <c r="CM63" s="80"/>
      <c r="CN63" s="80"/>
      <c r="CO63" s="80"/>
      <c r="CP63" s="80"/>
      <c r="CQ63" s="80"/>
      <c r="CR63" s="80"/>
      <c r="CS63" s="80"/>
      <c r="CT63" s="80"/>
      <c r="CU63" s="80"/>
      <c r="CV63" s="80"/>
      <c r="CW63" s="80"/>
      <c r="CX63" s="80"/>
      <c r="CY63" s="80"/>
      <c r="CZ63" s="80"/>
      <c r="DA63" s="80"/>
      <c r="DB63" s="80"/>
      <c r="DC63" s="80"/>
      <c r="DD63" s="80"/>
      <c r="DE63" s="80"/>
      <c r="DF63" s="80"/>
      <c r="DG63" s="80"/>
      <c r="DH63" s="80"/>
      <c r="DI63" s="80"/>
      <c r="DJ63" s="80"/>
      <c r="DK63" s="80"/>
      <c r="DL63" s="80"/>
      <c r="DM63" s="80"/>
      <c r="DN63" s="80"/>
      <c r="DO63" s="80"/>
      <c r="DP63" s="80"/>
      <c r="DQ63" s="80"/>
      <c r="DR63" s="80"/>
      <c r="DS63" s="80"/>
      <c r="DT63" s="80"/>
      <c r="DU63" s="80"/>
      <c r="DV63" s="80"/>
      <c r="DW63" s="80"/>
      <c r="DX63" s="80"/>
      <c r="DY63" s="80"/>
      <c r="DZ63" s="80"/>
      <c r="EA63" s="80"/>
      <c r="EB63" s="80"/>
      <c r="EC63" s="80"/>
      <c r="ED63" s="80"/>
      <c r="EE63" s="80"/>
      <c r="EF63" s="80"/>
      <c r="EG63" s="80"/>
      <c r="EH63" s="80"/>
      <c r="EI63" s="80"/>
      <c r="EJ63" s="80"/>
      <c r="EK63" s="80"/>
      <c r="EL63" s="80"/>
      <c r="EM63" s="80"/>
      <c r="EN63" s="80"/>
      <c r="EO63" s="80"/>
      <c r="EP63" s="80"/>
      <c r="EQ63" s="80"/>
      <c r="ER63" s="80"/>
      <c r="ES63" s="80"/>
      <c r="ET63" s="80"/>
      <c r="EU63" s="80"/>
      <c r="EV63" s="80"/>
      <c r="EW63" s="80"/>
      <c r="EX63" s="80"/>
      <c r="EY63" s="80"/>
      <c r="EZ63" s="80"/>
      <c r="FA63" s="80"/>
      <c r="FB63" s="80"/>
      <c r="FC63" s="80"/>
      <c r="FD63" s="80"/>
      <c r="FE63" s="80"/>
      <c r="FF63" s="80"/>
      <c r="FG63" s="80"/>
      <c r="FH63" s="80"/>
      <c r="FI63" s="80"/>
      <c r="FJ63" s="80"/>
      <c r="FK63" s="80"/>
      <c r="FL63" s="80"/>
      <c r="FM63" s="80"/>
      <c r="FN63" s="80"/>
      <c r="FO63" s="80"/>
      <c r="FP63" s="80"/>
      <c r="FQ63" s="80"/>
      <c r="FR63" s="80"/>
      <c r="FS63" s="80"/>
      <c r="FT63" s="80"/>
      <c r="FU63" s="80"/>
      <c r="FV63" s="80"/>
      <c r="FW63" s="80"/>
      <c r="FX63" s="80"/>
      <c r="FY63" s="80"/>
      <c r="FZ63" s="80"/>
      <c r="GA63" s="80"/>
      <c r="GB63" s="80"/>
      <c r="GC63" s="80"/>
      <c r="GD63" s="80"/>
      <c r="GE63" s="80"/>
      <c r="GF63" s="80"/>
      <c r="GG63" s="80"/>
      <c r="GH63" s="80"/>
      <c r="GI63" s="80"/>
      <c r="GJ63" s="80"/>
      <c r="GK63" s="80"/>
      <c r="GL63" s="80"/>
      <c r="GM63" s="80"/>
      <c r="GN63" s="80"/>
      <c r="GO63" s="80"/>
      <c r="GP63" s="80"/>
      <c r="GQ63" s="80"/>
      <c r="GR63" s="80"/>
      <c r="GS63" s="80"/>
      <c r="GT63" s="80"/>
      <c r="GU63" s="80"/>
      <c r="GV63" s="80"/>
      <c r="GW63" s="80"/>
      <c r="GX63" s="80"/>
      <c r="GY63" s="80"/>
      <c r="GZ63" s="80"/>
      <c r="HA63" s="80"/>
      <c r="HB63" s="80"/>
      <c r="HC63" s="80"/>
    </row>
    <row r="64" spans="1:211" s="67" customFormat="1" ht="39.75" customHeight="1">
      <c r="A64" s="77" t="s">
        <v>171</v>
      </c>
      <c r="B64" s="78" t="s">
        <v>75</v>
      </c>
      <c r="C64" s="79" t="s">
        <v>76</v>
      </c>
      <c r="D64" s="64" t="s">
        <v>77</v>
      </c>
      <c r="E64" s="92">
        <v>-12238000</v>
      </c>
      <c r="F64" s="81">
        <v>-1</v>
      </c>
      <c r="G64" s="81">
        <f t="shared" ref="G64:G81" si="1">+E64*F64/1000*-1</f>
        <v>-12238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/>
      <c r="CF64" s="80"/>
      <c r="CG64" s="80"/>
      <c r="CH64" s="80"/>
      <c r="CI64" s="80"/>
      <c r="CJ64" s="80"/>
      <c r="CK64" s="80"/>
      <c r="CL64" s="80"/>
      <c r="CM64" s="80"/>
      <c r="CN64" s="80"/>
      <c r="CO64" s="80"/>
      <c r="CP64" s="80"/>
      <c r="CQ64" s="80"/>
      <c r="CR64" s="80"/>
      <c r="CS64" s="80"/>
      <c r="CT64" s="80"/>
      <c r="CU64" s="80"/>
      <c r="CV64" s="80"/>
      <c r="CW64" s="80"/>
      <c r="CX64" s="80"/>
      <c r="CY64" s="80"/>
      <c r="CZ64" s="80"/>
      <c r="DA64" s="80"/>
      <c r="DB64" s="80"/>
      <c r="DC64" s="80"/>
      <c r="DD64" s="80"/>
      <c r="DE64" s="80"/>
      <c r="DF64" s="80"/>
      <c r="DG64" s="80"/>
      <c r="DH64" s="80"/>
      <c r="DI64" s="80"/>
      <c r="DJ64" s="80"/>
      <c r="DK64" s="80"/>
      <c r="DL64" s="80"/>
      <c r="DM64" s="80"/>
      <c r="DN64" s="80"/>
      <c r="DO64" s="80"/>
      <c r="DP64" s="80"/>
      <c r="DQ64" s="80"/>
      <c r="DR64" s="80"/>
      <c r="DS64" s="80"/>
      <c r="DT64" s="80"/>
      <c r="DU64" s="80"/>
      <c r="DV64" s="80"/>
      <c r="DW64" s="80"/>
      <c r="DX64" s="80"/>
      <c r="DY64" s="80"/>
      <c r="DZ64" s="80"/>
      <c r="EA64" s="80"/>
      <c r="EB64" s="80"/>
      <c r="EC64" s="80"/>
      <c r="ED64" s="80"/>
      <c r="EE64" s="80"/>
      <c r="EF64" s="80"/>
      <c r="EG64" s="80"/>
      <c r="EH64" s="80"/>
      <c r="EI64" s="80"/>
      <c r="EJ64" s="80"/>
      <c r="EK64" s="80"/>
      <c r="EL64" s="80"/>
      <c r="EM64" s="80"/>
      <c r="EN64" s="80"/>
      <c r="EO64" s="80"/>
      <c r="EP64" s="80"/>
      <c r="EQ64" s="80"/>
      <c r="ER64" s="80"/>
      <c r="ES64" s="80"/>
      <c r="ET64" s="80"/>
      <c r="EU64" s="80"/>
      <c r="EV64" s="80"/>
      <c r="EW64" s="80"/>
      <c r="EX64" s="80"/>
      <c r="EY64" s="80"/>
      <c r="EZ64" s="80"/>
      <c r="FA64" s="80"/>
      <c r="FB64" s="80"/>
      <c r="FC64" s="80"/>
      <c r="FD64" s="80"/>
      <c r="FE64" s="80"/>
      <c r="FF64" s="80"/>
      <c r="FG64" s="80"/>
      <c r="FH64" s="80"/>
      <c r="FI64" s="80"/>
      <c r="FJ64" s="80"/>
      <c r="FK64" s="80"/>
      <c r="FL64" s="80"/>
      <c r="FM64" s="80"/>
      <c r="FN64" s="80"/>
      <c r="FO64" s="80"/>
      <c r="FP64" s="80"/>
      <c r="FQ64" s="80"/>
      <c r="FR64" s="80"/>
      <c r="FS64" s="80"/>
      <c r="FT64" s="80"/>
      <c r="FU64" s="80"/>
      <c r="FV64" s="80"/>
      <c r="FW64" s="80"/>
      <c r="FX64" s="80"/>
      <c r="FY64" s="80"/>
      <c r="FZ64" s="80"/>
      <c r="GA64" s="80"/>
      <c r="GB64" s="80"/>
      <c r="GC64" s="80"/>
      <c r="GD64" s="80"/>
      <c r="GE64" s="80"/>
      <c r="GF64" s="80"/>
      <c r="GG64" s="80"/>
      <c r="GH64" s="80"/>
      <c r="GI64" s="80"/>
      <c r="GJ64" s="80"/>
      <c r="GK64" s="80"/>
      <c r="GL64" s="80"/>
      <c r="GM64" s="80"/>
      <c r="GN64" s="80"/>
      <c r="GO64" s="80"/>
      <c r="GP64" s="80"/>
      <c r="GQ64" s="80"/>
      <c r="GR64" s="80"/>
      <c r="GS64" s="80"/>
      <c r="GT64" s="80"/>
      <c r="GU64" s="80"/>
      <c r="GV64" s="80"/>
      <c r="GW64" s="80"/>
      <c r="GX64" s="80"/>
      <c r="GY64" s="80"/>
      <c r="GZ64" s="80"/>
      <c r="HA64" s="80"/>
      <c r="HB64" s="80"/>
      <c r="HC64" s="80"/>
    </row>
    <row r="65" spans="1:211" s="67" customFormat="1" ht="36.6" customHeight="1">
      <c r="A65" s="77" t="s">
        <v>172</v>
      </c>
      <c r="B65" s="78" t="s">
        <v>75</v>
      </c>
      <c r="C65" s="79" t="s">
        <v>76</v>
      </c>
      <c r="D65" s="64" t="s">
        <v>77</v>
      </c>
      <c r="E65" s="92">
        <v>-12238000</v>
      </c>
      <c r="F65" s="81">
        <v>-1</v>
      </c>
      <c r="G65" s="81">
        <f t="shared" si="1"/>
        <v>-12238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0"/>
      <c r="DB65" s="80"/>
      <c r="DC65" s="80"/>
      <c r="DD65" s="80"/>
      <c r="DE65" s="80"/>
      <c r="DF65" s="80"/>
      <c r="DG65" s="80"/>
      <c r="DH65" s="80"/>
      <c r="DI65" s="80"/>
      <c r="DJ65" s="80"/>
      <c r="DK65" s="80"/>
      <c r="DL65" s="80"/>
      <c r="DM65" s="80"/>
      <c r="DN65" s="80"/>
      <c r="DO65" s="80"/>
      <c r="DP65" s="80"/>
      <c r="DQ65" s="80"/>
      <c r="DR65" s="80"/>
      <c r="DS65" s="80"/>
      <c r="DT65" s="80"/>
      <c r="DU65" s="80"/>
      <c r="DV65" s="80"/>
      <c r="DW65" s="80"/>
      <c r="DX65" s="80"/>
      <c r="DY65" s="80"/>
      <c r="DZ65" s="80"/>
      <c r="EA65" s="80"/>
      <c r="EB65" s="80"/>
      <c r="EC65" s="80"/>
      <c r="ED65" s="80"/>
      <c r="EE65" s="80"/>
      <c r="EF65" s="80"/>
      <c r="EG65" s="80"/>
      <c r="EH65" s="80"/>
      <c r="EI65" s="80"/>
      <c r="EJ65" s="80"/>
      <c r="EK65" s="80"/>
      <c r="EL65" s="80"/>
      <c r="EM65" s="80"/>
      <c r="EN65" s="80"/>
      <c r="EO65" s="80"/>
      <c r="EP65" s="80"/>
      <c r="EQ65" s="80"/>
      <c r="ER65" s="80"/>
      <c r="ES65" s="80"/>
      <c r="ET65" s="80"/>
      <c r="EU65" s="80"/>
      <c r="EV65" s="80"/>
      <c r="EW65" s="80"/>
      <c r="EX65" s="80"/>
      <c r="EY65" s="80"/>
      <c r="EZ65" s="80"/>
      <c r="FA65" s="80"/>
      <c r="FB65" s="80"/>
      <c r="FC65" s="80"/>
      <c r="FD65" s="80"/>
      <c r="FE65" s="80"/>
      <c r="FF65" s="80"/>
      <c r="FG65" s="80"/>
      <c r="FH65" s="80"/>
      <c r="FI65" s="80"/>
      <c r="FJ65" s="80"/>
      <c r="FK65" s="80"/>
      <c r="FL65" s="80"/>
      <c r="FM65" s="80"/>
      <c r="FN65" s="80"/>
      <c r="FO65" s="80"/>
      <c r="FP65" s="80"/>
      <c r="FQ65" s="80"/>
      <c r="FR65" s="80"/>
      <c r="FS65" s="80"/>
      <c r="FT65" s="80"/>
      <c r="FU65" s="80"/>
      <c r="FV65" s="80"/>
      <c r="FW65" s="80"/>
      <c r="FX65" s="80"/>
      <c r="FY65" s="80"/>
      <c r="FZ65" s="80"/>
      <c r="GA65" s="80"/>
      <c r="GB65" s="80"/>
      <c r="GC65" s="80"/>
      <c r="GD65" s="80"/>
      <c r="GE65" s="80"/>
      <c r="GF65" s="80"/>
      <c r="GG65" s="80"/>
      <c r="GH65" s="80"/>
      <c r="GI65" s="80"/>
      <c r="GJ65" s="80"/>
      <c r="GK65" s="80"/>
      <c r="GL65" s="80"/>
      <c r="GM65" s="80"/>
      <c r="GN65" s="80"/>
      <c r="GO65" s="80"/>
      <c r="GP65" s="80"/>
      <c r="GQ65" s="80"/>
      <c r="GR65" s="80"/>
      <c r="GS65" s="80"/>
      <c r="GT65" s="80"/>
      <c r="GU65" s="80"/>
      <c r="GV65" s="80"/>
      <c r="GW65" s="80"/>
      <c r="GX65" s="80"/>
      <c r="GY65" s="80"/>
      <c r="GZ65" s="80"/>
      <c r="HA65" s="80"/>
      <c r="HB65" s="80"/>
      <c r="HC65" s="80"/>
    </row>
    <row r="66" spans="1:211" s="67" customFormat="1" ht="36.6" customHeight="1">
      <c r="A66" s="77" t="s">
        <v>173</v>
      </c>
      <c r="B66" s="78" t="s">
        <v>75</v>
      </c>
      <c r="C66" s="79" t="s">
        <v>76</v>
      </c>
      <c r="D66" s="64" t="s">
        <v>77</v>
      </c>
      <c r="E66" s="92">
        <v>-12238000</v>
      </c>
      <c r="F66" s="81">
        <v>-1</v>
      </c>
      <c r="G66" s="81">
        <f t="shared" si="1"/>
        <v>-12238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0"/>
      <c r="CA66" s="80"/>
      <c r="CB66" s="80"/>
      <c r="CC66" s="80"/>
      <c r="CD66" s="80"/>
      <c r="CE66" s="80"/>
      <c r="CF66" s="80"/>
      <c r="CG66" s="80"/>
      <c r="CH66" s="80"/>
      <c r="CI66" s="80"/>
      <c r="CJ66" s="80"/>
      <c r="CK66" s="80"/>
      <c r="CL66" s="80"/>
      <c r="CM66" s="80"/>
      <c r="CN66" s="80"/>
      <c r="CO66" s="80"/>
      <c r="CP66" s="80"/>
      <c r="CQ66" s="80"/>
      <c r="CR66" s="80"/>
      <c r="CS66" s="80"/>
      <c r="CT66" s="80"/>
      <c r="CU66" s="80"/>
      <c r="CV66" s="80"/>
      <c r="CW66" s="80"/>
      <c r="CX66" s="80"/>
      <c r="CY66" s="80"/>
      <c r="CZ66" s="80"/>
      <c r="DA66" s="80"/>
      <c r="DB66" s="80"/>
      <c r="DC66" s="80"/>
      <c r="DD66" s="80"/>
      <c r="DE66" s="80"/>
      <c r="DF66" s="80"/>
      <c r="DG66" s="80"/>
      <c r="DH66" s="80"/>
      <c r="DI66" s="80"/>
      <c r="DJ66" s="80"/>
      <c r="DK66" s="80"/>
      <c r="DL66" s="80"/>
      <c r="DM66" s="80"/>
      <c r="DN66" s="80"/>
      <c r="DO66" s="80"/>
      <c r="DP66" s="80"/>
      <c r="DQ66" s="80"/>
      <c r="DR66" s="80"/>
      <c r="DS66" s="80"/>
      <c r="DT66" s="80"/>
      <c r="DU66" s="80"/>
      <c r="DV66" s="80"/>
      <c r="DW66" s="80"/>
      <c r="DX66" s="80"/>
      <c r="DY66" s="80"/>
      <c r="DZ66" s="80"/>
      <c r="EA66" s="80"/>
      <c r="EB66" s="80"/>
      <c r="EC66" s="80"/>
      <c r="ED66" s="80"/>
      <c r="EE66" s="80"/>
      <c r="EF66" s="80"/>
      <c r="EG66" s="80"/>
      <c r="EH66" s="80"/>
      <c r="EI66" s="80"/>
      <c r="EJ66" s="80"/>
      <c r="EK66" s="80"/>
      <c r="EL66" s="80"/>
      <c r="EM66" s="80"/>
      <c r="EN66" s="80"/>
      <c r="EO66" s="80"/>
      <c r="EP66" s="80"/>
      <c r="EQ66" s="80"/>
      <c r="ER66" s="80"/>
      <c r="ES66" s="80"/>
      <c r="ET66" s="80"/>
      <c r="EU66" s="80"/>
      <c r="EV66" s="80"/>
      <c r="EW66" s="80"/>
      <c r="EX66" s="80"/>
      <c r="EY66" s="80"/>
      <c r="EZ66" s="80"/>
      <c r="FA66" s="80"/>
      <c r="FB66" s="80"/>
      <c r="FC66" s="80"/>
      <c r="FD66" s="80"/>
      <c r="FE66" s="80"/>
      <c r="FF66" s="80"/>
      <c r="FG66" s="80"/>
      <c r="FH66" s="80"/>
      <c r="FI66" s="80"/>
      <c r="FJ66" s="80"/>
      <c r="FK66" s="80"/>
      <c r="FL66" s="80"/>
      <c r="FM66" s="80"/>
      <c r="FN66" s="80"/>
      <c r="FO66" s="80"/>
      <c r="FP66" s="80"/>
      <c r="FQ66" s="80"/>
      <c r="FR66" s="80"/>
      <c r="FS66" s="80"/>
      <c r="FT66" s="80"/>
      <c r="FU66" s="80"/>
      <c r="FV66" s="80"/>
      <c r="FW66" s="80"/>
      <c r="FX66" s="80"/>
      <c r="FY66" s="80"/>
      <c r="FZ66" s="80"/>
      <c r="GA66" s="80"/>
      <c r="GB66" s="80"/>
      <c r="GC66" s="80"/>
      <c r="GD66" s="80"/>
      <c r="GE66" s="80"/>
      <c r="GF66" s="80"/>
      <c r="GG66" s="80"/>
      <c r="GH66" s="80"/>
      <c r="GI66" s="80"/>
      <c r="GJ66" s="80"/>
      <c r="GK66" s="80"/>
      <c r="GL66" s="80"/>
      <c r="GM66" s="80"/>
      <c r="GN66" s="80"/>
      <c r="GO66" s="80"/>
      <c r="GP66" s="80"/>
      <c r="GQ66" s="80"/>
      <c r="GR66" s="80"/>
      <c r="GS66" s="80"/>
      <c r="GT66" s="80"/>
      <c r="GU66" s="80"/>
      <c r="GV66" s="80"/>
      <c r="GW66" s="80"/>
      <c r="GX66" s="80"/>
      <c r="GY66" s="80"/>
      <c r="GZ66" s="80"/>
      <c r="HA66" s="80"/>
      <c r="HB66" s="80"/>
      <c r="HC66" s="80"/>
    </row>
    <row r="67" spans="1:211" s="67" customFormat="1" ht="36.6" customHeight="1">
      <c r="A67" s="77" t="s">
        <v>174</v>
      </c>
      <c r="B67" s="78" t="s">
        <v>75</v>
      </c>
      <c r="C67" s="79" t="s">
        <v>76</v>
      </c>
      <c r="D67" s="64" t="s">
        <v>77</v>
      </c>
      <c r="E67" s="92">
        <v>-12238000</v>
      </c>
      <c r="F67" s="81">
        <v>-1</v>
      </c>
      <c r="G67" s="81">
        <f t="shared" si="1"/>
        <v>-12238</v>
      </c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0"/>
      <c r="CA67" s="80"/>
      <c r="CB67" s="80"/>
      <c r="CC67" s="80"/>
      <c r="CD67" s="80"/>
      <c r="CE67" s="80"/>
      <c r="CF67" s="80"/>
      <c r="CG67" s="80"/>
      <c r="CH67" s="80"/>
      <c r="CI67" s="80"/>
      <c r="CJ67" s="80"/>
      <c r="CK67" s="80"/>
      <c r="CL67" s="80"/>
      <c r="CM67" s="80"/>
      <c r="CN67" s="80"/>
      <c r="CO67" s="80"/>
      <c r="CP67" s="80"/>
      <c r="CQ67" s="80"/>
      <c r="CR67" s="80"/>
      <c r="CS67" s="80"/>
      <c r="CT67" s="80"/>
      <c r="CU67" s="80"/>
      <c r="CV67" s="80"/>
      <c r="CW67" s="80"/>
      <c r="CX67" s="80"/>
      <c r="CY67" s="80"/>
      <c r="CZ67" s="80"/>
      <c r="DA67" s="80"/>
      <c r="DB67" s="80"/>
      <c r="DC67" s="80"/>
      <c r="DD67" s="80"/>
      <c r="DE67" s="80"/>
      <c r="DF67" s="80"/>
      <c r="DG67" s="80"/>
      <c r="DH67" s="80"/>
      <c r="DI67" s="80"/>
      <c r="DJ67" s="80"/>
      <c r="DK67" s="80"/>
      <c r="DL67" s="80"/>
      <c r="DM67" s="80"/>
      <c r="DN67" s="80"/>
      <c r="DO67" s="80"/>
      <c r="DP67" s="80"/>
      <c r="DQ67" s="80"/>
      <c r="DR67" s="80"/>
      <c r="DS67" s="80"/>
      <c r="DT67" s="80"/>
      <c r="DU67" s="80"/>
      <c r="DV67" s="80"/>
      <c r="DW67" s="80"/>
      <c r="DX67" s="80"/>
      <c r="DY67" s="80"/>
      <c r="DZ67" s="80"/>
      <c r="EA67" s="80"/>
      <c r="EB67" s="80"/>
      <c r="EC67" s="80"/>
      <c r="ED67" s="80"/>
      <c r="EE67" s="80"/>
      <c r="EF67" s="80"/>
      <c r="EG67" s="80"/>
      <c r="EH67" s="80"/>
      <c r="EI67" s="80"/>
      <c r="EJ67" s="80"/>
      <c r="EK67" s="80"/>
      <c r="EL67" s="80"/>
      <c r="EM67" s="80"/>
      <c r="EN67" s="80"/>
      <c r="EO67" s="80"/>
      <c r="EP67" s="80"/>
      <c r="EQ67" s="80"/>
      <c r="ER67" s="80"/>
      <c r="ES67" s="80"/>
      <c r="ET67" s="80"/>
      <c r="EU67" s="80"/>
      <c r="EV67" s="80"/>
      <c r="EW67" s="80"/>
      <c r="EX67" s="80"/>
      <c r="EY67" s="80"/>
      <c r="EZ67" s="80"/>
      <c r="FA67" s="80"/>
      <c r="FB67" s="80"/>
      <c r="FC67" s="80"/>
      <c r="FD67" s="80"/>
      <c r="FE67" s="80"/>
      <c r="FF67" s="80"/>
      <c r="FG67" s="80"/>
      <c r="FH67" s="80"/>
      <c r="FI67" s="80"/>
      <c r="FJ67" s="80"/>
      <c r="FK67" s="80"/>
      <c r="FL67" s="80"/>
      <c r="FM67" s="80"/>
      <c r="FN67" s="80"/>
      <c r="FO67" s="80"/>
      <c r="FP67" s="80"/>
      <c r="FQ67" s="80"/>
      <c r="FR67" s="80"/>
      <c r="FS67" s="80"/>
      <c r="FT67" s="80"/>
      <c r="FU67" s="80"/>
      <c r="FV67" s="80"/>
      <c r="FW67" s="80"/>
      <c r="FX67" s="80"/>
      <c r="FY67" s="80"/>
      <c r="FZ67" s="80"/>
      <c r="GA67" s="80"/>
      <c r="GB67" s="80"/>
      <c r="GC67" s="80"/>
      <c r="GD67" s="80"/>
      <c r="GE67" s="80"/>
      <c r="GF67" s="80"/>
      <c r="GG67" s="80"/>
      <c r="GH67" s="80"/>
      <c r="GI67" s="80"/>
      <c r="GJ67" s="80"/>
      <c r="GK67" s="80"/>
      <c r="GL67" s="80"/>
      <c r="GM67" s="80"/>
      <c r="GN67" s="80"/>
      <c r="GO67" s="80"/>
      <c r="GP67" s="80"/>
      <c r="GQ67" s="80"/>
      <c r="GR67" s="80"/>
      <c r="GS67" s="80"/>
      <c r="GT67" s="80"/>
      <c r="GU67" s="80"/>
      <c r="GV67" s="80"/>
      <c r="GW67" s="80"/>
      <c r="GX67" s="80"/>
      <c r="GY67" s="80"/>
      <c r="GZ67" s="80"/>
      <c r="HA67" s="80"/>
      <c r="HB67" s="80"/>
      <c r="HC67" s="80"/>
    </row>
    <row r="68" spans="1:211" s="67" customFormat="1" ht="39.75" customHeight="1">
      <c r="A68" s="77" t="s">
        <v>175</v>
      </c>
      <c r="B68" s="78" t="s">
        <v>75</v>
      </c>
      <c r="C68" s="79" t="s">
        <v>76</v>
      </c>
      <c r="D68" s="64" t="s">
        <v>77</v>
      </c>
      <c r="E68" s="92">
        <v>-12238000</v>
      </c>
      <c r="F68" s="81">
        <v>-1</v>
      </c>
      <c r="G68" s="81">
        <f t="shared" si="1"/>
        <v>-12238</v>
      </c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0"/>
      <c r="CA68" s="80"/>
      <c r="CB68" s="80"/>
      <c r="CC68" s="80"/>
      <c r="CD68" s="80"/>
      <c r="CE68" s="80"/>
      <c r="CF68" s="80"/>
      <c r="CG68" s="80"/>
      <c r="CH68" s="80"/>
      <c r="CI68" s="80"/>
      <c r="CJ68" s="80"/>
      <c r="CK68" s="80"/>
      <c r="CL68" s="80"/>
      <c r="CM68" s="80"/>
      <c r="CN68" s="80"/>
      <c r="CO68" s="80"/>
      <c r="CP68" s="80"/>
      <c r="CQ68" s="80"/>
      <c r="CR68" s="80"/>
      <c r="CS68" s="80"/>
      <c r="CT68" s="80"/>
      <c r="CU68" s="80"/>
      <c r="CV68" s="80"/>
      <c r="CW68" s="80"/>
      <c r="CX68" s="80"/>
      <c r="CY68" s="80"/>
      <c r="CZ68" s="80"/>
      <c r="DA68" s="80"/>
      <c r="DB68" s="80"/>
      <c r="DC68" s="80"/>
      <c r="DD68" s="80"/>
      <c r="DE68" s="80"/>
      <c r="DF68" s="80"/>
      <c r="DG68" s="80"/>
      <c r="DH68" s="80"/>
      <c r="DI68" s="80"/>
      <c r="DJ68" s="80"/>
      <c r="DK68" s="80"/>
      <c r="DL68" s="80"/>
      <c r="DM68" s="80"/>
      <c r="DN68" s="80"/>
      <c r="DO68" s="80"/>
      <c r="DP68" s="80"/>
      <c r="DQ68" s="80"/>
      <c r="DR68" s="80"/>
      <c r="DS68" s="80"/>
      <c r="DT68" s="80"/>
      <c r="DU68" s="80"/>
      <c r="DV68" s="80"/>
      <c r="DW68" s="80"/>
      <c r="DX68" s="80"/>
      <c r="DY68" s="80"/>
      <c r="DZ68" s="80"/>
      <c r="EA68" s="80"/>
      <c r="EB68" s="80"/>
      <c r="EC68" s="80"/>
      <c r="ED68" s="80"/>
      <c r="EE68" s="80"/>
      <c r="EF68" s="80"/>
      <c r="EG68" s="80"/>
      <c r="EH68" s="80"/>
      <c r="EI68" s="80"/>
      <c r="EJ68" s="80"/>
      <c r="EK68" s="80"/>
      <c r="EL68" s="80"/>
      <c r="EM68" s="80"/>
      <c r="EN68" s="80"/>
      <c r="EO68" s="80"/>
      <c r="EP68" s="80"/>
      <c r="EQ68" s="80"/>
      <c r="ER68" s="80"/>
      <c r="ES68" s="80"/>
      <c r="ET68" s="80"/>
      <c r="EU68" s="80"/>
      <c r="EV68" s="80"/>
      <c r="EW68" s="80"/>
      <c r="EX68" s="80"/>
      <c r="EY68" s="80"/>
      <c r="EZ68" s="80"/>
      <c r="FA68" s="80"/>
      <c r="FB68" s="80"/>
      <c r="FC68" s="80"/>
      <c r="FD68" s="80"/>
      <c r="FE68" s="80"/>
      <c r="FF68" s="80"/>
      <c r="FG68" s="80"/>
      <c r="FH68" s="80"/>
      <c r="FI68" s="80"/>
      <c r="FJ68" s="80"/>
      <c r="FK68" s="80"/>
      <c r="FL68" s="80"/>
      <c r="FM68" s="80"/>
      <c r="FN68" s="80"/>
      <c r="FO68" s="80"/>
      <c r="FP68" s="80"/>
      <c r="FQ68" s="80"/>
      <c r="FR68" s="80"/>
      <c r="FS68" s="80"/>
      <c r="FT68" s="80"/>
      <c r="FU68" s="80"/>
      <c r="FV68" s="80"/>
      <c r="FW68" s="80"/>
      <c r="FX68" s="80"/>
      <c r="FY68" s="80"/>
      <c r="FZ68" s="80"/>
      <c r="GA68" s="80"/>
      <c r="GB68" s="80"/>
      <c r="GC68" s="80"/>
      <c r="GD68" s="80"/>
      <c r="GE68" s="80"/>
      <c r="GF68" s="80"/>
      <c r="GG68" s="80"/>
      <c r="GH68" s="80"/>
      <c r="GI68" s="80"/>
      <c r="GJ68" s="80"/>
      <c r="GK68" s="80"/>
      <c r="GL68" s="80"/>
      <c r="GM68" s="80"/>
      <c r="GN68" s="80"/>
      <c r="GO68" s="80"/>
      <c r="GP68" s="80"/>
      <c r="GQ68" s="80"/>
      <c r="GR68" s="80"/>
      <c r="GS68" s="80"/>
      <c r="GT68" s="80"/>
      <c r="GU68" s="80"/>
      <c r="GV68" s="80"/>
      <c r="GW68" s="80"/>
      <c r="GX68" s="80"/>
      <c r="GY68" s="80"/>
      <c r="GZ68" s="80"/>
      <c r="HA68" s="80"/>
      <c r="HB68" s="80"/>
      <c r="HC68" s="80"/>
    </row>
    <row r="69" spans="1:211" s="67" customFormat="1" ht="36.6" customHeight="1">
      <c r="A69" s="77" t="s">
        <v>176</v>
      </c>
      <c r="B69" s="78" t="s">
        <v>75</v>
      </c>
      <c r="C69" s="79" t="s">
        <v>76</v>
      </c>
      <c r="D69" s="64" t="s">
        <v>77</v>
      </c>
      <c r="E69" s="92">
        <v>-12238000</v>
      </c>
      <c r="F69" s="81">
        <v>-1</v>
      </c>
      <c r="G69" s="81">
        <f t="shared" si="1"/>
        <v>-12238</v>
      </c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0"/>
      <c r="CA69" s="80"/>
      <c r="CB69" s="80"/>
      <c r="CC69" s="80"/>
      <c r="CD69" s="80"/>
      <c r="CE69" s="80"/>
      <c r="CF69" s="80"/>
      <c r="CG69" s="80"/>
      <c r="CH69" s="80"/>
      <c r="CI69" s="80"/>
      <c r="CJ69" s="80"/>
      <c r="CK69" s="80"/>
      <c r="CL69" s="80"/>
      <c r="CM69" s="80"/>
      <c r="CN69" s="80"/>
      <c r="CO69" s="80"/>
      <c r="CP69" s="80"/>
      <c r="CQ69" s="80"/>
      <c r="CR69" s="80"/>
      <c r="CS69" s="80"/>
      <c r="CT69" s="80"/>
      <c r="CU69" s="80"/>
      <c r="CV69" s="80"/>
      <c r="CW69" s="80"/>
      <c r="CX69" s="80"/>
      <c r="CY69" s="80"/>
      <c r="CZ69" s="80"/>
      <c r="DA69" s="80"/>
      <c r="DB69" s="80"/>
      <c r="DC69" s="80"/>
      <c r="DD69" s="80"/>
      <c r="DE69" s="80"/>
      <c r="DF69" s="80"/>
      <c r="DG69" s="80"/>
      <c r="DH69" s="80"/>
      <c r="DI69" s="80"/>
      <c r="DJ69" s="80"/>
      <c r="DK69" s="80"/>
      <c r="DL69" s="80"/>
      <c r="DM69" s="80"/>
      <c r="DN69" s="80"/>
      <c r="DO69" s="80"/>
      <c r="DP69" s="80"/>
      <c r="DQ69" s="80"/>
      <c r="DR69" s="80"/>
      <c r="DS69" s="80"/>
      <c r="DT69" s="80"/>
      <c r="DU69" s="80"/>
      <c r="DV69" s="80"/>
      <c r="DW69" s="80"/>
      <c r="DX69" s="80"/>
      <c r="DY69" s="80"/>
      <c r="DZ69" s="80"/>
      <c r="EA69" s="80"/>
      <c r="EB69" s="80"/>
      <c r="EC69" s="80"/>
      <c r="ED69" s="80"/>
      <c r="EE69" s="80"/>
      <c r="EF69" s="80"/>
      <c r="EG69" s="80"/>
      <c r="EH69" s="80"/>
      <c r="EI69" s="80"/>
      <c r="EJ69" s="80"/>
      <c r="EK69" s="80"/>
      <c r="EL69" s="80"/>
      <c r="EM69" s="80"/>
      <c r="EN69" s="80"/>
      <c r="EO69" s="80"/>
      <c r="EP69" s="80"/>
      <c r="EQ69" s="80"/>
      <c r="ER69" s="80"/>
      <c r="ES69" s="80"/>
      <c r="ET69" s="80"/>
      <c r="EU69" s="80"/>
      <c r="EV69" s="80"/>
      <c r="EW69" s="80"/>
      <c r="EX69" s="80"/>
      <c r="EY69" s="80"/>
      <c r="EZ69" s="80"/>
      <c r="FA69" s="80"/>
      <c r="FB69" s="80"/>
      <c r="FC69" s="80"/>
      <c r="FD69" s="80"/>
      <c r="FE69" s="80"/>
      <c r="FF69" s="80"/>
      <c r="FG69" s="80"/>
      <c r="FH69" s="80"/>
      <c r="FI69" s="80"/>
      <c r="FJ69" s="80"/>
      <c r="FK69" s="80"/>
      <c r="FL69" s="80"/>
      <c r="FM69" s="80"/>
      <c r="FN69" s="80"/>
      <c r="FO69" s="80"/>
      <c r="FP69" s="80"/>
      <c r="FQ69" s="80"/>
      <c r="FR69" s="80"/>
      <c r="FS69" s="80"/>
      <c r="FT69" s="80"/>
      <c r="FU69" s="80"/>
      <c r="FV69" s="80"/>
      <c r="FW69" s="80"/>
      <c r="FX69" s="80"/>
      <c r="FY69" s="80"/>
      <c r="FZ69" s="80"/>
      <c r="GA69" s="80"/>
      <c r="GB69" s="80"/>
      <c r="GC69" s="80"/>
      <c r="GD69" s="80"/>
      <c r="GE69" s="80"/>
      <c r="GF69" s="80"/>
      <c r="GG69" s="80"/>
      <c r="GH69" s="80"/>
      <c r="GI69" s="80"/>
      <c r="GJ69" s="80"/>
      <c r="GK69" s="80"/>
      <c r="GL69" s="80"/>
      <c r="GM69" s="80"/>
      <c r="GN69" s="80"/>
      <c r="GO69" s="80"/>
      <c r="GP69" s="80"/>
      <c r="GQ69" s="80"/>
      <c r="GR69" s="80"/>
      <c r="GS69" s="80"/>
      <c r="GT69" s="80"/>
      <c r="GU69" s="80"/>
      <c r="GV69" s="80"/>
      <c r="GW69" s="80"/>
      <c r="GX69" s="80"/>
      <c r="GY69" s="80"/>
      <c r="GZ69" s="80"/>
      <c r="HA69" s="80"/>
      <c r="HB69" s="80"/>
      <c r="HC69" s="80"/>
    </row>
    <row r="70" spans="1:211" s="67" customFormat="1" ht="36.6" customHeight="1">
      <c r="A70" s="77" t="s">
        <v>177</v>
      </c>
      <c r="B70" s="78" t="s">
        <v>75</v>
      </c>
      <c r="C70" s="79" t="s">
        <v>76</v>
      </c>
      <c r="D70" s="64" t="s">
        <v>77</v>
      </c>
      <c r="E70" s="92">
        <v>-12238000</v>
      </c>
      <c r="F70" s="81">
        <v>-1</v>
      </c>
      <c r="G70" s="81">
        <f t="shared" si="1"/>
        <v>-12238</v>
      </c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0"/>
      <c r="CA70" s="80"/>
      <c r="CB70" s="80"/>
      <c r="CC70" s="80"/>
      <c r="CD70" s="80"/>
      <c r="CE70" s="80"/>
      <c r="CF70" s="80"/>
      <c r="CG70" s="80"/>
      <c r="CH70" s="80"/>
      <c r="CI70" s="80"/>
      <c r="CJ70" s="80"/>
      <c r="CK70" s="80"/>
      <c r="CL70" s="80"/>
      <c r="CM70" s="80"/>
      <c r="CN70" s="80"/>
      <c r="CO70" s="80"/>
      <c r="CP70" s="80"/>
      <c r="CQ70" s="80"/>
      <c r="CR70" s="80"/>
      <c r="CS70" s="80"/>
      <c r="CT70" s="80"/>
      <c r="CU70" s="80"/>
      <c r="CV70" s="80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0"/>
      <c r="FX70" s="80"/>
      <c r="FY70" s="80"/>
      <c r="FZ70" s="80"/>
      <c r="GA70" s="80"/>
      <c r="GB70" s="80"/>
      <c r="GC70" s="80"/>
      <c r="GD70" s="80"/>
      <c r="GE70" s="80"/>
      <c r="GF70" s="80"/>
      <c r="GG70" s="80"/>
      <c r="GH70" s="80"/>
      <c r="GI70" s="80"/>
      <c r="GJ70" s="80"/>
      <c r="GK70" s="80"/>
      <c r="GL70" s="80"/>
      <c r="GM70" s="80"/>
      <c r="GN70" s="80"/>
      <c r="GO70" s="80"/>
      <c r="GP70" s="80"/>
      <c r="GQ70" s="80"/>
      <c r="GR70" s="80"/>
      <c r="GS70" s="80"/>
      <c r="GT70" s="80"/>
      <c r="GU70" s="80"/>
      <c r="GV70" s="80"/>
      <c r="GW70" s="80"/>
      <c r="GX70" s="80"/>
      <c r="GY70" s="80"/>
      <c r="GZ70" s="80"/>
      <c r="HA70" s="80"/>
      <c r="HB70" s="80"/>
      <c r="HC70" s="80"/>
    </row>
    <row r="71" spans="1:211" s="67" customFormat="1" ht="36.6" customHeight="1">
      <c r="A71" s="77" t="s">
        <v>178</v>
      </c>
      <c r="B71" s="78" t="s">
        <v>75</v>
      </c>
      <c r="C71" s="79" t="s">
        <v>76</v>
      </c>
      <c r="D71" s="64" t="s">
        <v>77</v>
      </c>
      <c r="E71" s="92">
        <v>-12238000</v>
      </c>
      <c r="F71" s="81">
        <v>-1</v>
      </c>
      <c r="G71" s="81">
        <f t="shared" si="1"/>
        <v>-12238</v>
      </c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0"/>
      <c r="CA71" s="80"/>
      <c r="CB71" s="80"/>
      <c r="CC71" s="80"/>
      <c r="CD71" s="80"/>
      <c r="CE71" s="80"/>
      <c r="CF71" s="80"/>
      <c r="CG71" s="80"/>
      <c r="CH71" s="80"/>
      <c r="CI71" s="80"/>
      <c r="CJ71" s="80"/>
      <c r="CK71" s="80"/>
      <c r="CL71" s="80"/>
      <c r="CM71" s="80"/>
      <c r="CN71" s="80"/>
      <c r="CO71" s="80"/>
      <c r="CP71" s="80"/>
      <c r="CQ71" s="80"/>
      <c r="CR71" s="80"/>
      <c r="CS71" s="80"/>
      <c r="CT71" s="80"/>
      <c r="CU71" s="80"/>
      <c r="CV71" s="80"/>
      <c r="CW71" s="80"/>
      <c r="CX71" s="80"/>
      <c r="CY71" s="80"/>
      <c r="CZ71" s="80"/>
      <c r="DA71" s="80"/>
      <c r="DB71" s="80"/>
      <c r="DC71" s="80"/>
      <c r="DD71" s="80"/>
      <c r="DE71" s="80"/>
      <c r="DF71" s="80"/>
      <c r="DG71" s="80"/>
      <c r="DH71" s="80"/>
      <c r="DI71" s="80"/>
      <c r="DJ71" s="80"/>
      <c r="DK71" s="80"/>
      <c r="DL71" s="80"/>
      <c r="DM71" s="80"/>
      <c r="DN71" s="80"/>
      <c r="DO71" s="80"/>
      <c r="DP71" s="80"/>
      <c r="DQ71" s="80"/>
      <c r="DR71" s="80"/>
      <c r="DS71" s="80"/>
      <c r="DT71" s="80"/>
      <c r="DU71" s="80"/>
      <c r="DV71" s="80"/>
      <c r="DW71" s="80"/>
      <c r="DX71" s="80"/>
      <c r="DY71" s="80"/>
      <c r="DZ71" s="80"/>
      <c r="EA71" s="80"/>
      <c r="EB71" s="80"/>
      <c r="EC71" s="80"/>
      <c r="ED71" s="80"/>
      <c r="EE71" s="80"/>
      <c r="EF71" s="80"/>
      <c r="EG71" s="80"/>
      <c r="EH71" s="80"/>
      <c r="EI71" s="80"/>
      <c r="EJ71" s="80"/>
      <c r="EK71" s="80"/>
      <c r="EL71" s="80"/>
      <c r="EM71" s="80"/>
      <c r="EN71" s="80"/>
      <c r="EO71" s="80"/>
      <c r="EP71" s="80"/>
      <c r="EQ71" s="80"/>
      <c r="ER71" s="80"/>
      <c r="ES71" s="80"/>
      <c r="ET71" s="80"/>
      <c r="EU71" s="80"/>
      <c r="EV71" s="80"/>
      <c r="EW71" s="80"/>
      <c r="EX71" s="80"/>
      <c r="EY71" s="80"/>
      <c r="EZ71" s="80"/>
      <c r="FA71" s="80"/>
      <c r="FB71" s="80"/>
      <c r="FC71" s="80"/>
      <c r="FD71" s="80"/>
      <c r="FE71" s="80"/>
      <c r="FF71" s="80"/>
      <c r="FG71" s="80"/>
      <c r="FH71" s="80"/>
      <c r="FI71" s="80"/>
      <c r="FJ71" s="80"/>
      <c r="FK71" s="80"/>
      <c r="FL71" s="80"/>
      <c r="FM71" s="80"/>
      <c r="FN71" s="80"/>
      <c r="FO71" s="80"/>
      <c r="FP71" s="80"/>
      <c r="FQ71" s="80"/>
      <c r="FR71" s="80"/>
      <c r="FS71" s="80"/>
      <c r="FT71" s="80"/>
      <c r="FU71" s="80"/>
      <c r="FV71" s="80"/>
      <c r="FW71" s="80"/>
      <c r="FX71" s="80"/>
      <c r="FY71" s="80"/>
      <c r="FZ71" s="80"/>
      <c r="GA71" s="80"/>
      <c r="GB71" s="80"/>
      <c r="GC71" s="80"/>
      <c r="GD71" s="80"/>
      <c r="GE71" s="80"/>
      <c r="GF71" s="80"/>
      <c r="GG71" s="80"/>
      <c r="GH71" s="80"/>
      <c r="GI71" s="80"/>
      <c r="GJ71" s="80"/>
      <c r="GK71" s="80"/>
      <c r="GL71" s="80"/>
      <c r="GM71" s="80"/>
      <c r="GN71" s="80"/>
      <c r="GO71" s="80"/>
      <c r="GP71" s="80"/>
      <c r="GQ71" s="80"/>
      <c r="GR71" s="80"/>
      <c r="GS71" s="80"/>
      <c r="GT71" s="80"/>
      <c r="GU71" s="80"/>
      <c r="GV71" s="80"/>
      <c r="GW71" s="80"/>
      <c r="GX71" s="80"/>
      <c r="GY71" s="80"/>
      <c r="GZ71" s="80"/>
      <c r="HA71" s="80"/>
      <c r="HB71" s="80"/>
      <c r="HC71" s="80"/>
    </row>
    <row r="72" spans="1:211" s="67" customFormat="1" ht="39.75" customHeight="1">
      <c r="A72" s="77" t="s">
        <v>179</v>
      </c>
      <c r="B72" s="78" t="s">
        <v>75</v>
      </c>
      <c r="C72" s="79" t="s">
        <v>76</v>
      </c>
      <c r="D72" s="64" t="s">
        <v>77</v>
      </c>
      <c r="E72" s="92">
        <v>-12238000</v>
      </c>
      <c r="F72" s="81">
        <v>-1</v>
      </c>
      <c r="G72" s="81">
        <f t="shared" si="1"/>
        <v>-12238</v>
      </c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0"/>
      <c r="CA72" s="80"/>
      <c r="CB72" s="80"/>
      <c r="CC72" s="80"/>
      <c r="CD72" s="80"/>
      <c r="CE72" s="80"/>
      <c r="CF72" s="80"/>
      <c r="CG72" s="80"/>
      <c r="CH72" s="80"/>
      <c r="CI72" s="80"/>
      <c r="CJ72" s="80"/>
      <c r="CK72" s="80"/>
      <c r="CL72" s="80"/>
      <c r="CM72" s="80"/>
      <c r="CN72" s="80"/>
      <c r="CO72" s="80"/>
      <c r="CP72" s="80"/>
      <c r="CQ72" s="80"/>
      <c r="CR72" s="80"/>
      <c r="CS72" s="80"/>
      <c r="CT72" s="80"/>
      <c r="CU72" s="80"/>
      <c r="CV72" s="80"/>
      <c r="CW72" s="80"/>
      <c r="CX72" s="80"/>
      <c r="CY72" s="80"/>
      <c r="CZ72" s="80"/>
      <c r="DA72" s="80"/>
      <c r="DB72" s="80"/>
      <c r="DC72" s="80"/>
      <c r="DD72" s="80"/>
      <c r="DE72" s="80"/>
      <c r="DF72" s="80"/>
      <c r="DG72" s="80"/>
      <c r="DH72" s="80"/>
      <c r="DI72" s="80"/>
      <c r="DJ72" s="80"/>
      <c r="DK72" s="80"/>
      <c r="DL72" s="80"/>
      <c r="DM72" s="80"/>
      <c r="DN72" s="80"/>
      <c r="DO72" s="80"/>
      <c r="DP72" s="80"/>
      <c r="DQ72" s="80"/>
      <c r="DR72" s="80"/>
      <c r="DS72" s="80"/>
      <c r="DT72" s="80"/>
      <c r="DU72" s="80"/>
      <c r="DV72" s="80"/>
      <c r="DW72" s="80"/>
      <c r="DX72" s="80"/>
      <c r="DY72" s="80"/>
      <c r="DZ72" s="80"/>
      <c r="EA72" s="80"/>
      <c r="EB72" s="80"/>
      <c r="EC72" s="80"/>
      <c r="ED72" s="80"/>
      <c r="EE72" s="80"/>
      <c r="EF72" s="80"/>
      <c r="EG72" s="80"/>
      <c r="EH72" s="80"/>
      <c r="EI72" s="80"/>
      <c r="EJ72" s="80"/>
      <c r="EK72" s="80"/>
      <c r="EL72" s="80"/>
      <c r="EM72" s="80"/>
      <c r="EN72" s="80"/>
      <c r="EO72" s="80"/>
      <c r="EP72" s="80"/>
      <c r="EQ72" s="80"/>
      <c r="ER72" s="80"/>
      <c r="ES72" s="80"/>
      <c r="ET72" s="80"/>
      <c r="EU72" s="80"/>
      <c r="EV72" s="80"/>
      <c r="EW72" s="80"/>
      <c r="EX72" s="80"/>
      <c r="EY72" s="80"/>
      <c r="EZ72" s="80"/>
      <c r="FA72" s="80"/>
      <c r="FB72" s="80"/>
      <c r="FC72" s="80"/>
      <c r="FD72" s="80"/>
      <c r="FE72" s="80"/>
      <c r="FF72" s="80"/>
      <c r="FG72" s="80"/>
      <c r="FH72" s="80"/>
      <c r="FI72" s="80"/>
      <c r="FJ72" s="80"/>
      <c r="FK72" s="80"/>
      <c r="FL72" s="80"/>
      <c r="FM72" s="80"/>
      <c r="FN72" s="80"/>
      <c r="FO72" s="80"/>
      <c r="FP72" s="80"/>
      <c r="FQ72" s="80"/>
      <c r="FR72" s="80"/>
      <c r="FS72" s="80"/>
      <c r="FT72" s="80"/>
      <c r="FU72" s="80"/>
      <c r="FV72" s="80"/>
      <c r="FW72" s="80"/>
      <c r="FX72" s="80"/>
      <c r="FY72" s="80"/>
      <c r="FZ72" s="80"/>
      <c r="GA72" s="80"/>
      <c r="GB72" s="80"/>
      <c r="GC72" s="80"/>
      <c r="GD72" s="80"/>
      <c r="GE72" s="80"/>
      <c r="GF72" s="80"/>
      <c r="GG72" s="80"/>
      <c r="GH72" s="80"/>
      <c r="GI72" s="80"/>
      <c r="GJ72" s="80"/>
      <c r="GK72" s="80"/>
      <c r="GL72" s="80"/>
      <c r="GM72" s="80"/>
      <c r="GN72" s="80"/>
      <c r="GO72" s="80"/>
      <c r="GP72" s="80"/>
      <c r="GQ72" s="80"/>
      <c r="GR72" s="80"/>
      <c r="GS72" s="80"/>
      <c r="GT72" s="80"/>
      <c r="GU72" s="80"/>
      <c r="GV72" s="80"/>
      <c r="GW72" s="80"/>
      <c r="GX72" s="80"/>
      <c r="GY72" s="80"/>
      <c r="GZ72" s="80"/>
      <c r="HA72" s="80"/>
      <c r="HB72" s="80"/>
      <c r="HC72" s="80"/>
    </row>
    <row r="73" spans="1:211" s="67" customFormat="1" ht="36.6" customHeight="1">
      <c r="A73" s="77" t="s">
        <v>180</v>
      </c>
      <c r="B73" s="78" t="s">
        <v>75</v>
      </c>
      <c r="C73" s="79" t="s">
        <v>76</v>
      </c>
      <c r="D73" s="64" t="s">
        <v>77</v>
      </c>
      <c r="E73" s="92">
        <v>-12238000</v>
      </c>
      <c r="F73" s="81">
        <v>-1</v>
      </c>
      <c r="G73" s="81">
        <f t="shared" si="1"/>
        <v>-12238</v>
      </c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0"/>
      <c r="CA73" s="80"/>
      <c r="CB73" s="80"/>
      <c r="CC73" s="80"/>
      <c r="CD73" s="80"/>
      <c r="CE73" s="80"/>
      <c r="CF73" s="80"/>
      <c r="CG73" s="80"/>
      <c r="CH73" s="80"/>
      <c r="CI73" s="80"/>
      <c r="CJ73" s="80"/>
      <c r="CK73" s="80"/>
      <c r="CL73" s="80"/>
      <c r="CM73" s="80"/>
      <c r="CN73" s="80"/>
      <c r="CO73" s="80"/>
      <c r="CP73" s="80"/>
      <c r="CQ73" s="80"/>
      <c r="CR73" s="80"/>
      <c r="CS73" s="80"/>
      <c r="CT73" s="80"/>
      <c r="CU73" s="80"/>
      <c r="CV73" s="80"/>
      <c r="CW73" s="80"/>
      <c r="CX73" s="80"/>
      <c r="CY73" s="80"/>
      <c r="CZ73" s="80"/>
      <c r="DA73" s="80"/>
      <c r="DB73" s="80"/>
      <c r="DC73" s="80"/>
      <c r="DD73" s="80"/>
      <c r="DE73" s="80"/>
      <c r="DF73" s="80"/>
      <c r="DG73" s="80"/>
      <c r="DH73" s="80"/>
      <c r="DI73" s="80"/>
      <c r="DJ73" s="80"/>
      <c r="DK73" s="80"/>
      <c r="DL73" s="80"/>
      <c r="DM73" s="80"/>
      <c r="DN73" s="80"/>
      <c r="DO73" s="80"/>
      <c r="DP73" s="80"/>
      <c r="DQ73" s="80"/>
      <c r="DR73" s="80"/>
      <c r="DS73" s="80"/>
      <c r="DT73" s="80"/>
      <c r="DU73" s="80"/>
      <c r="DV73" s="80"/>
      <c r="DW73" s="80"/>
      <c r="DX73" s="80"/>
      <c r="DY73" s="80"/>
      <c r="DZ73" s="80"/>
      <c r="EA73" s="80"/>
      <c r="EB73" s="80"/>
      <c r="EC73" s="80"/>
      <c r="ED73" s="80"/>
      <c r="EE73" s="80"/>
      <c r="EF73" s="80"/>
      <c r="EG73" s="80"/>
      <c r="EH73" s="80"/>
      <c r="EI73" s="80"/>
      <c r="EJ73" s="80"/>
      <c r="EK73" s="80"/>
      <c r="EL73" s="80"/>
      <c r="EM73" s="80"/>
      <c r="EN73" s="80"/>
      <c r="EO73" s="80"/>
      <c r="EP73" s="80"/>
      <c r="EQ73" s="80"/>
      <c r="ER73" s="80"/>
      <c r="ES73" s="80"/>
      <c r="ET73" s="80"/>
      <c r="EU73" s="80"/>
      <c r="EV73" s="80"/>
      <c r="EW73" s="80"/>
      <c r="EX73" s="80"/>
      <c r="EY73" s="80"/>
      <c r="EZ73" s="80"/>
      <c r="FA73" s="80"/>
      <c r="FB73" s="80"/>
      <c r="FC73" s="80"/>
      <c r="FD73" s="80"/>
      <c r="FE73" s="80"/>
      <c r="FF73" s="80"/>
      <c r="FG73" s="80"/>
      <c r="FH73" s="80"/>
      <c r="FI73" s="80"/>
      <c r="FJ73" s="80"/>
      <c r="FK73" s="80"/>
      <c r="FL73" s="80"/>
      <c r="FM73" s="80"/>
      <c r="FN73" s="80"/>
      <c r="FO73" s="80"/>
      <c r="FP73" s="80"/>
      <c r="FQ73" s="80"/>
      <c r="FR73" s="80"/>
      <c r="FS73" s="80"/>
      <c r="FT73" s="80"/>
      <c r="FU73" s="80"/>
      <c r="FV73" s="80"/>
      <c r="FW73" s="80"/>
      <c r="FX73" s="80"/>
      <c r="FY73" s="80"/>
      <c r="FZ73" s="80"/>
      <c r="GA73" s="80"/>
      <c r="GB73" s="80"/>
      <c r="GC73" s="80"/>
      <c r="GD73" s="80"/>
      <c r="GE73" s="80"/>
      <c r="GF73" s="80"/>
      <c r="GG73" s="80"/>
      <c r="GH73" s="80"/>
      <c r="GI73" s="80"/>
      <c r="GJ73" s="80"/>
      <c r="GK73" s="80"/>
      <c r="GL73" s="80"/>
      <c r="GM73" s="80"/>
      <c r="GN73" s="80"/>
      <c r="GO73" s="80"/>
      <c r="GP73" s="80"/>
      <c r="GQ73" s="80"/>
      <c r="GR73" s="80"/>
      <c r="GS73" s="80"/>
      <c r="GT73" s="80"/>
      <c r="GU73" s="80"/>
      <c r="GV73" s="80"/>
      <c r="GW73" s="80"/>
      <c r="GX73" s="80"/>
      <c r="GY73" s="80"/>
      <c r="GZ73" s="80"/>
      <c r="HA73" s="80"/>
      <c r="HB73" s="80"/>
      <c r="HC73" s="80"/>
    </row>
    <row r="74" spans="1:211" s="67" customFormat="1" ht="39.75" customHeight="1">
      <c r="A74" s="77" t="s">
        <v>181</v>
      </c>
      <c r="B74" s="78" t="s">
        <v>75</v>
      </c>
      <c r="C74" s="79" t="s">
        <v>76</v>
      </c>
      <c r="D74" s="64" t="s">
        <v>77</v>
      </c>
      <c r="E74" s="92">
        <v>-12238000</v>
      </c>
      <c r="F74" s="81">
        <v>-1</v>
      </c>
      <c r="G74" s="81">
        <f t="shared" si="1"/>
        <v>-12238</v>
      </c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0"/>
      <c r="CA74" s="80"/>
      <c r="CB74" s="80"/>
      <c r="CC74" s="80"/>
      <c r="CD74" s="80"/>
      <c r="CE74" s="80"/>
      <c r="CF74" s="80"/>
      <c r="CG74" s="80"/>
      <c r="CH74" s="80"/>
      <c r="CI74" s="80"/>
      <c r="CJ74" s="80"/>
      <c r="CK74" s="80"/>
      <c r="CL74" s="80"/>
      <c r="CM74" s="80"/>
      <c r="CN74" s="80"/>
      <c r="CO74" s="80"/>
      <c r="CP74" s="80"/>
      <c r="CQ74" s="80"/>
      <c r="CR74" s="80"/>
      <c r="CS74" s="80"/>
      <c r="CT74" s="80"/>
      <c r="CU74" s="80"/>
      <c r="CV74" s="80"/>
      <c r="CW74" s="80"/>
      <c r="CX74" s="80"/>
      <c r="CY74" s="80"/>
      <c r="CZ74" s="80"/>
      <c r="DA74" s="80"/>
      <c r="DB74" s="80"/>
      <c r="DC74" s="80"/>
      <c r="DD74" s="80"/>
      <c r="DE74" s="80"/>
      <c r="DF74" s="80"/>
      <c r="DG74" s="80"/>
      <c r="DH74" s="80"/>
      <c r="DI74" s="80"/>
      <c r="DJ74" s="80"/>
      <c r="DK74" s="80"/>
      <c r="DL74" s="80"/>
      <c r="DM74" s="80"/>
      <c r="DN74" s="80"/>
      <c r="DO74" s="80"/>
      <c r="DP74" s="80"/>
      <c r="DQ74" s="80"/>
      <c r="DR74" s="80"/>
      <c r="DS74" s="80"/>
      <c r="DT74" s="80"/>
      <c r="DU74" s="80"/>
      <c r="DV74" s="80"/>
      <c r="DW74" s="80"/>
      <c r="DX74" s="80"/>
      <c r="DY74" s="80"/>
      <c r="DZ74" s="80"/>
      <c r="EA74" s="80"/>
      <c r="EB74" s="80"/>
      <c r="EC74" s="80"/>
      <c r="ED74" s="80"/>
      <c r="EE74" s="80"/>
      <c r="EF74" s="80"/>
      <c r="EG74" s="80"/>
      <c r="EH74" s="80"/>
      <c r="EI74" s="80"/>
      <c r="EJ74" s="80"/>
      <c r="EK74" s="80"/>
      <c r="EL74" s="80"/>
      <c r="EM74" s="80"/>
      <c r="EN74" s="80"/>
      <c r="EO74" s="80"/>
      <c r="EP74" s="80"/>
      <c r="EQ74" s="80"/>
      <c r="ER74" s="80"/>
      <c r="ES74" s="80"/>
      <c r="ET74" s="80"/>
      <c r="EU74" s="80"/>
      <c r="EV74" s="80"/>
      <c r="EW74" s="80"/>
      <c r="EX74" s="80"/>
      <c r="EY74" s="80"/>
      <c r="EZ74" s="80"/>
      <c r="FA74" s="80"/>
      <c r="FB74" s="80"/>
      <c r="FC74" s="80"/>
      <c r="FD74" s="80"/>
      <c r="FE74" s="80"/>
      <c r="FF74" s="80"/>
      <c r="FG74" s="80"/>
      <c r="FH74" s="80"/>
      <c r="FI74" s="80"/>
      <c r="FJ74" s="80"/>
      <c r="FK74" s="80"/>
      <c r="FL74" s="80"/>
      <c r="FM74" s="80"/>
      <c r="FN74" s="80"/>
      <c r="FO74" s="80"/>
      <c r="FP74" s="80"/>
      <c r="FQ74" s="80"/>
      <c r="FR74" s="80"/>
      <c r="FS74" s="80"/>
      <c r="FT74" s="80"/>
      <c r="FU74" s="80"/>
      <c r="FV74" s="80"/>
      <c r="FW74" s="80"/>
      <c r="FX74" s="80"/>
      <c r="FY74" s="80"/>
      <c r="FZ74" s="80"/>
      <c r="GA74" s="80"/>
      <c r="GB74" s="80"/>
      <c r="GC74" s="80"/>
      <c r="GD74" s="80"/>
      <c r="GE74" s="80"/>
      <c r="GF74" s="80"/>
      <c r="GG74" s="80"/>
      <c r="GH74" s="80"/>
      <c r="GI74" s="80"/>
      <c r="GJ74" s="80"/>
      <c r="GK74" s="80"/>
      <c r="GL74" s="80"/>
      <c r="GM74" s="80"/>
      <c r="GN74" s="80"/>
      <c r="GO74" s="80"/>
      <c r="GP74" s="80"/>
      <c r="GQ74" s="80"/>
      <c r="GR74" s="80"/>
      <c r="GS74" s="80"/>
      <c r="GT74" s="80"/>
      <c r="GU74" s="80"/>
      <c r="GV74" s="80"/>
      <c r="GW74" s="80"/>
      <c r="GX74" s="80"/>
      <c r="GY74" s="80"/>
      <c r="GZ74" s="80"/>
      <c r="HA74" s="80"/>
      <c r="HB74" s="80"/>
      <c r="HC74" s="80"/>
    </row>
    <row r="75" spans="1:211" s="67" customFormat="1" ht="36.6" customHeight="1">
      <c r="A75" s="77" t="s">
        <v>182</v>
      </c>
      <c r="B75" s="78" t="s">
        <v>75</v>
      </c>
      <c r="C75" s="79" t="s">
        <v>76</v>
      </c>
      <c r="D75" s="64" t="s">
        <v>77</v>
      </c>
      <c r="E75" s="92">
        <v>-12238000</v>
      </c>
      <c r="F75" s="81">
        <v>-1</v>
      </c>
      <c r="G75" s="81">
        <f t="shared" si="1"/>
        <v>-12238</v>
      </c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0"/>
      <c r="DB75" s="80"/>
      <c r="DC75" s="80"/>
      <c r="DD75" s="80"/>
      <c r="DE75" s="80"/>
      <c r="DF75" s="80"/>
      <c r="DG75" s="80"/>
      <c r="DH75" s="80"/>
      <c r="DI75" s="80"/>
      <c r="DJ75" s="80"/>
      <c r="DK75" s="80"/>
      <c r="DL75" s="80"/>
      <c r="DM75" s="80"/>
      <c r="DN75" s="80"/>
      <c r="DO75" s="80"/>
      <c r="DP75" s="80"/>
      <c r="DQ75" s="80"/>
      <c r="DR75" s="80"/>
      <c r="DS75" s="80"/>
      <c r="DT75" s="80"/>
      <c r="DU75" s="80"/>
      <c r="DV75" s="80"/>
      <c r="DW75" s="80"/>
      <c r="DX75" s="80"/>
      <c r="DY75" s="80"/>
      <c r="DZ75" s="80"/>
      <c r="EA75" s="80"/>
      <c r="EB75" s="80"/>
      <c r="EC75" s="80"/>
      <c r="ED75" s="80"/>
      <c r="EE75" s="80"/>
      <c r="EF75" s="80"/>
      <c r="EG75" s="80"/>
      <c r="EH75" s="80"/>
      <c r="EI75" s="80"/>
      <c r="EJ75" s="80"/>
      <c r="EK75" s="80"/>
      <c r="EL75" s="80"/>
      <c r="EM75" s="80"/>
      <c r="EN75" s="80"/>
      <c r="EO75" s="80"/>
      <c r="EP75" s="80"/>
      <c r="EQ75" s="80"/>
      <c r="ER75" s="80"/>
      <c r="ES75" s="80"/>
      <c r="ET75" s="80"/>
      <c r="EU75" s="80"/>
      <c r="EV75" s="80"/>
      <c r="EW75" s="80"/>
      <c r="EX75" s="80"/>
      <c r="EY75" s="80"/>
      <c r="EZ75" s="80"/>
      <c r="FA75" s="80"/>
      <c r="FB75" s="80"/>
      <c r="FC75" s="80"/>
      <c r="FD75" s="80"/>
      <c r="FE75" s="80"/>
      <c r="FF75" s="80"/>
      <c r="FG75" s="80"/>
      <c r="FH75" s="80"/>
      <c r="FI75" s="80"/>
      <c r="FJ75" s="80"/>
      <c r="FK75" s="80"/>
      <c r="FL75" s="80"/>
      <c r="FM75" s="80"/>
      <c r="FN75" s="80"/>
      <c r="FO75" s="80"/>
      <c r="FP75" s="80"/>
      <c r="FQ75" s="80"/>
      <c r="FR75" s="80"/>
      <c r="FS75" s="80"/>
      <c r="FT75" s="80"/>
      <c r="FU75" s="80"/>
      <c r="FV75" s="80"/>
      <c r="FW75" s="80"/>
      <c r="FX75" s="80"/>
      <c r="FY75" s="80"/>
      <c r="FZ75" s="80"/>
      <c r="GA75" s="80"/>
      <c r="GB75" s="80"/>
      <c r="GC75" s="80"/>
      <c r="GD75" s="80"/>
      <c r="GE75" s="80"/>
      <c r="GF75" s="80"/>
      <c r="GG75" s="80"/>
      <c r="GH75" s="80"/>
      <c r="GI75" s="80"/>
      <c r="GJ75" s="80"/>
      <c r="GK75" s="80"/>
      <c r="GL75" s="80"/>
      <c r="GM75" s="80"/>
      <c r="GN75" s="80"/>
      <c r="GO75" s="80"/>
      <c r="GP75" s="80"/>
      <c r="GQ75" s="80"/>
      <c r="GR75" s="80"/>
      <c r="GS75" s="80"/>
      <c r="GT75" s="80"/>
      <c r="GU75" s="80"/>
      <c r="GV75" s="80"/>
      <c r="GW75" s="80"/>
      <c r="GX75" s="80"/>
      <c r="GY75" s="80"/>
      <c r="GZ75" s="80"/>
      <c r="HA75" s="80"/>
      <c r="HB75" s="80"/>
      <c r="HC75" s="80"/>
    </row>
    <row r="76" spans="1:211" s="67" customFormat="1" ht="36.6" customHeight="1">
      <c r="A76" s="77" t="s">
        <v>183</v>
      </c>
      <c r="B76" s="78" t="s">
        <v>75</v>
      </c>
      <c r="C76" s="79" t="s">
        <v>76</v>
      </c>
      <c r="D76" s="64" t="s">
        <v>77</v>
      </c>
      <c r="E76" s="92">
        <v>-12238000</v>
      </c>
      <c r="F76" s="81">
        <v>-1</v>
      </c>
      <c r="G76" s="81">
        <f t="shared" si="1"/>
        <v>-12238</v>
      </c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0"/>
      <c r="CA76" s="80"/>
      <c r="CB76" s="80"/>
      <c r="CC76" s="80"/>
      <c r="CD76" s="80"/>
      <c r="CE76" s="80"/>
      <c r="CF76" s="80"/>
      <c r="CG76" s="80"/>
      <c r="CH76" s="80"/>
      <c r="CI76" s="80"/>
      <c r="CJ76" s="80"/>
      <c r="CK76" s="80"/>
      <c r="CL76" s="80"/>
      <c r="CM76" s="80"/>
      <c r="CN76" s="80"/>
      <c r="CO76" s="80"/>
      <c r="CP76" s="80"/>
      <c r="CQ76" s="80"/>
      <c r="CR76" s="80"/>
      <c r="CS76" s="80"/>
      <c r="CT76" s="80"/>
      <c r="CU76" s="80"/>
      <c r="CV76" s="80"/>
      <c r="CW76" s="80"/>
      <c r="CX76" s="80"/>
      <c r="CY76" s="80"/>
      <c r="CZ76" s="80"/>
      <c r="DA76" s="80"/>
      <c r="DB76" s="80"/>
      <c r="DC76" s="80"/>
      <c r="DD76" s="80"/>
      <c r="DE76" s="80"/>
      <c r="DF76" s="80"/>
      <c r="DG76" s="80"/>
      <c r="DH76" s="80"/>
      <c r="DI76" s="80"/>
      <c r="DJ76" s="80"/>
      <c r="DK76" s="80"/>
      <c r="DL76" s="80"/>
      <c r="DM76" s="80"/>
      <c r="DN76" s="80"/>
      <c r="DO76" s="80"/>
      <c r="DP76" s="80"/>
      <c r="DQ76" s="80"/>
      <c r="DR76" s="80"/>
      <c r="DS76" s="80"/>
      <c r="DT76" s="80"/>
      <c r="DU76" s="80"/>
      <c r="DV76" s="80"/>
      <c r="DW76" s="80"/>
      <c r="DX76" s="80"/>
      <c r="DY76" s="80"/>
      <c r="DZ76" s="80"/>
      <c r="EA76" s="80"/>
      <c r="EB76" s="80"/>
      <c r="EC76" s="80"/>
      <c r="ED76" s="80"/>
      <c r="EE76" s="80"/>
      <c r="EF76" s="80"/>
      <c r="EG76" s="80"/>
      <c r="EH76" s="80"/>
      <c r="EI76" s="80"/>
      <c r="EJ76" s="80"/>
      <c r="EK76" s="80"/>
      <c r="EL76" s="80"/>
      <c r="EM76" s="80"/>
      <c r="EN76" s="80"/>
      <c r="EO76" s="80"/>
      <c r="EP76" s="80"/>
      <c r="EQ76" s="80"/>
      <c r="ER76" s="80"/>
      <c r="ES76" s="80"/>
      <c r="ET76" s="80"/>
      <c r="EU76" s="80"/>
      <c r="EV76" s="80"/>
      <c r="EW76" s="80"/>
      <c r="EX76" s="80"/>
      <c r="EY76" s="80"/>
      <c r="EZ76" s="80"/>
      <c r="FA76" s="80"/>
      <c r="FB76" s="80"/>
      <c r="FC76" s="80"/>
      <c r="FD76" s="80"/>
      <c r="FE76" s="80"/>
      <c r="FF76" s="80"/>
      <c r="FG76" s="80"/>
      <c r="FH76" s="80"/>
      <c r="FI76" s="80"/>
      <c r="FJ76" s="80"/>
      <c r="FK76" s="80"/>
      <c r="FL76" s="80"/>
      <c r="FM76" s="80"/>
      <c r="FN76" s="80"/>
      <c r="FO76" s="80"/>
      <c r="FP76" s="80"/>
      <c r="FQ76" s="80"/>
      <c r="FR76" s="80"/>
      <c r="FS76" s="80"/>
      <c r="FT76" s="80"/>
      <c r="FU76" s="80"/>
      <c r="FV76" s="80"/>
      <c r="FW76" s="80"/>
      <c r="FX76" s="80"/>
      <c r="FY76" s="80"/>
      <c r="FZ76" s="80"/>
      <c r="GA76" s="80"/>
      <c r="GB76" s="80"/>
      <c r="GC76" s="80"/>
      <c r="GD76" s="80"/>
      <c r="GE76" s="80"/>
      <c r="GF76" s="80"/>
      <c r="GG76" s="80"/>
      <c r="GH76" s="80"/>
      <c r="GI76" s="80"/>
      <c r="GJ76" s="80"/>
      <c r="GK76" s="80"/>
      <c r="GL76" s="80"/>
      <c r="GM76" s="80"/>
      <c r="GN76" s="80"/>
      <c r="GO76" s="80"/>
      <c r="GP76" s="80"/>
      <c r="GQ76" s="80"/>
      <c r="GR76" s="80"/>
      <c r="GS76" s="80"/>
      <c r="GT76" s="80"/>
      <c r="GU76" s="80"/>
      <c r="GV76" s="80"/>
      <c r="GW76" s="80"/>
      <c r="GX76" s="80"/>
      <c r="GY76" s="80"/>
      <c r="GZ76" s="80"/>
      <c r="HA76" s="80"/>
      <c r="HB76" s="80"/>
      <c r="HC76" s="80"/>
    </row>
    <row r="77" spans="1:211" s="67" customFormat="1" ht="36.6" customHeight="1">
      <c r="A77" s="77" t="s">
        <v>184</v>
      </c>
      <c r="B77" s="78" t="s">
        <v>75</v>
      </c>
      <c r="C77" s="79" t="s">
        <v>76</v>
      </c>
      <c r="D77" s="64" t="s">
        <v>77</v>
      </c>
      <c r="E77" s="92">
        <v>-12238000</v>
      </c>
      <c r="F77" s="81">
        <v>-1</v>
      </c>
      <c r="G77" s="81">
        <f t="shared" si="1"/>
        <v>-12238</v>
      </c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0"/>
      <c r="CA77" s="80"/>
      <c r="CB77" s="80"/>
      <c r="CC77" s="80"/>
      <c r="CD77" s="80"/>
      <c r="CE77" s="80"/>
      <c r="CF77" s="80"/>
      <c r="CG77" s="80"/>
      <c r="CH77" s="80"/>
      <c r="CI77" s="80"/>
      <c r="CJ77" s="80"/>
      <c r="CK77" s="80"/>
      <c r="CL77" s="80"/>
      <c r="CM77" s="80"/>
      <c r="CN77" s="80"/>
      <c r="CO77" s="80"/>
      <c r="CP77" s="80"/>
      <c r="CQ77" s="80"/>
      <c r="CR77" s="80"/>
      <c r="CS77" s="80"/>
      <c r="CT77" s="80"/>
      <c r="CU77" s="80"/>
      <c r="CV77" s="80"/>
      <c r="CW77" s="80"/>
      <c r="CX77" s="80"/>
      <c r="CY77" s="80"/>
      <c r="CZ77" s="80"/>
      <c r="DA77" s="80"/>
      <c r="DB77" s="80"/>
      <c r="DC77" s="80"/>
      <c r="DD77" s="80"/>
      <c r="DE77" s="80"/>
      <c r="DF77" s="80"/>
      <c r="DG77" s="80"/>
      <c r="DH77" s="80"/>
      <c r="DI77" s="80"/>
      <c r="DJ77" s="80"/>
      <c r="DK77" s="80"/>
      <c r="DL77" s="80"/>
      <c r="DM77" s="80"/>
      <c r="DN77" s="80"/>
      <c r="DO77" s="80"/>
      <c r="DP77" s="80"/>
      <c r="DQ77" s="80"/>
      <c r="DR77" s="80"/>
      <c r="DS77" s="80"/>
      <c r="DT77" s="80"/>
      <c r="DU77" s="80"/>
      <c r="DV77" s="80"/>
      <c r="DW77" s="80"/>
      <c r="DX77" s="80"/>
      <c r="DY77" s="80"/>
      <c r="DZ77" s="80"/>
      <c r="EA77" s="80"/>
      <c r="EB77" s="80"/>
      <c r="EC77" s="80"/>
      <c r="ED77" s="80"/>
      <c r="EE77" s="80"/>
      <c r="EF77" s="80"/>
      <c r="EG77" s="80"/>
      <c r="EH77" s="80"/>
      <c r="EI77" s="80"/>
      <c r="EJ77" s="80"/>
      <c r="EK77" s="80"/>
      <c r="EL77" s="80"/>
      <c r="EM77" s="80"/>
      <c r="EN77" s="80"/>
      <c r="EO77" s="80"/>
      <c r="EP77" s="80"/>
      <c r="EQ77" s="80"/>
      <c r="ER77" s="80"/>
      <c r="ES77" s="80"/>
      <c r="ET77" s="80"/>
      <c r="EU77" s="80"/>
      <c r="EV77" s="80"/>
      <c r="EW77" s="80"/>
      <c r="EX77" s="80"/>
      <c r="EY77" s="80"/>
      <c r="EZ77" s="80"/>
      <c r="FA77" s="80"/>
      <c r="FB77" s="80"/>
      <c r="FC77" s="80"/>
      <c r="FD77" s="80"/>
      <c r="FE77" s="80"/>
      <c r="FF77" s="80"/>
      <c r="FG77" s="80"/>
      <c r="FH77" s="80"/>
      <c r="FI77" s="80"/>
      <c r="FJ77" s="80"/>
      <c r="FK77" s="80"/>
      <c r="FL77" s="80"/>
      <c r="FM77" s="80"/>
      <c r="FN77" s="80"/>
      <c r="FO77" s="80"/>
      <c r="FP77" s="80"/>
      <c r="FQ77" s="80"/>
      <c r="FR77" s="80"/>
      <c r="FS77" s="80"/>
      <c r="FT77" s="80"/>
      <c r="FU77" s="80"/>
      <c r="FV77" s="80"/>
      <c r="FW77" s="80"/>
      <c r="FX77" s="80"/>
      <c r="FY77" s="80"/>
      <c r="FZ77" s="80"/>
      <c r="GA77" s="80"/>
      <c r="GB77" s="80"/>
      <c r="GC77" s="80"/>
      <c r="GD77" s="80"/>
      <c r="GE77" s="80"/>
      <c r="GF77" s="80"/>
      <c r="GG77" s="80"/>
      <c r="GH77" s="80"/>
      <c r="GI77" s="80"/>
      <c r="GJ77" s="80"/>
      <c r="GK77" s="80"/>
      <c r="GL77" s="80"/>
      <c r="GM77" s="80"/>
      <c r="GN77" s="80"/>
      <c r="GO77" s="80"/>
      <c r="GP77" s="80"/>
      <c r="GQ77" s="80"/>
      <c r="GR77" s="80"/>
      <c r="GS77" s="80"/>
      <c r="GT77" s="80"/>
      <c r="GU77" s="80"/>
      <c r="GV77" s="80"/>
      <c r="GW77" s="80"/>
      <c r="GX77" s="80"/>
      <c r="GY77" s="80"/>
      <c r="GZ77" s="80"/>
      <c r="HA77" s="80"/>
      <c r="HB77" s="80"/>
      <c r="HC77" s="80"/>
    </row>
    <row r="78" spans="1:211" s="67" customFormat="1" ht="39.75" customHeight="1">
      <c r="A78" s="77" t="s">
        <v>185</v>
      </c>
      <c r="B78" s="78" t="s">
        <v>75</v>
      </c>
      <c r="C78" s="79" t="s">
        <v>76</v>
      </c>
      <c r="D78" s="64" t="s">
        <v>77</v>
      </c>
      <c r="E78" s="92">
        <v>-12238000</v>
      </c>
      <c r="F78" s="81">
        <v>-1</v>
      </c>
      <c r="G78" s="81">
        <f t="shared" si="1"/>
        <v>-12238</v>
      </c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0"/>
      <c r="CL78" s="80"/>
      <c r="CM78" s="80"/>
      <c r="CN78" s="80"/>
      <c r="CO78" s="80"/>
      <c r="CP78" s="80"/>
      <c r="CQ78" s="80"/>
      <c r="CR78" s="80"/>
      <c r="CS78" s="80"/>
      <c r="CT78" s="80"/>
      <c r="CU78" s="80"/>
      <c r="CV78" s="80"/>
      <c r="CW78" s="80"/>
      <c r="CX78" s="80"/>
      <c r="CY78" s="80"/>
      <c r="CZ78" s="80"/>
      <c r="DA78" s="80"/>
      <c r="DB78" s="80"/>
      <c r="DC78" s="80"/>
      <c r="DD78" s="80"/>
      <c r="DE78" s="80"/>
      <c r="DF78" s="80"/>
      <c r="DG78" s="80"/>
      <c r="DH78" s="80"/>
      <c r="DI78" s="80"/>
      <c r="DJ78" s="80"/>
      <c r="DK78" s="80"/>
      <c r="DL78" s="80"/>
      <c r="DM78" s="80"/>
      <c r="DN78" s="80"/>
      <c r="DO78" s="80"/>
      <c r="DP78" s="80"/>
      <c r="DQ78" s="80"/>
      <c r="DR78" s="80"/>
      <c r="DS78" s="80"/>
      <c r="DT78" s="80"/>
      <c r="DU78" s="80"/>
      <c r="DV78" s="80"/>
      <c r="DW78" s="80"/>
      <c r="DX78" s="80"/>
      <c r="DY78" s="80"/>
      <c r="DZ78" s="80"/>
      <c r="EA78" s="80"/>
      <c r="EB78" s="80"/>
      <c r="EC78" s="80"/>
      <c r="ED78" s="80"/>
      <c r="EE78" s="80"/>
      <c r="EF78" s="80"/>
      <c r="EG78" s="80"/>
      <c r="EH78" s="80"/>
      <c r="EI78" s="80"/>
      <c r="EJ78" s="80"/>
      <c r="EK78" s="80"/>
      <c r="EL78" s="80"/>
      <c r="EM78" s="80"/>
      <c r="EN78" s="80"/>
      <c r="EO78" s="80"/>
      <c r="EP78" s="80"/>
      <c r="EQ78" s="80"/>
      <c r="ER78" s="80"/>
      <c r="ES78" s="80"/>
      <c r="ET78" s="80"/>
      <c r="EU78" s="80"/>
      <c r="EV78" s="80"/>
      <c r="EW78" s="80"/>
      <c r="EX78" s="80"/>
      <c r="EY78" s="80"/>
      <c r="EZ78" s="80"/>
      <c r="FA78" s="80"/>
      <c r="FB78" s="80"/>
      <c r="FC78" s="80"/>
      <c r="FD78" s="80"/>
      <c r="FE78" s="80"/>
      <c r="FF78" s="80"/>
      <c r="FG78" s="80"/>
      <c r="FH78" s="80"/>
      <c r="FI78" s="80"/>
      <c r="FJ78" s="80"/>
      <c r="FK78" s="80"/>
      <c r="FL78" s="80"/>
      <c r="FM78" s="80"/>
      <c r="FN78" s="80"/>
      <c r="FO78" s="80"/>
      <c r="FP78" s="80"/>
      <c r="FQ78" s="80"/>
      <c r="FR78" s="80"/>
      <c r="FS78" s="80"/>
      <c r="FT78" s="80"/>
      <c r="FU78" s="80"/>
      <c r="FV78" s="80"/>
      <c r="FW78" s="80"/>
      <c r="FX78" s="80"/>
      <c r="FY78" s="80"/>
      <c r="FZ78" s="80"/>
      <c r="GA78" s="80"/>
      <c r="GB78" s="80"/>
      <c r="GC78" s="80"/>
      <c r="GD78" s="80"/>
      <c r="GE78" s="80"/>
      <c r="GF78" s="80"/>
      <c r="GG78" s="80"/>
      <c r="GH78" s="80"/>
      <c r="GI78" s="80"/>
      <c r="GJ78" s="80"/>
      <c r="GK78" s="80"/>
      <c r="GL78" s="80"/>
      <c r="GM78" s="80"/>
      <c r="GN78" s="80"/>
      <c r="GO78" s="80"/>
      <c r="GP78" s="80"/>
      <c r="GQ78" s="80"/>
      <c r="GR78" s="80"/>
      <c r="GS78" s="80"/>
      <c r="GT78" s="80"/>
      <c r="GU78" s="80"/>
      <c r="GV78" s="80"/>
      <c r="GW78" s="80"/>
      <c r="GX78" s="80"/>
      <c r="GY78" s="80"/>
      <c r="GZ78" s="80"/>
      <c r="HA78" s="80"/>
      <c r="HB78" s="80"/>
      <c r="HC78" s="80"/>
    </row>
    <row r="79" spans="1:211" s="67" customFormat="1" ht="36.6" customHeight="1">
      <c r="A79" s="77" t="s">
        <v>186</v>
      </c>
      <c r="B79" s="78" t="s">
        <v>75</v>
      </c>
      <c r="C79" s="79" t="s">
        <v>76</v>
      </c>
      <c r="D79" s="64" t="s">
        <v>77</v>
      </c>
      <c r="E79" s="92">
        <v>-12238000</v>
      </c>
      <c r="F79" s="81">
        <v>-1</v>
      </c>
      <c r="G79" s="81">
        <f t="shared" si="1"/>
        <v>-12238</v>
      </c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/>
      <c r="CA79" s="80"/>
      <c r="CB79" s="80"/>
      <c r="CC79" s="80"/>
      <c r="CD79" s="80"/>
      <c r="CE79" s="80"/>
      <c r="CF79" s="80"/>
      <c r="CG79" s="80"/>
      <c r="CH79" s="80"/>
      <c r="CI79" s="80"/>
      <c r="CJ79" s="80"/>
      <c r="CK79" s="80"/>
      <c r="CL79" s="80"/>
      <c r="CM79" s="80"/>
      <c r="CN79" s="80"/>
      <c r="CO79" s="80"/>
      <c r="CP79" s="80"/>
      <c r="CQ79" s="80"/>
      <c r="CR79" s="80"/>
      <c r="CS79" s="80"/>
      <c r="CT79" s="80"/>
      <c r="CU79" s="80"/>
      <c r="CV79" s="80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0"/>
      <c r="FX79" s="80"/>
      <c r="FY79" s="80"/>
      <c r="FZ79" s="80"/>
      <c r="GA79" s="80"/>
      <c r="GB79" s="80"/>
      <c r="GC79" s="80"/>
      <c r="GD79" s="80"/>
      <c r="GE79" s="80"/>
      <c r="GF79" s="80"/>
      <c r="GG79" s="80"/>
      <c r="GH79" s="80"/>
      <c r="GI79" s="80"/>
      <c r="GJ79" s="80"/>
      <c r="GK79" s="80"/>
      <c r="GL79" s="80"/>
      <c r="GM79" s="80"/>
      <c r="GN79" s="80"/>
      <c r="GO79" s="80"/>
      <c r="GP79" s="80"/>
      <c r="GQ79" s="80"/>
      <c r="GR79" s="80"/>
      <c r="GS79" s="80"/>
      <c r="GT79" s="80"/>
      <c r="GU79" s="80"/>
      <c r="GV79" s="80"/>
      <c r="GW79" s="80"/>
      <c r="GX79" s="80"/>
      <c r="GY79" s="80"/>
      <c r="GZ79" s="80"/>
      <c r="HA79" s="80"/>
      <c r="HB79" s="80"/>
      <c r="HC79" s="80"/>
    </row>
    <row r="80" spans="1:211" s="67" customFormat="1" ht="36.6" customHeight="1">
      <c r="A80" s="77" t="s">
        <v>187</v>
      </c>
      <c r="B80" s="78" t="s">
        <v>75</v>
      </c>
      <c r="C80" s="79" t="s">
        <v>76</v>
      </c>
      <c r="D80" s="64" t="s">
        <v>77</v>
      </c>
      <c r="E80" s="92">
        <v>-12238000</v>
      </c>
      <c r="F80" s="81">
        <v>-1</v>
      </c>
      <c r="G80" s="81">
        <f t="shared" si="1"/>
        <v>-12238</v>
      </c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/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  <c r="CN80" s="80"/>
      <c r="CO80" s="80"/>
      <c r="CP80" s="80"/>
      <c r="CQ80" s="80"/>
      <c r="CR80" s="80"/>
      <c r="CS80" s="80"/>
      <c r="CT80" s="80"/>
      <c r="CU80" s="80"/>
      <c r="CV80" s="80"/>
      <c r="CW80" s="80"/>
      <c r="CX80" s="80"/>
      <c r="CY80" s="80"/>
      <c r="CZ80" s="80"/>
      <c r="DA80" s="80"/>
      <c r="DB80" s="80"/>
      <c r="DC80" s="80"/>
      <c r="DD80" s="80"/>
      <c r="DE80" s="80"/>
      <c r="DF80" s="80"/>
      <c r="DG80" s="80"/>
      <c r="DH80" s="80"/>
      <c r="DI80" s="80"/>
      <c r="DJ80" s="80"/>
      <c r="DK80" s="80"/>
      <c r="DL80" s="80"/>
      <c r="DM80" s="80"/>
      <c r="DN80" s="80"/>
      <c r="DO80" s="80"/>
      <c r="DP80" s="80"/>
      <c r="DQ80" s="80"/>
      <c r="DR80" s="80"/>
      <c r="DS80" s="80"/>
      <c r="DT80" s="80"/>
      <c r="DU80" s="80"/>
      <c r="DV80" s="80"/>
      <c r="DW80" s="80"/>
      <c r="DX80" s="80"/>
      <c r="DY80" s="80"/>
      <c r="DZ80" s="80"/>
      <c r="EA80" s="80"/>
      <c r="EB80" s="80"/>
      <c r="EC80" s="80"/>
      <c r="ED80" s="80"/>
      <c r="EE80" s="80"/>
      <c r="EF80" s="80"/>
      <c r="EG80" s="80"/>
      <c r="EH80" s="80"/>
      <c r="EI80" s="80"/>
      <c r="EJ80" s="80"/>
      <c r="EK80" s="80"/>
      <c r="EL80" s="80"/>
      <c r="EM80" s="80"/>
      <c r="EN80" s="80"/>
      <c r="EO80" s="80"/>
      <c r="EP80" s="80"/>
      <c r="EQ80" s="80"/>
      <c r="ER80" s="80"/>
      <c r="ES80" s="80"/>
      <c r="ET80" s="80"/>
      <c r="EU80" s="80"/>
      <c r="EV80" s="80"/>
      <c r="EW80" s="80"/>
      <c r="EX80" s="80"/>
      <c r="EY80" s="80"/>
      <c r="EZ80" s="80"/>
      <c r="FA80" s="80"/>
      <c r="FB80" s="80"/>
      <c r="FC80" s="80"/>
      <c r="FD80" s="80"/>
      <c r="FE80" s="80"/>
      <c r="FF80" s="80"/>
      <c r="FG80" s="80"/>
      <c r="FH80" s="80"/>
      <c r="FI80" s="80"/>
      <c r="FJ80" s="80"/>
      <c r="FK80" s="80"/>
      <c r="FL80" s="80"/>
      <c r="FM80" s="80"/>
      <c r="FN80" s="80"/>
      <c r="FO80" s="80"/>
      <c r="FP80" s="80"/>
      <c r="FQ80" s="80"/>
      <c r="FR80" s="80"/>
      <c r="FS80" s="80"/>
      <c r="FT80" s="80"/>
      <c r="FU80" s="80"/>
      <c r="FV80" s="80"/>
      <c r="FW80" s="80"/>
      <c r="FX80" s="80"/>
      <c r="FY80" s="80"/>
      <c r="FZ80" s="80"/>
      <c r="GA80" s="80"/>
      <c r="GB80" s="80"/>
      <c r="GC80" s="80"/>
      <c r="GD80" s="80"/>
      <c r="GE80" s="80"/>
      <c r="GF80" s="80"/>
      <c r="GG80" s="80"/>
      <c r="GH80" s="80"/>
      <c r="GI80" s="80"/>
      <c r="GJ80" s="80"/>
      <c r="GK80" s="80"/>
      <c r="GL80" s="80"/>
      <c r="GM80" s="80"/>
      <c r="GN80" s="80"/>
      <c r="GO80" s="80"/>
      <c r="GP80" s="80"/>
      <c r="GQ80" s="80"/>
      <c r="GR80" s="80"/>
      <c r="GS80" s="80"/>
      <c r="GT80" s="80"/>
      <c r="GU80" s="80"/>
      <c r="GV80" s="80"/>
      <c r="GW80" s="80"/>
      <c r="GX80" s="80"/>
      <c r="GY80" s="80"/>
      <c r="GZ80" s="80"/>
      <c r="HA80" s="80"/>
      <c r="HB80" s="80"/>
      <c r="HC80" s="80"/>
    </row>
    <row r="81" spans="1:211" s="67" customFormat="1" ht="36.6" customHeight="1">
      <c r="A81" s="77" t="s">
        <v>188</v>
      </c>
      <c r="B81" s="78" t="s">
        <v>75</v>
      </c>
      <c r="C81" s="79" t="s">
        <v>76</v>
      </c>
      <c r="D81" s="64" t="s">
        <v>77</v>
      </c>
      <c r="E81" s="92">
        <v>-12238000</v>
      </c>
      <c r="F81" s="81">
        <v>-1</v>
      </c>
      <c r="G81" s="81">
        <f t="shared" si="1"/>
        <v>-12238</v>
      </c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0"/>
      <c r="CA81" s="80"/>
      <c r="CB81" s="80"/>
      <c r="CC81" s="80"/>
      <c r="CD81" s="80"/>
      <c r="CE81" s="80"/>
      <c r="CF81" s="80"/>
      <c r="CG81" s="80"/>
      <c r="CH81" s="80"/>
      <c r="CI81" s="80"/>
      <c r="CJ81" s="80"/>
      <c r="CK81" s="80"/>
      <c r="CL81" s="80"/>
      <c r="CM81" s="80"/>
      <c r="CN81" s="80"/>
      <c r="CO81" s="80"/>
      <c r="CP81" s="80"/>
      <c r="CQ81" s="80"/>
      <c r="CR81" s="80"/>
      <c r="CS81" s="80"/>
      <c r="CT81" s="80"/>
      <c r="CU81" s="80"/>
      <c r="CV81" s="80"/>
      <c r="CW81" s="80"/>
      <c r="CX81" s="80"/>
      <c r="CY81" s="80"/>
      <c r="CZ81" s="80"/>
      <c r="DA81" s="80"/>
      <c r="DB81" s="80"/>
      <c r="DC81" s="80"/>
      <c r="DD81" s="80"/>
      <c r="DE81" s="80"/>
      <c r="DF81" s="80"/>
      <c r="DG81" s="80"/>
      <c r="DH81" s="80"/>
      <c r="DI81" s="80"/>
      <c r="DJ81" s="80"/>
      <c r="DK81" s="80"/>
      <c r="DL81" s="80"/>
      <c r="DM81" s="80"/>
      <c r="DN81" s="80"/>
      <c r="DO81" s="80"/>
      <c r="DP81" s="80"/>
      <c r="DQ81" s="80"/>
      <c r="DR81" s="80"/>
      <c r="DS81" s="80"/>
      <c r="DT81" s="80"/>
      <c r="DU81" s="80"/>
      <c r="DV81" s="80"/>
      <c r="DW81" s="80"/>
      <c r="DX81" s="80"/>
      <c r="DY81" s="80"/>
      <c r="DZ81" s="80"/>
      <c r="EA81" s="80"/>
      <c r="EB81" s="80"/>
      <c r="EC81" s="80"/>
      <c r="ED81" s="80"/>
      <c r="EE81" s="80"/>
      <c r="EF81" s="80"/>
      <c r="EG81" s="80"/>
      <c r="EH81" s="80"/>
      <c r="EI81" s="80"/>
      <c r="EJ81" s="80"/>
      <c r="EK81" s="80"/>
      <c r="EL81" s="80"/>
      <c r="EM81" s="80"/>
      <c r="EN81" s="80"/>
      <c r="EO81" s="80"/>
      <c r="EP81" s="80"/>
      <c r="EQ81" s="80"/>
      <c r="ER81" s="80"/>
      <c r="ES81" s="80"/>
      <c r="ET81" s="80"/>
      <c r="EU81" s="80"/>
      <c r="EV81" s="80"/>
      <c r="EW81" s="80"/>
      <c r="EX81" s="80"/>
      <c r="EY81" s="80"/>
      <c r="EZ81" s="80"/>
      <c r="FA81" s="80"/>
      <c r="FB81" s="80"/>
      <c r="FC81" s="80"/>
      <c r="FD81" s="80"/>
      <c r="FE81" s="80"/>
      <c r="FF81" s="80"/>
      <c r="FG81" s="80"/>
      <c r="FH81" s="80"/>
      <c r="FI81" s="80"/>
      <c r="FJ81" s="80"/>
      <c r="FK81" s="80"/>
      <c r="FL81" s="80"/>
      <c r="FM81" s="80"/>
      <c r="FN81" s="80"/>
      <c r="FO81" s="80"/>
      <c r="FP81" s="80"/>
      <c r="FQ81" s="80"/>
      <c r="FR81" s="80"/>
      <c r="FS81" s="80"/>
      <c r="FT81" s="80"/>
      <c r="FU81" s="80"/>
      <c r="FV81" s="80"/>
      <c r="FW81" s="80"/>
      <c r="FX81" s="80"/>
      <c r="FY81" s="80"/>
      <c r="FZ81" s="80"/>
      <c r="GA81" s="80"/>
      <c r="GB81" s="80"/>
      <c r="GC81" s="80"/>
      <c r="GD81" s="80"/>
      <c r="GE81" s="80"/>
      <c r="GF81" s="80"/>
      <c r="GG81" s="80"/>
      <c r="GH81" s="80"/>
      <c r="GI81" s="80"/>
      <c r="GJ81" s="80"/>
      <c r="GK81" s="80"/>
      <c r="GL81" s="80"/>
      <c r="GM81" s="80"/>
      <c r="GN81" s="80"/>
      <c r="GO81" s="80"/>
      <c r="GP81" s="80"/>
      <c r="GQ81" s="80"/>
      <c r="GR81" s="80"/>
      <c r="GS81" s="80"/>
      <c r="GT81" s="80"/>
      <c r="GU81" s="80"/>
      <c r="GV81" s="80"/>
      <c r="GW81" s="80"/>
      <c r="GX81" s="80"/>
      <c r="GY81" s="80"/>
      <c r="GZ81" s="80"/>
      <c r="HA81" s="80"/>
      <c r="HB81" s="80"/>
      <c r="HC81" s="80"/>
    </row>
    <row r="82" spans="1:211" s="67" customFormat="1" ht="39.75" customHeight="1">
      <c r="A82" s="77" t="s">
        <v>189</v>
      </c>
      <c r="B82" s="78" t="s">
        <v>75</v>
      </c>
      <c r="C82" s="79" t="s">
        <v>76</v>
      </c>
      <c r="D82" s="64" t="s">
        <v>77</v>
      </c>
      <c r="E82" s="92">
        <v>-1984000</v>
      </c>
      <c r="F82" s="91">
        <v>1</v>
      </c>
      <c r="G82" s="81">
        <f t="shared" ref="G78:G88" si="2">+E82*F82/1000</f>
        <v>-1984</v>
      </c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0"/>
      <c r="CA82" s="80"/>
      <c r="CB82" s="80"/>
      <c r="CC82" s="80"/>
      <c r="CD82" s="80"/>
      <c r="CE82" s="80"/>
      <c r="CF82" s="80"/>
      <c r="CG82" s="80"/>
      <c r="CH82" s="80"/>
      <c r="CI82" s="80"/>
      <c r="CJ82" s="80"/>
      <c r="CK82" s="80"/>
      <c r="CL82" s="80"/>
      <c r="CM82" s="80"/>
      <c r="CN82" s="80"/>
      <c r="CO82" s="80"/>
      <c r="CP82" s="80"/>
      <c r="CQ82" s="80"/>
      <c r="CR82" s="80"/>
      <c r="CS82" s="80"/>
      <c r="CT82" s="80"/>
      <c r="CU82" s="80"/>
      <c r="CV82" s="80"/>
      <c r="CW82" s="80"/>
      <c r="CX82" s="80"/>
      <c r="CY82" s="80"/>
      <c r="CZ82" s="80"/>
      <c r="DA82" s="80"/>
      <c r="DB82" s="80"/>
      <c r="DC82" s="80"/>
      <c r="DD82" s="80"/>
      <c r="DE82" s="80"/>
      <c r="DF82" s="80"/>
      <c r="DG82" s="80"/>
      <c r="DH82" s="80"/>
      <c r="DI82" s="80"/>
      <c r="DJ82" s="80"/>
      <c r="DK82" s="80"/>
      <c r="DL82" s="80"/>
      <c r="DM82" s="80"/>
      <c r="DN82" s="80"/>
      <c r="DO82" s="80"/>
      <c r="DP82" s="80"/>
      <c r="DQ82" s="80"/>
      <c r="DR82" s="80"/>
      <c r="DS82" s="80"/>
      <c r="DT82" s="80"/>
      <c r="DU82" s="80"/>
      <c r="DV82" s="80"/>
      <c r="DW82" s="80"/>
      <c r="DX82" s="80"/>
      <c r="DY82" s="80"/>
      <c r="DZ82" s="80"/>
      <c r="EA82" s="80"/>
      <c r="EB82" s="80"/>
      <c r="EC82" s="80"/>
      <c r="ED82" s="80"/>
      <c r="EE82" s="80"/>
      <c r="EF82" s="80"/>
      <c r="EG82" s="80"/>
      <c r="EH82" s="80"/>
      <c r="EI82" s="80"/>
      <c r="EJ82" s="80"/>
      <c r="EK82" s="80"/>
      <c r="EL82" s="80"/>
      <c r="EM82" s="80"/>
      <c r="EN82" s="80"/>
      <c r="EO82" s="80"/>
      <c r="EP82" s="80"/>
      <c r="EQ82" s="80"/>
      <c r="ER82" s="80"/>
      <c r="ES82" s="80"/>
      <c r="ET82" s="80"/>
      <c r="EU82" s="80"/>
      <c r="EV82" s="80"/>
      <c r="EW82" s="80"/>
      <c r="EX82" s="80"/>
      <c r="EY82" s="80"/>
      <c r="EZ82" s="80"/>
      <c r="FA82" s="80"/>
      <c r="FB82" s="80"/>
      <c r="FC82" s="80"/>
      <c r="FD82" s="80"/>
      <c r="FE82" s="80"/>
      <c r="FF82" s="80"/>
      <c r="FG82" s="80"/>
      <c r="FH82" s="80"/>
      <c r="FI82" s="80"/>
      <c r="FJ82" s="80"/>
      <c r="FK82" s="80"/>
      <c r="FL82" s="80"/>
      <c r="FM82" s="80"/>
      <c r="FN82" s="80"/>
      <c r="FO82" s="80"/>
      <c r="FP82" s="80"/>
      <c r="FQ82" s="80"/>
      <c r="FR82" s="80"/>
      <c r="FS82" s="80"/>
      <c r="FT82" s="80"/>
      <c r="FU82" s="80"/>
      <c r="FV82" s="80"/>
      <c r="FW82" s="80"/>
      <c r="FX82" s="80"/>
      <c r="FY82" s="80"/>
      <c r="FZ82" s="80"/>
      <c r="GA82" s="80"/>
      <c r="GB82" s="80"/>
      <c r="GC82" s="80"/>
      <c r="GD82" s="80"/>
      <c r="GE82" s="80"/>
      <c r="GF82" s="80"/>
      <c r="GG82" s="80"/>
      <c r="GH82" s="80"/>
      <c r="GI82" s="80"/>
      <c r="GJ82" s="80"/>
      <c r="GK82" s="80"/>
      <c r="GL82" s="80"/>
      <c r="GM82" s="80"/>
      <c r="GN82" s="80"/>
      <c r="GO82" s="80"/>
      <c r="GP82" s="80"/>
      <c r="GQ82" s="80"/>
      <c r="GR82" s="80"/>
      <c r="GS82" s="80"/>
      <c r="GT82" s="80"/>
      <c r="GU82" s="80"/>
      <c r="GV82" s="80"/>
      <c r="GW82" s="80"/>
      <c r="GX82" s="80"/>
      <c r="GY82" s="80"/>
      <c r="GZ82" s="80"/>
      <c r="HA82" s="80"/>
      <c r="HB82" s="80"/>
      <c r="HC82" s="80"/>
    </row>
    <row r="83" spans="1:211" s="67" customFormat="1" ht="36.6" customHeight="1">
      <c r="A83" s="77" t="s">
        <v>190</v>
      </c>
      <c r="B83" s="78" t="s">
        <v>75</v>
      </c>
      <c r="C83" s="79" t="s">
        <v>76</v>
      </c>
      <c r="D83" s="64" t="s">
        <v>77</v>
      </c>
      <c r="E83" s="92">
        <v>-1984000</v>
      </c>
      <c r="F83" s="91">
        <v>1</v>
      </c>
      <c r="G83" s="81">
        <f t="shared" si="2"/>
        <v>-1984</v>
      </c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0"/>
      <c r="BN83" s="80"/>
      <c r="BO83" s="80"/>
      <c r="BP83" s="80"/>
      <c r="BQ83" s="80"/>
      <c r="BR83" s="80"/>
      <c r="BS83" s="80"/>
      <c r="BT83" s="80"/>
      <c r="BU83" s="80"/>
      <c r="BV83" s="80"/>
      <c r="BW83" s="80"/>
      <c r="BX83" s="80"/>
      <c r="BY83" s="80"/>
      <c r="BZ83" s="80"/>
      <c r="CA83" s="80"/>
      <c r="CB83" s="80"/>
      <c r="CC83" s="80"/>
      <c r="CD83" s="80"/>
      <c r="CE83" s="80"/>
      <c r="CF83" s="80"/>
      <c r="CG83" s="80"/>
      <c r="CH83" s="80"/>
      <c r="CI83" s="80"/>
      <c r="CJ83" s="80"/>
      <c r="CK83" s="80"/>
      <c r="CL83" s="80"/>
      <c r="CM83" s="80"/>
      <c r="CN83" s="80"/>
      <c r="CO83" s="80"/>
      <c r="CP83" s="80"/>
      <c r="CQ83" s="80"/>
      <c r="CR83" s="80"/>
      <c r="CS83" s="80"/>
      <c r="CT83" s="80"/>
      <c r="CU83" s="80"/>
      <c r="CV83" s="80"/>
      <c r="CW83" s="80"/>
      <c r="CX83" s="80"/>
      <c r="CY83" s="80"/>
      <c r="CZ83" s="80"/>
      <c r="DA83" s="80"/>
      <c r="DB83" s="80"/>
      <c r="DC83" s="80"/>
      <c r="DD83" s="80"/>
      <c r="DE83" s="80"/>
      <c r="DF83" s="80"/>
      <c r="DG83" s="80"/>
      <c r="DH83" s="80"/>
      <c r="DI83" s="80"/>
      <c r="DJ83" s="80"/>
      <c r="DK83" s="80"/>
      <c r="DL83" s="80"/>
      <c r="DM83" s="80"/>
      <c r="DN83" s="80"/>
      <c r="DO83" s="80"/>
      <c r="DP83" s="80"/>
      <c r="DQ83" s="80"/>
      <c r="DR83" s="80"/>
      <c r="DS83" s="80"/>
      <c r="DT83" s="80"/>
      <c r="DU83" s="80"/>
      <c r="DV83" s="80"/>
      <c r="DW83" s="80"/>
      <c r="DX83" s="80"/>
      <c r="DY83" s="80"/>
      <c r="DZ83" s="80"/>
      <c r="EA83" s="80"/>
      <c r="EB83" s="80"/>
      <c r="EC83" s="80"/>
      <c r="ED83" s="80"/>
      <c r="EE83" s="80"/>
      <c r="EF83" s="80"/>
      <c r="EG83" s="80"/>
      <c r="EH83" s="80"/>
      <c r="EI83" s="80"/>
      <c r="EJ83" s="80"/>
      <c r="EK83" s="80"/>
      <c r="EL83" s="80"/>
      <c r="EM83" s="80"/>
      <c r="EN83" s="80"/>
      <c r="EO83" s="80"/>
      <c r="EP83" s="80"/>
      <c r="EQ83" s="80"/>
      <c r="ER83" s="80"/>
      <c r="ES83" s="80"/>
      <c r="ET83" s="80"/>
      <c r="EU83" s="80"/>
      <c r="EV83" s="80"/>
      <c r="EW83" s="80"/>
      <c r="EX83" s="80"/>
      <c r="EY83" s="80"/>
      <c r="EZ83" s="80"/>
      <c r="FA83" s="80"/>
      <c r="FB83" s="80"/>
      <c r="FC83" s="80"/>
      <c r="FD83" s="80"/>
      <c r="FE83" s="80"/>
      <c r="FF83" s="80"/>
      <c r="FG83" s="80"/>
      <c r="FH83" s="80"/>
      <c r="FI83" s="80"/>
      <c r="FJ83" s="80"/>
      <c r="FK83" s="80"/>
      <c r="FL83" s="80"/>
      <c r="FM83" s="80"/>
      <c r="FN83" s="80"/>
      <c r="FO83" s="80"/>
      <c r="FP83" s="80"/>
      <c r="FQ83" s="80"/>
      <c r="FR83" s="80"/>
      <c r="FS83" s="80"/>
      <c r="FT83" s="80"/>
      <c r="FU83" s="80"/>
      <c r="FV83" s="80"/>
      <c r="FW83" s="80"/>
      <c r="FX83" s="80"/>
      <c r="FY83" s="80"/>
      <c r="FZ83" s="80"/>
      <c r="GA83" s="80"/>
      <c r="GB83" s="80"/>
      <c r="GC83" s="80"/>
      <c r="GD83" s="80"/>
      <c r="GE83" s="80"/>
      <c r="GF83" s="80"/>
      <c r="GG83" s="80"/>
      <c r="GH83" s="80"/>
      <c r="GI83" s="80"/>
      <c r="GJ83" s="80"/>
      <c r="GK83" s="80"/>
      <c r="GL83" s="80"/>
      <c r="GM83" s="80"/>
      <c r="GN83" s="80"/>
      <c r="GO83" s="80"/>
      <c r="GP83" s="80"/>
      <c r="GQ83" s="80"/>
      <c r="GR83" s="80"/>
      <c r="GS83" s="80"/>
      <c r="GT83" s="80"/>
      <c r="GU83" s="80"/>
      <c r="GV83" s="80"/>
      <c r="GW83" s="80"/>
      <c r="GX83" s="80"/>
      <c r="GY83" s="80"/>
      <c r="GZ83" s="80"/>
      <c r="HA83" s="80"/>
      <c r="HB83" s="80"/>
      <c r="HC83" s="80"/>
    </row>
    <row r="84" spans="1:211" s="67" customFormat="1" ht="39.75" customHeight="1">
      <c r="A84" s="77" t="s">
        <v>191</v>
      </c>
      <c r="B84" s="78" t="s">
        <v>75</v>
      </c>
      <c r="C84" s="79" t="s">
        <v>76</v>
      </c>
      <c r="D84" s="64" t="s">
        <v>77</v>
      </c>
      <c r="E84" s="92">
        <v>-1984000</v>
      </c>
      <c r="F84" s="91">
        <v>1</v>
      </c>
      <c r="G84" s="81">
        <f t="shared" si="2"/>
        <v>-1984</v>
      </c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0"/>
      <c r="BN84" s="80"/>
      <c r="BO84" s="80"/>
      <c r="BP84" s="80"/>
      <c r="BQ84" s="80"/>
      <c r="BR84" s="80"/>
      <c r="BS84" s="80"/>
      <c r="BT84" s="80"/>
      <c r="BU84" s="80"/>
      <c r="BV84" s="80"/>
      <c r="BW84" s="80"/>
      <c r="BX84" s="80"/>
      <c r="BY84" s="80"/>
      <c r="BZ84" s="80"/>
      <c r="CA84" s="80"/>
      <c r="CB84" s="80"/>
      <c r="CC84" s="80"/>
      <c r="CD84" s="80"/>
      <c r="CE84" s="80"/>
      <c r="CF84" s="80"/>
      <c r="CG84" s="80"/>
      <c r="CH84" s="80"/>
      <c r="CI84" s="80"/>
      <c r="CJ84" s="80"/>
      <c r="CK84" s="80"/>
      <c r="CL84" s="80"/>
      <c r="CM84" s="80"/>
      <c r="CN84" s="80"/>
      <c r="CO84" s="80"/>
      <c r="CP84" s="80"/>
      <c r="CQ84" s="80"/>
      <c r="CR84" s="80"/>
      <c r="CS84" s="80"/>
      <c r="CT84" s="80"/>
      <c r="CU84" s="80"/>
      <c r="CV84" s="80"/>
      <c r="CW84" s="80"/>
      <c r="CX84" s="80"/>
      <c r="CY84" s="80"/>
      <c r="CZ84" s="80"/>
      <c r="DA84" s="80"/>
      <c r="DB84" s="80"/>
      <c r="DC84" s="80"/>
      <c r="DD84" s="80"/>
      <c r="DE84" s="80"/>
      <c r="DF84" s="80"/>
      <c r="DG84" s="80"/>
      <c r="DH84" s="80"/>
      <c r="DI84" s="80"/>
      <c r="DJ84" s="80"/>
      <c r="DK84" s="80"/>
      <c r="DL84" s="80"/>
      <c r="DM84" s="80"/>
      <c r="DN84" s="80"/>
      <c r="DO84" s="80"/>
      <c r="DP84" s="80"/>
      <c r="DQ84" s="80"/>
      <c r="DR84" s="80"/>
      <c r="DS84" s="80"/>
      <c r="DT84" s="80"/>
      <c r="DU84" s="80"/>
      <c r="DV84" s="80"/>
      <c r="DW84" s="80"/>
      <c r="DX84" s="80"/>
      <c r="DY84" s="80"/>
      <c r="DZ84" s="80"/>
      <c r="EA84" s="80"/>
      <c r="EB84" s="80"/>
      <c r="EC84" s="80"/>
      <c r="ED84" s="80"/>
      <c r="EE84" s="80"/>
      <c r="EF84" s="80"/>
      <c r="EG84" s="80"/>
      <c r="EH84" s="80"/>
      <c r="EI84" s="80"/>
      <c r="EJ84" s="80"/>
      <c r="EK84" s="80"/>
      <c r="EL84" s="80"/>
      <c r="EM84" s="80"/>
      <c r="EN84" s="80"/>
      <c r="EO84" s="80"/>
      <c r="EP84" s="80"/>
      <c r="EQ84" s="80"/>
      <c r="ER84" s="80"/>
      <c r="ES84" s="80"/>
      <c r="ET84" s="80"/>
      <c r="EU84" s="80"/>
      <c r="EV84" s="80"/>
      <c r="EW84" s="80"/>
      <c r="EX84" s="80"/>
      <c r="EY84" s="80"/>
      <c r="EZ84" s="80"/>
      <c r="FA84" s="80"/>
      <c r="FB84" s="80"/>
      <c r="FC84" s="80"/>
      <c r="FD84" s="80"/>
      <c r="FE84" s="80"/>
      <c r="FF84" s="80"/>
      <c r="FG84" s="80"/>
      <c r="FH84" s="80"/>
      <c r="FI84" s="80"/>
      <c r="FJ84" s="80"/>
      <c r="FK84" s="80"/>
      <c r="FL84" s="80"/>
      <c r="FM84" s="80"/>
      <c r="FN84" s="80"/>
      <c r="FO84" s="80"/>
      <c r="FP84" s="80"/>
      <c r="FQ84" s="80"/>
      <c r="FR84" s="80"/>
      <c r="FS84" s="80"/>
      <c r="FT84" s="80"/>
      <c r="FU84" s="80"/>
      <c r="FV84" s="80"/>
      <c r="FW84" s="80"/>
      <c r="FX84" s="80"/>
      <c r="FY84" s="80"/>
      <c r="FZ84" s="80"/>
      <c r="GA84" s="80"/>
      <c r="GB84" s="80"/>
      <c r="GC84" s="80"/>
      <c r="GD84" s="80"/>
      <c r="GE84" s="80"/>
      <c r="GF84" s="80"/>
      <c r="GG84" s="80"/>
      <c r="GH84" s="80"/>
      <c r="GI84" s="80"/>
      <c r="GJ84" s="80"/>
      <c r="GK84" s="80"/>
      <c r="GL84" s="80"/>
      <c r="GM84" s="80"/>
      <c r="GN84" s="80"/>
      <c r="GO84" s="80"/>
      <c r="GP84" s="80"/>
      <c r="GQ84" s="80"/>
      <c r="GR84" s="80"/>
      <c r="GS84" s="80"/>
      <c r="GT84" s="80"/>
      <c r="GU84" s="80"/>
      <c r="GV84" s="80"/>
      <c r="GW84" s="80"/>
      <c r="GX84" s="80"/>
      <c r="GY84" s="80"/>
      <c r="GZ84" s="80"/>
      <c r="HA84" s="80"/>
      <c r="HB84" s="80"/>
      <c r="HC84" s="80"/>
    </row>
    <row r="85" spans="1:211" s="67" customFormat="1" ht="36.6" customHeight="1">
      <c r="A85" s="77" t="s">
        <v>192</v>
      </c>
      <c r="B85" s="78" t="s">
        <v>75</v>
      </c>
      <c r="C85" s="79" t="s">
        <v>76</v>
      </c>
      <c r="D85" s="64" t="s">
        <v>77</v>
      </c>
      <c r="E85" s="92">
        <v>-1984000</v>
      </c>
      <c r="F85" s="91">
        <v>1</v>
      </c>
      <c r="G85" s="81">
        <f t="shared" si="2"/>
        <v>-1984</v>
      </c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  <c r="CN85" s="80"/>
      <c r="CO85" s="80"/>
      <c r="CP85" s="80"/>
      <c r="CQ85" s="80"/>
      <c r="CR85" s="80"/>
      <c r="CS85" s="80"/>
      <c r="CT85" s="80"/>
      <c r="CU85" s="80"/>
      <c r="CV85" s="80"/>
      <c r="CW85" s="80"/>
      <c r="CX85" s="80"/>
      <c r="CY85" s="80"/>
      <c r="CZ85" s="80"/>
      <c r="DA85" s="80"/>
      <c r="DB85" s="80"/>
      <c r="DC85" s="80"/>
      <c r="DD85" s="80"/>
      <c r="DE85" s="80"/>
      <c r="DF85" s="80"/>
      <c r="DG85" s="80"/>
      <c r="DH85" s="80"/>
      <c r="DI85" s="80"/>
      <c r="DJ85" s="80"/>
      <c r="DK85" s="80"/>
      <c r="DL85" s="80"/>
      <c r="DM85" s="80"/>
      <c r="DN85" s="80"/>
      <c r="DO85" s="80"/>
      <c r="DP85" s="80"/>
      <c r="DQ85" s="80"/>
      <c r="DR85" s="80"/>
      <c r="DS85" s="80"/>
      <c r="DT85" s="80"/>
      <c r="DU85" s="80"/>
      <c r="DV85" s="80"/>
      <c r="DW85" s="80"/>
      <c r="DX85" s="80"/>
      <c r="DY85" s="80"/>
      <c r="DZ85" s="80"/>
      <c r="EA85" s="80"/>
      <c r="EB85" s="80"/>
      <c r="EC85" s="80"/>
      <c r="ED85" s="80"/>
      <c r="EE85" s="80"/>
      <c r="EF85" s="80"/>
      <c r="EG85" s="80"/>
      <c r="EH85" s="80"/>
      <c r="EI85" s="80"/>
      <c r="EJ85" s="80"/>
      <c r="EK85" s="80"/>
      <c r="EL85" s="80"/>
      <c r="EM85" s="80"/>
      <c r="EN85" s="80"/>
      <c r="EO85" s="80"/>
      <c r="EP85" s="80"/>
      <c r="EQ85" s="80"/>
      <c r="ER85" s="80"/>
      <c r="ES85" s="80"/>
      <c r="ET85" s="80"/>
      <c r="EU85" s="80"/>
      <c r="EV85" s="80"/>
      <c r="EW85" s="80"/>
      <c r="EX85" s="80"/>
      <c r="EY85" s="80"/>
      <c r="EZ85" s="80"/>
      <c r="FA85" s="80"/>
      <c r="FB85" s="80"/>
      <c r="FC85" s="80"/>
      <c r="FD85" s="80"/>
      <c r="FE85" s="80"/>
      <c r="FF85" s="80"/>
      <c r="FG85" s="80"/>
      <c r="FH85" s="80"/>
      <c r="FI85" s="80"/>
      <c r="FJ85" s="80"/>
      <c r="FK85" s="80"/>
      <c r="FL85" s="80"/>
      <c r="FM85" s="80"/>
      <c r="FN85" s="80"/>
      <c r="FO85" s="80"/>
      <c r="FP85" s="80"/>
      <c r="FQ85" s="80"/>
      <c r="FR85" s="80"/>
      <c r="FS85" s="80"/>
      <c r="FT85" s="80"/>
      <c r="FU85" s="80"/>
      <c r="FV85" s="80"/>
      <c r="FW85" s="80"/>
      <c r="FX85" s="80"/>
      <c r="FY85" s="80"/>
      <c r="FZ85" s="80"/>
      <c r="GA85" s="80"/>
      <c r="GB85" s="80"/>
      <c r="GC85" s="80"/>
      <c r="GD85" s="80"/>
      <c r="GE85" s="80"/>
      <c r="GF85" s="80"/>
      <c r="GG85" s="80"/>
      <c r="GH85" s="80"/>
      <c r="GI85" s="80"/>
      <c r="GJ85" s="80"/>
      <c r="GK85" s="80"/>
      <c r="GL85" s="80"/>
      <c r="GM85" s="80"/>
      <c r="GN85" s="80"/>
      <c r="GO85" s="80"/>
      <c r="GP85" s="80"/>
      <c r="GQ85" s="80"/>
      <c r="GR85" s="80"/>
      <c r="GS85" s="80"/>
      <c r="GT85" s="80"/>
      <c r="GU85" s="80"/>
      <c r="GV85" s="80"/>
      <c r="GW85" s="80"/>
      <c r="GX85" s="80"/>
      <c r="GY85" s="80"/>
      <c r="GZ85" s="80"/>
      <c r="HA85" s="80"/>
      <c r="HB85" s="80"/>
      <c r="HC85" s="80"/>
    </row>
    <row r="86" spans="1:211" s="67" customFormat="1" ht="36.6" customHeight="1">
      <c r="A86" s="77" t="s">
        <v>193</v>
      </c>
      <c r="B86" s="78" t="s">
        <v>75</v>
      </c>
      <c r="C86" s="79" t="s">
        <v>76</v>
      </c>
      <c r="D86" s="64" t="s">
        <v>77</v>
      </c>
      <c r="E86" s="92">
        <v>-1984000</v>
      </c>
      <c r="F86" s="91">
        <v>1</v>
      </c>
      <c r="G86" s="81">
        <f t="shared" si="2"/>
        <v>-1984</v>
      </c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  <c r="BI86" s="80"/>
      <c r="BJ86" s="80"/>
      <c r="BK86" s="80"/>
      <c r="BL86" s="80"/>
      <c r="BM86" s="80"/>
      <c r="BN86" s="80"/>
      <c r="BO86" s="80"/>
      <c r="BP86" s="80"/>
      <c r="BQ86" s="80"/>
      <c r="BR86" s="80"/>
      <c r="BS86" s="80"/>
      <c r="BT86" s="80"/>
      <c r="BU86" s="80"/>
      <c r="BV86" s="80"/>
      <c r="BW86" s="80"/>
      <c r="BX86" s="80"/>
      <c r="BY86" s="80"/>
      <c r="BZ86" s="80"/>
      <c r="CA86" s="80"/>
      <c r="CB86" s="80"/>
      <c r="CC86" s="80"/>
      <c r="CD86" s="80"/>
      <c r="CE86" s="80"/>
      <c r="CF86" s="80"/>
      <c r="CG86" s="80"/>
      <c r="CH86" s="80"/>
      <c r="CI86" s="80"/>
      <c r="CJ86" s="80"/>
      <c r="CK86" s="80"/>
      <c r="CL86" s="80"/>
      <c r="CM86" s="80"/>
      <c r="CN86" s="80"/>
      <c r="CO86" s="80"/>
      <c r="CP86" s="80"/>
      <c r="CQ86" s="80"/>
      <c r="CR86" s="80"/>
      <c r="CS86" s="80"/>
      <c r="CT86" s="80"/>
      <c r="CU86" s="80"/>
      <c r="CV86" s="80"/>
      <c r="CW86" s="80"/>
      <c r="CX86" s="80"/>
      <c r="CY86" s="80"/>
      <c r="CZ86" s="80"/>
      <c r="DA86" s="80"/>
      <c r="DB86" s="80"/>
      <c r="DC86" s="80"/>
      <c r="DD86" s="80"/>
      <c r="DE86" s="80"/>
      <c r="DF86" s="80"/>
      <c r="DG86" s="80"/>
      <c r="DH86" s="80"/>
      <c r="DI86" s="80"/>
      <c r="DJ86" s="80"/>
      <c r="DK86" s="80"/>
      <c r="DL86" s="80"/>
      <c r="DM86" s="80"/>
      <c r="DN86" s="80"/>
      <c r="DO86" s="80"/>
      <c r="DP86" s="80"/>
      <c r="DQ86" s="80"/>
      <c r="DR86" s="80"/>
      <c r="DS86" s="80"/>
      <c r="DT86" s="80"/>
      <c r="DU86" s="80"/>
      <c r="DV86" s="80"/>
      <c r="DW86" s="80"/>
      <c r="DX86" s="80"/>
      <c r="DY86" s="80"/>
      <c r="DZ86" s="80"/>
      <c r="EA86" s="80"/>
      <c r="EB86" s="80"/>
      <c r="EC86" s="80"/>
      <c r="ED86" s="80"/>
      <c r="EE86" s="80"/>
      <c r="EF86" s="80"/>
      <c r="EG86" s="80"/>
      <c r="EH86" s="80"/>
      <c r="EI86" s="80"/>
      <c r="EJ86" s="80"/>
      <c r="EK86" s="80"/>
      <c r="EL86" s="80"/>
      <c r="EM86" s="80"/>
      <c r="EN86" s="80"/>
      <c r="EO86" s="80"/>
      <c r="EP86" s="80"/>
      <c r="EQ86" s="80"/>
      <c r="ER86" s="80"/>
      <c r="ES86" s="80"/>
      <c r="ET86" s="80"/>
      <c r="EU86" s="80"/>
      <c r="EV86" s="80"/>
      <c r="EW86" s="80"/>
      <c r="EX86" s="80"/>
      <c r="EY86" s="80"/>
      <c r="EZ86" s="80"/>
      <c r="FA86" s="80"/>
      <c r="FB86" s="80"/>
      <c r="FC86" s="80"/>
      <c r="FD86" s="80"/>
      <c r="FE86" s="80"/>
      <c r="FF86" s="80"/>
      <c r="FG86" s="80"/>
      <c r="FH86" s="80"/>
      <c r="FI86" s="80"/>
      <c r="FJ86" s="80"/>
      <c r="FK86" s="80"/>
      <c r="FL86" s="80"/>
      <c r="FM86" s="80"/>
      <c r="FN86" s="80"/>
      <c r="FO86" s="80"/>
      <c r="FP86" s="80"/>
      <c r="FQ86" s="80"/>
      <c r="FR86" s="80"/>
      <c r="FS86" s="80"/>
      <c r="FT86" s="80"/>
      <c r="FU86" s="80"/>
      <c r="FV86" s="80"/>
      <c r="FW86" s="80"/>
      <c r="FX86" s="80"/>
      <c r="FY86" s="80"/>
      <c r="FZ86" s="80"/>
      <c r="GA86" s="80"/>
      <c r="GB86" s="80"/>
      <c r="GC86" s="80"/>
      <c r="GD86" s="80"/>
      <c r="GE86" s="80"/>
      <c r="GF86" s="80"/>
      <c r="GG86" s="80"/>
      <c r="GH86" s="80"/>
      <c r="GI86" s="80"/>
      <c r="GJ86" s="80"/>
      <c r="GK86" s="80"/>
      <c r="GL86" s="80"/>
      <c r="GM86" s="80"/>
      <c r="GN86" s="80"/>
      <c r="GO86" s="80"/>
      <c r="GP86" s="80"/>
      <c r="GQ86" s="80"/>
      <c r="GR86" s="80"/>
      <c r="GS86" s="80"/>
      <c r="GT86" s="80"/>
      <c r="GU86" s="80"/>
      <c r="GV86" s="80"/>
      <c r="GW86" s="80"/>
      <c r="GX86" s="80"/>
      <c r="GY86" s="80"/>
      <c r="GZ86" s="80"/>
      <c r="HA86" s="80"/>
      <c r="HB86" s="80"/>
      <c r="HC86" s="80"/>
    </row>
    <row r="87" spans="1:211" s="67" customFormat="1" ht="36.6" customHeight="1">
      <c r="A87" s="77" t="s">
        <v>194</v>
      </c>
      <c r="B87" s="78" t="s">
        <v>75</v>
      </c>
      <c r="C87" s="79" t="s">
        <v>76</v>
      </c>
      <c r="D87" s="64" t="s">
        <v>77</v>
      </c>
      <c r="E87" s="92">
        <v>-201000</v>
      </c>
      <c r="F87" s="91">
        <v>1</v>
      </c>
      <c r="G87" s="81">
        <f t="shared" si="2"/>
        <v>-201</v>
      </c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  <c r="BM87" s="80"/>
      <c r="BN87" s="80"/>
      <c r="BO87" s="80"/>
      <c r="BP87" s="80"/>
      <c r="BQ87" s="80"/>
      <c r="BR87" s="80"/>
      <c r="BS87" s="80"/>
      <c r="BT87" s="80"/>
      <c r="BU87" s="80"/>
      <c r="BV87" s="80"/>
      <c r="BW87" s="80"/>
      <c r="BX87" s="80"/>
      <c r="BY87" s="80"/>
      <c r="BZ87" s="80"/>
      <c r="CA87" s="80"/>
      <c r="CB87" s="80"/>
      <c r="CC87" s="80"/>
      <c r="CD87" s="80"/>
      <c r="CE87" s="80"/>
      <c r="CF87" s="80"/>
      <c r="CG87" s="80"/>
      <c r="CH87" s="80"/>
      <c r="CI87" s="80"/>
      <c r="CJ87" s="80"/>
      <c r="CK87" s="80"/>
      <c r="CL87" s="80"/>
      <c r="CM87" s="80"/>
      <c r="CN87" s="80"/>
      <c r="CO87" s="80"/>
      <c r="CP87" s="80"/>
      <c r="CQ87" s="80"/>
      <c r="CR87" s="80"/>
      <c r="CS87" s="80"/>
      <c r="CT87" s="80"/>
      <c r="CU87" s="80"/>
      <c r="CV87" s="80"/>
      <c r="CW87" s="80"/>
      <c r="CX87" s="80"/>
      <c r="CY87" s="80"/>
      <c r="CZ87" s="80"/>
      <c r="DA87" s="80"/>
      <c r="DB87" s="80"/>
      <c r="DC87" s="80"/>
      <c r="DD87" s="80"/>
      <c r="DE87" s="80"/>
      <c r="DF87" s="80"/>
      <c r="DG87" s="80"/>
      <c r="DH87" s="80"/>
      <c r="DI87" s="80"/>
      <c r="DJ87" s="80"/>
      <c r="DK87" s="80"/>
      <c r="DL87" s="80"/>
      <c r="DM87" s="80"/>
      <c r="DN87" s="80"/>
      <c r="DO87" s="80"/>
      <c r="DP87" s="80"/>
      <c r="DQ87" s="80"/>
      <c r="DR87" s="80"/>
      <c r="DS87" s="80"/>
      <c r="DT87" s="80"/>
      <c r="DU87" s="80"/>
      <c r="DV87" s="80"/>
      <c r="DW87" s="80"/>
      <c r="DX87" s="80"/>
      <c r="DY87" s="80"/>
      <c r="DZ87" s="80"/>
      <c r="EA87" s="80"/>
      <c r="EB87" s="80"/>
      <c r="EC87" s="80"/>
      <c r="ED87" s="80"/>
      <c r="EE87" s="80"/>
      <c r="EF87" s="80"/>
      <c r="EG87" s="80"/>
      <c r="EH87" s="80"/>
      <c r="EI87" s="80"/>
      <c r="EJ87" s="80"/>
      <c r="EK87" s="80"/>
      <c r="EL87" s="80"/>
      <c r="EM87" s="80"/>
      <c r="EN87" s="80"/>
      <c r="EO87" s="80"/>
      <c r="EP87" s="80"/>
      <c r="EQ87" s="80"/>
      <c r="ER87" s="80"/>
      <c r="ES87" s="80"/>
      <c r="ET87" s="80"/>
      <c r="EU87" s="80"/>
      <c r="EV87" s="80"/>
      <c r="EW87" s="80"/>
      <c r="EX87" s="80"/>
      <c r="EY87" s="80"/>
      <c r="EZ87" s="80"/>
      <c r="FA87" s="80"/>
      <c r="FB87" s="80"/>
      <c r="FC87" s="80"/>
      <c r="FD87" s="80"/>
      <c r="FE87" s="80"/>
      <c r="FF87" s="80"/>
      <c r="FG87" s="80"/>
      <c r="FH87" s="80"/>
      <c r="FI87" s="80"/>
      <c r="FJ87" s="80"/>
      <c r="FK87" s="80"/>
      <c r="FL87" s="80"/>
      <c r="FM87" s="80"/>
      <c r="FN87" s="80"/>
      <c r="FO87" s="80"/>
      <c r="FP87" s="80"/>
      <c r="FQ87" s="80"/>
      <c r="FR87" s="80"/>
      <c r="FS87" s="80"/>
      <c r="FT87" s="80"/>
      <c r="FU87" s="80"/>
      <c r="FV87" s="80"/>
      <c r="FW87" s="80"/>
      <c r="FX87" s="80"/>
      <c r="FY87" s="80"/>
      <c r="FZ87" s="80"/>
      <c r="GA87" s="80"/>
      <c r="GB87" s="80"/>
      <c r="GC87" s="80"/>
      <c r="GD87" s="80"/>
      <c r="GE87" s="80"/>
      <c r="GF87" s="80"/>
      <c r="GG87" s="80"/>
      <c r="GH87" s="80"/>
      <c r="GI87" s="80"/>
      <c r="GJ87" s="80"/>
      <c r="GK87" s="80"/>
      <c r="GL87" s="80"/>
      <c r="GM87" s="80"/>
      <c r="GN87" s="80"/>
      <c r="GO87" s="80"/>
      <c r="GP87" s="80"/>
      <c r="GQ87" s="80"/>
      <c r="GR87" s="80"/>
      <c r="GS87" s="80"/>
      <c r="GT87" s="80"/>
      <c r="GU87" s="80"/>
      <c r="GV87" s="80"/>
      <c r="GW87" s="80"/>
      <c r="GX87" s="80"/>
      <c r="GY87" s="80"/>
      <c r="GZ87" s="80"/>
      <c r="HA87" s="80"/>
      <c r="HB87" s="80"/>
      <c r="HC87" s="80"/>
    </row>
    <row r="88" spans="1:211" s="67" customFormat="1" ht="39.75" customHeight="1">
      <c r="A88" s="77" t="s">
        <v>195</v>
      </c>
      <c r="B88" s="78" t="s">
        <v>75</v>
      </c>
      <c r="C88" s="79" t="s">
        <v>76</v>
      </c>
      <c r="D88" s="64" t="s">
        <v>77</v>
      </c>
      <c r="E88" s="92">
        <v>-201000</v>
      </c>
      <c r="F88" s="91">
        <v>1</v>
      </c>
      <c r="G88" s="81">
        <f t="shared" si="2"/>
        <v>-201</v>
      </c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0"/>
      <c r="BN88" s="80"/>
      <c r="BO88" s="80"/>
      <c r="BP88" s="80"/>
      <c r="BQ88" s="80"/>
      <c r="BR88" s="80"/>
      <c r="BS88" s="80"/>
      <c r="BT88" s="80"/>
      <c r="BU88" s="80"/>
      <c r="BV88" s="80"/>
      <c r="BW88" s="80"/>
      <c r="BX88" s="80"/>
      <c r="BY88" s="80"/>
      <c r="BZ88" s="80"/>
      <c r="CA88" s="80"/>
      <c r="CB88" s="80"/>
      <c r="CC88" s="80"/>
      <c r="CD88" s="80"/>
      <c r="CE88" s="80"/>
      <c r="CF88" s="80"/>
      <c r="CG88" s="80"/>
      <c r="CH88" s="80"/>
      <c r="CI88" s="80"/>
      <c r="CJ88" s="80"/>
      <c r="CK88" s="80"/>
      <c r="CL88" s="80"/>
      <c r="CM88" s="80"/>
      <c r="CN88" s="80"/>
      <c r="CO88" s="80"/>
      <c r="CP88" s="80"/>
      <c r="CQ88" s="80"/>
      <c r="CR88" s="80"/>
      <c r="CS88" s="80"/>
      <c r="CT88" s="80"/>
      <c r="CU88" s="80"/>
      <c r="CV88" s="80"/>
      <c r="CW88" s="80"/>
      <c r="CX88" s="80"/>
      <c r="CY88" s="80"/>
      <c r="CZ88" s="80"/>
      <c r="DA88" s="80"/>
      <c r="DB88" s="80"/>
      <c r="DC88" s="80"/>
      <c r="DD88" s="80"/>
      <c r="DE88" s="80"/>
      <c r="DF88" s="80"/>
      <c r="DG88" s="80"/>
      <c r="DH88" s="80"/>
      <c r="DI88" s="80"/>
      <c r="DJ88" s="80"/>
      <c r="DK88" s="80"/>
      <c r="DL88" s="80"/>
      <c r="DM88" s="80"/>
      <c r="DN88" s="80"/>
      <c r="DO88" s="80"/>
      <c r="DP88" s="80"/>
      <c r="DQ88" s="80"/>
      <c r="DR88" s="80"/>
      <c r="DS88" s="80"/>
      <c r="DT88" s="80"/>
      <c r="DU88" s="80"/>
      <c r="DV88" s="80"/>
      <c r="DW88" s="80"/>
      <c r="DX88" s="80"/>
      <c r="DY88" s="80"/>
      <c r="DZ88" s="80"/>
      <c r="EA88" s="80"/>
      <c r="EB88" s="80"/>
      <c r="EC88" s="80"/>
      <c r="ED88" s="80"/>
      <c r="EE88" s="80"/>
      <c r="EF88" s="80"/>
      <c r="EG88" s="80"/>
      <c r="EH88" s="80"/>
      <c r="EI88" s="80"/>
      <c r="EJ88" s="80"/>
      <c r="EK88" s="80"/>
      <c r="EL88" s="80"/>
      <c r="EM88" s="80"/>
      <c r="EN88" s="80"/>
      <c r="EO88" s="80"/>
      <c r="EP88" s="80"/>
      <c r="EQ88" s="80"/>
      <c r="ER88" s="80"/>
      <c r="ES88" s="80"/>
      <c r="ET88" s="80"/>
      <c r="EU88" s="80"/>
      <c r="EV88" s="80"/>
      <c r="EW88" s="80"/>
      <c r="EX88" s="80"/>
      <c r="EY88" s="80"/>
      <c r="EZ88" s="80"/>
      <c r="FA88" s="80"/>
      <c r="FB88" s="80"/>
      <c r="FC88" s="80"/>
      <c r="FD88" s="80"/>
      <c r="FE88" s="80"/>
      <c r="FF88" s="80"/>
      <c r="FG88" s="80"/>
      <c r="FH88" s="80"/>
      <c r="FI88" s="80"/>
      <c r="FJ88" s="80"/>
      <c r="FK88" s="80"/>
      <c r="FL88" s="80"/>
      <c r="FM88" s="80"/>
      <c r="FN88" s="80"/>
      <c r="FO88" s="80"/>
      <c r="FP88" s="80"/>
      <c r="FQ88" s="80"/>
      <c r="FR88" s="80"/>
      <c r="FS88" s="80"/>
      <c r="FT88" s="80"/>
      <c r="FU88" s="80"/>
      <c r="FV88" s="80"/>
      <c r="FW88" s="80"/>
      <c r="FX88" s="80"/>
      <c r="FY88" s="80"/>
      <c r="FZ88" s="80"/>
      <c r="GA88" s="80"/>
      <c r="GB88" s="80"/>
      <c r="GC88" s="80"/>
      <c r="GD88" s="80"/>
      <c r="GE88" s="80"/>
      <c r="GF88" s="80"/>
      <c r="GG88" s="80"/>
      <c r="GH88" s="80"/>
      <c r="GI88" s="80"/>
      <c r="GJ88" s="80"/>
      <c r="GK88" s="80"/>
      <c r="GL88" s="80"/>
      <c r="GM88" s="80"/>
      <c r="GN88" s="80"/>
      <c r="GO88" s="80"/>
      <c r="GP88" s="80"/>
      <c r="GQ88" s="80"/>
      <c r="GR88" s="80"/>
      <c r="GS88" s="80"/>
      <c r="GT88" s="80"/>
      <c r="GU88" s="80"/>
      <c r="GV88" s="80"/>
      <c r="GW88" s="80"/>
      <c r="GX88" s="80"/>
      <c r="GY88" s="80"/>
      <c r="GZ88" s="80"/>
      <c r="HA88" s="80"/>
      <c r="HB88" s="80"/>
      <c r="HC88" s="80"/>
    </row>
    <row r="90" spans="1:211" ht="102" hidden="1" customHeight="1">
      <c r="A90" s="178" t="s">
        <v>73</v>
      </c>
      <c r="B90" s="178"/>
      <c r="C90" s="178"/>
      <c r="D90" s="178"/>
      <c r="E90" s="178"/>
      <c r="F90" s="178"/>
      <c r="G90" s="178"/>
    </row>
  </sheetData>
  <mergeCells count="12">
    <mergeCell ref="F2:G2"/>
    <mergeCell ref="F3:G3"/>
    <mergeCell ref="A6:G6"/>
    <mergeCell ref="A90:G90"/>
    <mergeCell ref="B12:F12"/>
    <mergeCell ref="B11:F11"/>
    <mergeCell ref="B8:B9"/>
    <mergeCell ref="A8:A9"/>
    <mergeCell ref="D8:D9"/>
    <mergeCell ref="C8:C9"/>
    <mergeCell ref="B10:F10"/>
    <mergeCell ref="E8:G8"/>
  </mergeCells>
  <phoneticPr fontId="33" type="noConversion"/>
  <pageMargins left="0.42" right="0.16" top="0.39" bottom="0.35" header="0.3" footer="0.16"/>
  <pageSetup paperSize="9" scale="90" firstPageNumber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>
      <selection activeCell="J12" sqref="J12:J17"/>
    </sheetView>
  </sheetViews>
  <sheetFormatPr defaultRowHeight="15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Plan aLL</vt:lpstr>
      <vt:lpstr>Plan GAXTNI</vt:lpstr>
      <vt:lpstr>5 (2)</vt:lpstr>
      <vt:lpstr>12</vt:lpstr>
      <vt:lpstr>5</vt:lpstr>
      <vt:lpstr>5 (1)</vt:lpstr>
      <vt:lpstr>5 (4)</vt:lpstr>
      <vt:lpstr>12.1</vt:lpstr>
      <vt:lpstr>Sheet2</vt:lpstr>
      <vt:lpstr>Sheet3</vt:lpstr>
      <vt:lpstr>'12'!Print_Titles</vt:lpstr>
      <vt:lpstr>'12.1'!Print_Titles</vt:lpstr>
      <vt:lpstr>'Plan aLL'!Print_Titles</vt:lpstr>
      <vt:lpstr>'Plan GAXTNI'!Print_Titles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ASTGHIK</dc:creator>
  <cp:lastModifiedBy>User</cp:lastModifiedBy>
  <cp:lastPrinted>2017-11-10T07:43:30Z</cp:lastPrinted>
  <dcterms:created xsi:type="dcterms:W3CDTF">2017-02-07T08:32:44Z</dcterms:created>
  <dcterms:modified xsi:type="dcterms:W3CDTF">2017-12-11T14:35:04Z</dcterms:modified>
</cp:coreProperties>
</file>