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195" windowHeight="11640" activeTab="2"/>
  </bookViews>
  <sheets>
    <sheet name="Արագածոտն ծր" sheetId="1" r:id="rId1"/>
    <sheet name="doc. 12" sheetId="2" r:id="rId2"/>
    <sheet name="Գնում" sheetId="3" r:id="rId3"/>
  </sheets>
  <calcPr calcId="125725"/>
</workbook>
</file>

<file path=xl/calcChain.xml><?xml version="1.0" encoding="utf-8"?>
<calcChain xmlns="http://schemas.openxmlformats.org/spreadsheetml/2006/main">
  <c r="E32" i="2"/>
  <c r="E26" s="1"/>
  <c r="C42" i="1"/>
  <c r="E18" i="2"/>
  <c r="E12"/>
  <c r="F10" i="3"/>
</calcChain>
</file>

<file path=xl/sharedStrings.xml><?xml version="1.0" encoding="utf-8"?>
<sst xmlns="http://schemas.openxmlformats.org/spreadsheetml/2006/main" count="123" uniqueCount="91">
  <si>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</si>
  <si>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</si>
  <si>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Ցուցանիշների փոփոխությունը (ավելացումները նշված են դրական նշանով)</t>
  </si>
  <si>
    <t xml:space="preserve">Ոչ ֆինանսական ցուցանիշներ </t>
  </si>
  <si>
    <t xml:space="preserve">Ֆինանսական ցուցանիշներ </t>
  </si>
  <si>
    <t>Ինն ամիս</t>
  </si>
  <si>
    <t>Տարի</t>
  </si>
  <si>
    <t>Ծրագրային դասիչը</t>
  </si>
  <si>
    <t>Անվանումը</t>
  </si>
  <si>
    <t>Նկարագրություն՝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</si>
  <si>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</si>
  <si>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</si>
  <si>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</si>
  <si>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ՀՀ կառավարության 2014 թվականի</t>
  </si>
  <si>
    <t>-ի  N       -Ն որոշման</t>
  </si>
  <si>
    <t>Աղյուսակ N 1</t>
  </si>
  <si>
    <t>Աղյուսակ N 2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</si>
  <si>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</si>
  <si>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</si>
  <si>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</si>
  <si>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</si>
  <si>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>Գործառական դասիչը</t>
  </si>
  <si>
    <t>Ծրագիր/Քաղաքականության միջոցառում</t>
  </si>
  <si>
    <t>2014 Բյուջե</t>
  </si>
  <si>
    <t>Ծրագիրը</t>
  </si>
  <si>
    <t>Միջոցառումը</t>
  </si>
  <si>
    <t>(Բաժին/Խումբ/Դաս)</t>
  </si>
  <si>
    <t>(հազար դրամ)</t>
  </si>
  <si>
    <t>1.4. Ներդրումներ լիազոր կառավարման ներքո գտնվող պետական կազմակերպություններում</t>
  </si>
  <si>
    <t xml:space="preserve">Կրթական օբյեկտների հիմնանորոգում </t>
  </si>
  <si>
    <t>ԵԿ06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</si>
  <si>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</si>
  <si>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Ծախսերը (հազար դրամ)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</si>
  <si>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</si>
  <si>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</si>
  <si>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</si>
  <si>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</si>
  <si>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Ծախսային արդյունավետության բարելավման վրա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</si>
  <si>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</si>
  <si>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</si>
  <si>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>Պետական կազմակերպություններում ներդրումներ</t>
  </si>
  <si>
    <t>Ներդրումներ կրթական ոլորտի օբյեկտներում (ՀՀ Արագածոտնի մարզ)</t>
  </si>
  <si>
    <t>Ներդրման նկարագրությունը</t>
  </si>
  <si>
    <t xml:space="preserve"> ՀՀ Արագածոտնի մարզպետի ենթակայության հանրակրթական դպրոցների  շենքերի (մասնաշենքերի) հիմնանորոգում (համաշինարարական աշխատանքներ,ջեռուցման համակարգի իրականացում, ներքին հարդարում,տարածքի բարեկարգում) </t>
  </si>
  <si>
    <t>Կազմակերպության անվանումը, որտեղ կատարվում է ներդրումը</t>
  </si>
  <si>
    <t>ՀՀ Արագածոտնի մարզպետի ենթակայության հանրակրթական դպրոցներ</t>
  </si>
  <si>
    <t>Տվյալ ներդրման հետ կապված ծրագիրը (ծրագրերը)</t>
  </si>
  <si>
    <t>Հանրակրթության ծրագիր</t>
  </si>
  <si>
    <t>Տարրական, հիմնական և միջնակարգ (լրիվ) ընդհանուր կրթության ծառայությունների մատուցում</t>
  </si>
  <si>
    <t xml:space="preserve">Հանրակրթական մակարդակում սովորողների ընդգրկվածության, գրագիտության և համակողմանի զարգացման բարձր մակարդակի ապահովում </t>
  </si>
  <si>
    <t xml:space="preserve">Հավելված N 1 </t>
  </si>
  <si>
    <t>ՀԱՅԱՍՏԱՆԻ ՀԱՆՐԱՊԵՏՈՒԹՅԱՆ ԿԱՌԱՎԱՐՈՒԹՅԱՆ 2012 ԹՎԱԿԱՆԻ ԴԵԿՏԵՄԲԵՐԻ 20-Ի N 1616-Ն ՈՐՈՇՄԱՆ N 12 ՀԱՎԵԼՎԱԾՈՒՄ ԿԱՏԱՐՎՈՂ ԼՐԱՑՈՒՄՆԵՐԸ</t>
  </si>
  <si>
    <t>Կոդը</t>
  </si>
  <si>
    <t>Գնման ձևը</t>
  </si>
  <si>
    <t>Չափի միավորը</t>
  </si>
  <si>
    <t>քանակը</t>
  </si>
  <si>
    <t>գումարը 
(հազ. դրամ)</t>
  </si>
  <si>
    <t>դրամ</t>
  </si>
  <si>
    <t>Բաժին N 11, Խումբ 01, Դաս 01 ՀՀ կառավարության պահուստային ֆոնդ</t>
  </si>
  <si>
    <t>ՀՀ Արագածոտնի մարզպետարան</t>
  </si>
  <si>
    <t>ԲԸԱՀ</t>
  </si>
  <si>
    <t>71242000-1</t>
  </si>
  <si>
    <t>նախագծերի պատրաստում, ծախսերի գնահատում</t>
  </si>
  <si>
    <t>45453000-1</t>
  </si>
  <si>
    <t>Հիմնական վերանորոգման և վերականգնողական աշխատանքներ</t>
  </si>
  <si>
    <t>Ցուցանիշների փոփոխությունը (ավելացումները նշված են դրական նշանով)</t>
  </si>
  <si>
    <t>Հավելված  N 2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</si>
  <si>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</si>
  <si>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</si>
  <si>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>Համայնքներում կյանքի ստանդարտների բարելավում</t>
  </si>
  <si>
    <t>1047 Աջակցություն համայնքային, միջհամայնքային, ոչ կառավարական, մասնավոր և այլ կազմակերպություններին և անհատներին</t>
  </si>
  <si>
    <t>Ոչ ֆինանսական ակտիվների գծով միջոցառումներ</t>
  </si>
  <si>
    <t>Ակտիվի նկարագրությունը</t>
  </si>
  <si>
    <t>Ծրագիրը (ծրագրերը), որին (որոնց) առնչվում է ակտիվը</t>
  </si>
  <si>
    <t>ԱՁ02</t>
  </si>
  <si>
    <t>Նախագծային աշխատանքներ (ՀՀ Արագածոտնի մարզպետարան)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</si>
  <si>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</si>
  <si>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r>
      <t> </t>
    </r>
    <r>
      <rPr>
        <b/>
        <sz val="12"/>
        <color indexed="8"/>
        <rFont val="GHEA Grapalat"/>
        <family val="3"/>
      </rPr>
      <t>1.6. Հանրության կողմից օգտագործվող ոչ ֆինանսական ակտիվներ</t>
    </r>
  </si>
  <si>
    <r>
      <t> </t>
    </r>
    <r>
      <rPr>
        <b/>
        <sz val="12"/>
        <color indexed="8"/>
        <rFont val="GHEA Grapalat"/>
        <family val="3"/>
      </rPr>
      <t>1.6.1. Հանրության կողմից օգտագործվող ոչ ֆինանսական ակտիվներ</t>
    </r>
  </si>
  <si>
    <t xml:space="preserve"> Նախագծային աշխատանքներ 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</si>
  <si>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</si>
  <si>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Քանակական</t>
  </si>
  <si>
    <t>Նախագծա-նախահաշվային փատաթղթերի քանակը, հատ</t>
  </si>
  <si>
    <t>Որակական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</si>
  <si>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</si>
  <si>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</si>
  <si>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</si>
  <si>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</si>
  <si>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ՀԱՅԱՍՏԱՆԻ ՀԱՆՐԱՊԵՏՈՒԹՅԱՆ ԿԱՌԱՎԱՐՈՒԹՅԱՆ 2013 ԹՎԱԿԱՆԻ ԴԵԿՏԵՄԲԵՐԻ 19-Ի N 1414-Ն ՈՐՈՇՄԱՆ N 11 ՀԱՎԵԼՎԱԾԻ N 11.50 ԱՂՅՈՒՍԱԿՈՒՄ  ԿԱՏԱՐՎՈՂ ԼՐԱՑՈՒՄՆԵՐԸ</t>
  </si>
  <si>
    <t>ՀԱՅԱՍՏԱՆԻ ՀԱՆՐԱՊԵՏՈՒԹՅԱՆ ԿԱՌԱՎԱՐՈՒԹՅԱՆ 2013 ԹՎԱԿԱՆԻ ԴԵԿՏԵՄԲԵՐԻ 19-Ի N 1414-Ն ՈՐՈՇՄԱՆ N 11 ՀԱՎԵԼՎԱԾԻ N 12 ԱՂՅՈՒՍԱԿՈՒՄ ԿԱՏԱՐՎՈՂ ԼՐԱՑՈՒՄՆԵՐԸ</t>
  </si>
  <si>
    <t>ՀՀ Արագածոտնի մարզպետի ենթակայության թվով 1 հանրակրթական դպրոց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</si>
</sst>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GHEA Grapalat"/>
      <family val="3"/>
    </font>
    <font>
      <sz val="12"/>
      <name val="GHEA Mariam"/>
      <family val="3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Times Armenian"/>
      <family val="2"/>
    </font>
    <font>
      <sz val="10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u/>
      <sz val="12"/>
      <color indexed="8"/>
      <name val="GHEA Grapalat"/>
      <family val="3"/>
    </font>
    <font>
      <sz val="12"/>
      <color indexed="8"/>
      <name val="Calibri"/>
      <family val="2"/>
    </font>
    <font>
      <b/>
      <sz val="12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" fillId="0" borderId="0"/>
    <xf numFmtId="0" fontId="2" fillId="0" borderId="0"/>
    <xf numFmtId="0" fontId="24" fillId="0" borderId="0"/>
    <xf numFmtId="0" fontId="6" fillId="0" borderId="0"/>
    <xf numFmtId="0" fontId="2" fillId="0" borderId="0"/>
    <xf numFmtId="0" fontId="22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2" fillId="0" borderId="0" xfId="4"/>
    <xf numFmtId="166" fontId="8" fillId="0" borderId="0" xfId="13" applyNumberFormat="1" applyFont="1" applyFill="1" applyAlignment="1">
      <alignment vertical="center" wrapText="1"/>
    </xf>
    <xf numFmtId="0" fontId="14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66" fontId="11" fillId="0" borderId="0" xfId="13" applyNumberFormat="1" applyFont="1" applyFill="1" applyAlignment="1">
      <alignment horizontal="right" vertical="center" wrapText="1"/>
    </xf>
    <xf numFmtId="166" fontId="11" fillId="0" borderId="0" xfId="13" applyNumberFormat="1" applyFont="1" applyFill="1" applyAlignment="1">
      <alignment vertical="center" wrapText="1"/>
    </xf>
    <xf numFmtId="166" fontId="8" fillId="0" borderId="0" xfId="13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0" fontId="14" fillId="3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14" fillId="3" borderId="5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wrapText="1"/>
    </xf>
    <xf numFmtId="0" fontId="11" fillId="3" borderId="0" xfId="0" applyFont="1" applyFill="1"/>
    <xf numFmtId="166" fontId="12" fillId="3" borderId="0" xfId="13" applyNumberFormat="1" applyFont="1" applyFill="1" applyAlignment="1">
      <alignment vertical="center" wrapText="1"/>
    </xf>
    <xf numFmtId="166" fontId="11" fillId="3" borderId="7" xfId="0" applyNumberFormat="1" applyFont="1" applyFill="1" applyBorder="1" applyAlignment="1">
      <alignment horizontal="center" vertical="center" wrapText="1"/>
    </xf>
    <xf numFmtId="166" fontId="11" fillId="3" borderId="8" xfId="13" applyNumberFormat="1" applyFont="1" applyFill="1" applyBorder="1" applyAlignment="1">
      <alignment horizontal="center" vertical="center" wrapText="1"/>
    </xf>
    <xf numFmtId="166" fontId="11" fillId="3" borderId="9" xfId="13" applyNumberFormat="1" applyFont="1" applyFill="1" applyBorder="1" applyAlignment="1">
      <alignment horizontal="center" vertical="center" wrapText="1"/>
    </xf>
    <xf numFmtId="166" fontId="11" fillId="3" borderId="10" xfId="13" applyNumberFormat="1" applyFont="1" applyFill="1" applyBorder="1" applyAlignment="1">
      <alignment vertical="center" wrapText="1"/>
    </xf>
    <xf numFmtId="166" fontId="11" fillId="3" borderId="11" xfId="13" applyNumberFormat="1" applyFont="1" applyFill="1" applyBorder="1" applyAlignment="1">
      <alignment horizontal="center" vertical="center" wrapText="1"/>
    </xf>
    <xf numFmtId="167" fontId="11" fillId="3" borderId="0" xfId="0" applyNumberFormat="1" applyFont="1" applyFill="1"/>
    <xf numFmtId="166" fontId="19" fillId="3" borderId="12" xfId="13" applyNumberFormat="1" applyFont="1" applyFill="1" applyBorder="1" applyAlignment="1">
      <alignment horizontal="center" vertical="center" wrapText="1"/>
    </xf>
    <xf numFmtId="166" fontId="19" fillId="3" borderId="13" xfId="13" applyNumberFormat="1" applyFont="1" applyFill="1" applyBorder="1" applyAlignment="1">
      <alignment horizontal="center" vertical="center" wrapText="1"/>
    </xf>
    <xf numFmtId="166" fontId="11" fillId="3" borderId="0" xfId="13" applyNumberFormat="1" applyFont="1" applyFill="1" applyAlignment="1">
      <alignment vertical="center" wrapText="1"/>
    </xf>
    <xf numFmtId="0" fontId="14" fillId="3" borderId="1" xfId="0" applyFont="1" applyFill="1" applyBorder="1" applyAlignment="1">
      <alignment horizontal="center" wrapText="1"/>
    </xf>
    <xf numFmtId="167" fontId="10" fillId="3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165" fontId="10" fillId="3" borderId="1" xfId="0" applyNumberFormat="1" applyFont="1" applyFill="1" applyBorder="1" applyAlignment="1">
      <alignment horizontal="center" vertical="top" wrapText="1"/>
    </xf>
    <xf numFmtId="0" fontId="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3" fillId="3" borderId="0" xfId="14" applyFont="1" applyFill="1" applyAlignment="1">
      <alignment horizontal="right" vertical="center"/>
    </xf>
    <xf numFmtId="0" fontId="3" fillId="3" borderId="0" xfId="14" applyFont="1" applyFill="1" applyAlignment="1">
      <alignment horizontal="center" vertical="center"/>
    </xf>
    <xf numFmtId="0" fontId="7" fillId="3" borderId="0" xfId="14" applyFont="1" applyFill="1" applyAlignment="1">
      <alignment horizontal="right" vertical="center"/>
    </xf>
    <xf numFmtId="0" fontId="7" fillId="3" borderId="0" xfId="14" applyFont="1" applyFill="1" applyAlignment="1">
      <alignment horizontal="center" vertical="center"/>
    </xf>
    <xf numFmtId="0" fontId="4" fillId="3" borderId="0" xfId="14" applyFont="1" applyFill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3" fillId="3" borderId="1" xfId="14" applyFont="1" applyFill="1" applyBorder="1" applyAlignment="1">
      <alignment horizontal="center" vertical="center"/>
    </xf>
    <xf numFmtId="0" fontId="3" fillId="3" borderId="1" xfId="14" applyFont="1" applyFill="1" applyBorder="1" applyAlignment="1">
      <alignment horizontal="center" vertical="center" wrapText="1"/>
    </xf>
    <xf numFmtId="167" fontId="21" fillId="3" borderId="1" xfId="15" applyNumberFormat="1" applyFont="1" applyFill="1" applyBorder="1" applyAlignment="1">
      <alignment horizontal="center" vertical="center" wrapText="1"/>
    </xf>
    <xf numFmtId="167" fontId="3" fillId="3" borderId="1" xfId="15" applyNumberFormat="1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1" fillId="3" borderId="0" xfId="0" applyFont="1" applyFill="1" applyAlignment="1">
      <alignment horizontal="justify"/>
    </xf>
    <xf numFmtId="165" fontId="10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6" fontId="11" fillId="3" borderId="7" xfId="13" applyNumberFormat="1" applyFont="1" applyFill="1" applyBorder="1" applyAlignment="1">
      <alignment horizontal="center" vertical="center" wrapText="1"/>
    </xf>
    <xf numFmtId="166" fontId="11" fillId="3" borderId="14" xfId="13" applyNumberFormat="1" applyFont="1" applyFill="1" applyBorder="1" applyAlignment="1">
      <alignment horizontal="center" vertical="center" wrapText="1"/>
    </xf>
    <xf numFmtId="166" fontId="11" fillId="3" borderId="4" xfId="13" applyNumberFormat="1" applyFont="1" applyFill="1" applyBorder="1" applyAlignment="1">
      <alignment vertical="center" wrapText="1"/>
    </xf>
    <xf numFmtId="1" fontId="11" fillId="3" borderId="4" xfId="13" applyNumberFormat="1" applyFont="1" applyFill="1" applyBorder="1" applyAlignment="1">
      <alignment horizontal="center" vertical="center" wrapText="1"/>
    </xf>
    <xf numFmtId="166" fontId="11" fillId="3" borderId="15" xfId="13" applyNumberFormat="1" applyFont="1" applyFill="1" applyBorder="1" applyAlignment="1">
      <alignment horizontal="center" vertical="center" wrapText="1"/>
    </xf>
    <xf numFmtId="166" fontId="11" fillId="3" borderId="5" xfId="13" applyNumberFormat="1" applyFont="1" applyFill="1" applyBorder="1" applyAlignment="1">
      <alignment horizontal="center" vertical="center" wrapText="1"/>
    </xf>
    <xf numFmtId="166" fontId="11" fillId="3" borderId="7" xfId="13" applyNumberFormat="1" applyFont="1" applyFill="1" applyBorder="1" applyAlignment="1">
      <alignment vertical="center" wrapText="1"/>
    </xf>
    <xf numFmtId="166" fontId="11" fillId="3" borderId="16" xfId="13" applyNumberFormat="1" applyFont="1" applyFill="1" applyBorder="1" applyAlignment="1">
      <alignment horizontal="center" vertical="center" wrapText="1"/>
    </xf>
    <xf numFmtId="166" fontId="11" fillId="3" borderId="17" xfId="13" applyNumberFormat="1" applyFont="1" applyFill="1" applyBorder="1" applyAlignment="1">
      <alignment vertical="center" wrapText="1"/>
    </xf>
    <xf numFmtId="166" fontId="11" fillId="3" borderId="17" xfId="13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18" xfId="0" applyNumberFormat="1" applyFont="1" applyFill="1" applyBorder="1" applyAlignment="1">
      <alignment horizontal="center" vertical="center" wrapText="1"/>
    </xf>
    <xf numFmtId="166" fontId="11" fillId="3" borderId="19" xfId="13" applyNumberFormat="1" applyFont="1" applyFill="1" applyBorder="1" applyAlignment="1">
      <alignment horizontal="center" vertical="center" wrapText="1"/>
    </xf>
    <xf numFmtId="166" fontId="11" fillId="3" borderId="20" xfId="13" applyNumberFormat="1" applyFont="1" applyFill="1" applyBorder="1" applyAlignment="1">
      <alignment horizontal="center" vertical="center" wrapText="1"/>
    </xf>
    <xf numFmtId="166" fontId="11" fillId="3" borderId="12" xfId="13" applyNumberFormat="1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6" fontId="11" fillId="3" borderId="22" xfId="13" applyNumberFormat="1" applyFont="1" applyFill="1" applyBorder="1" applyAlignment="1">
      <alignment horizontal="center" vertical="center" wrapText="1"/>
    </xf>
    <xf numFmtId="166" fontId="11" fillId="3" borderId="21" xfId="13" applyNumberFormat="1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wrapText="1"/>
    </xf>
    <xf numFmtId="0" fontId="11" fillId="3" borderId="30" xfId="0" applyFont="1" applyFill="1" applyBorder="1" applyAlignment="1">
      <alignment wrapText="1"/>
    </xf>
    <xf numFmtId="0" fontId="11" fillId="3" borderId="40" xfId="0" applyFont="1" applyFill="1" applyBorder="1" applyAlignment="1">
      <alignment wrapText="1"/>
    </xf>
    <xf numFmtId="166" fontId="11" fillId="3" borderId="41" xfId="13" applyNumberFormat="1" applyFont="1" applyFill="1" applyBorder="1" applyAlignment="1">
      <alignment vertical="center" wrapText="1"/>
    </xf>
    <xf numFmtId="166" fontId="11" fillId="3" borderId="42" xfId="13" applyNumberFormat="1" applyFont="1" applyFill="1" applyBorder="1" applyAlignment="1">
      <alignment vertical="center" wrapText="1"/>
    </xf>
    <xf numFmtId="166" fontId="11" fillId="3" borderId="48" xfId="13" applyNumberFormat="1" applyFont="1" applyFill="1" applyBorder="1" applyAlignment="1">
      <alignment horizontal="left" vertical="center" wrapText="1"/>
    </xf>
    <xf numFmtId="166" fontId="11" fillId="3" borderId="30" xfId="13" applyNumberFormat="1" applyFont="1" applyFill="1" applyBorder="1" applyAlignment="1">
      <alignment horizontal="left" vertical="center" wrapText="1"/>
    </xf>
    <xf numFmtId="166" fontId="11" fillId="3" borderId="40" xfId="13" applyNumberFormat="1" applyFont="1" applyFill="1" applyBorder="1" applyAlignment="1">
      <alignment horizontal="left" vertical="center" wrapText="1"/>
    </xf>
    <xf numFmtId="166" fontId="18" fillId="3" borderId="36" xfId="13" applyNumberFormat="1" applyFont="1" applyFill="1" applyBorder="1" applyAlignment="1">
      <alignment vertical="center" wrapText="1"/>
    </xf>
    <xf numFmtId="166" fontId="18" fillId="3" borderId="37" xfId="13" applyNumberFormat="1" applyFont="1" applyFill="1" applyBorder="1" applyAlignment="1">
      <alignment vertical="center" wrapText="1"/>
    </xf>
    <xf numFmtId="166" fontId="18" fillId="3" borderId="38" xfId="13" applyNumberFormat="1" applyFont="1" applyFill="1" applyBorder="1" applyAlignment="1">
      <alignment vertical="center" wrapText="1"/>
    </xf>
    <xf numFmtId="166" fontId="18" fillId="3" borderId="39" xfId="13" applyNumberFormat="1" applyFont="1" applyFill="1" applyBorder="1" applyAlignment="1">
      <alignment vertical="center" wrapText="1"/>
    </xf>
    <xf numFmtId="166" fontId="11" fillId="3" borderId="50" xfId="13" applyNumberFormat="1" applyFont="1" applyFill="1" applyBorder="1" applyAlignment="1">
      <alignment vertical="center" wrapText="1"/>
    </xf>
    <xf numFmtId="166" fontId="11" fillId="3" borderId="17" xfId="13" applyNumberFormat="1" applyFont="1" applyFill="1" applyBorder="1" applyAlignment="1">
      <alignment vertical="center" wrapText="1"/>
    </xf>
    <xf numFmtId="166" fontId="11" fillId="3" borderId="51" xfId="13" applyNumberFormat="1" applyFont="1" applyFill="1" applyBorder="1" applyAlignment="1">
      <alignment vertical="center" wrapText="1"/>
    </xf>
    <xf numFmtId="166" fontId="11" fillId="3" borderId="52" xfId="13" applyNumberFormat="1" applyFont="1" applyFill="1" applyBorder="1" applyAlignment="1">
      <alignment vertical="center" wrapText="1"/>
    </xf>
    <xf numFmtId="166" fontId="11" fillId="3" borderId="49" xfId="13" applyNumberFormat="1" applyFont="1" applyFill="1" applyBorder="1" applyAlignment="1">
      <alignment vertical="center" wrapText="1"/>
    </xf>
    <xf numFmtId="166" fontId="11" fillId="3" borderId="8" xfId="13" applyNumberFormat="1" applyFont="1" applyFill="1" applyBorder="1" applyAlignment="1">
      <alignment vertical="center" wrapText="1"/>
    </xf>
    <xf numFmtId="166" fontId="11" fillId="3" borderId="48" xfId="13" applyNumberFormat="1" applyFont="1" applyFill="1" applyBorder="1" applyAlignment="1">
      <alignment vertical="center" wrapText="1"/>
    </xf>
    <xf numFmtId="166" fontId="11" fillId="3" borderId="9" xfId="13" applyNumberFormat="1" applyFont="1" applyFill="1" applyBorder="1" applyAlignment="1">
      <alignment vertical="center" wrapText="1"/>
    </xf>
    <xf numFmtId="0" fontId="11" fillId="3" borderId="24" xfId="0" applyFont="1" applyFill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11" fillId="3" borderId="46" xfId="0" applyFont="1" applyFill="1" applyBorder="1" applyAlignment="1">
      <alignment wrapText="1"/>
    </xf>
    <xf numFmtId="0" fontId="11" fillId="3" borderId="27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0" fontId="11" fillId="3" borderId="32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166" fontId="17" fillId="3" borderId="10" xfId="13" applyNumberFormat="1" applyFont="1" applyFill="1" applyBorder="1" applyAlignment="1">
      <alignment horizontal="left" vertical="center" wrapText="1"/>
    </xf>
    <xf numFmtId="166" fontId="17" fillId="3" borderId="25" xfId="13" applyNumberFormat="1" applyFont="1" applyFill="1" applyBorder="1" applyAlignment="1">
      <alignment horizontal="left" vertical="center" wrapText="1"/>
    </xf>
    <xf numFmtId="166" fontId="17" fillId="3" borderId="46" xfId="13" applyNumberFormat="1" applyFont="1" applyFill="1" applyBorder="1" applyAlignment="1">
      <alignment horizontal="left" vertical="center" wrapText="1"/>
    </xf>
    <xf numFmtId="166" fontId="11" fillId="3" borderId="10" xfId="13" applyNumberFormat="1" applyFont="1" applyFill="1" applyBorder="1" applyAlignment="1">
      <alignment horizontal="left" vertical="center" wrapText="1"/>
    </xf>
    <xf numFmtId="166" fontId="11" fillId="3" borderId="0" xfId="13" applyNumberFormat="1" applyFont="1" applyFill="1" applyBorder="1" applyAlignment="1">
      <alignment horizontal="left" vertical="center" wrapText="1"/>
    </xf>
    <xf numFmtId="166" fontId="11" fillId="3" borderId="32" xfId="13" applyNumberFormat="1" applyFont="1" applyFill="1" applyBorder="1" applyAlignment="1">
      <alignment horizontal="left" vertical="center" wrapText="1"/>
    </xf>
    <xf numFmtId="1" fontId="11" fillId="3" borderId="47" xfId="13" applyNumberFormat="1" applyFont="1" applyFill="1" applyBorder="1" applyAlignment="1">
      <alignment horizontal="center" vertical="center" wrapText="1"/>
    </xf>
    <xf numFmtId="1" fontId="11" fillId="3" borderId="29" xfId="13" applyNumberFormat="1" applyFont="1" applyFill="1" applyBorder="1" applyAlignment="1">
      <alignment horizontal="center" vertical="center" wrapText="1"/>
    </xf>
    <xf numFmtId="166" fontId="11" fillId="3" borderId="1" xfId="13" applyNumberFormat="1" applyFont="1" applyFill="1" applyBorder="1" applyAlignment="1">
      <alignment horizontal="center" vertical="center" wrapText="1"/>
    </xf>
    <xf numFmtId="166" fontId="17" fillId="3" borderId="0" xfId="13" applyNumberFormat="1" applyFont="1" applyFill="1" applyBorder="1" applyAlignment="1">
      <alignment horizontal="left" vertical="center" wrapText="1"/>
    </xf>
    <xf numFmtId="166" fontId="17" fillId="3" borderId="32" xfId="13" applyNumberFormat="1" applyFont="1" applyFill="1" applyBorder="1" applyAlignment="1">
      <alignment horizontal="left" vertical="center" wrapText="1"/>
    </xf>
    <xf numFmtId="166" fontId="11" fillId="3" borderId="53" xfId="13" applyNumberFormat="1" applyFont="1" applyFill="1" applyBorder="1" applyAlignment="1">
      <alignment vertical="center" wrapText="1"/>
    </xf>
    <xf numFmtId="166" fontId="11" fillId="3" borderId="54" xfId="13" applyNumberFormat="1" applyFont="1" applyFill="1" applyBorder="1" applyAlignment="1">
      <alignment vertical="center" wrapText="1"/>
    </xf>
    <xf numFmtId="166" fontId="16" fillId="3" borderId="43" xfId="13" applyNumberFormat="1" applyFont="1" applyFill="1" applyBorder="1" applyAlignment="1">
      <alignment horizontal="center" vertical="center" wrapText="1"/>
    </xf>
    <xf numFmtId="166" fontId="16" fillId="3" borderId="44" xfId="13" applyNumberFormat="1" applyFont="1" applyFill="1" applyBorder="1" applyAlignment="1">
      <alignment horizontal="center" vertical="center" wrapText="1"/>
    </xf>
    <xf numFmtId="166" fontId="16" fillId="3" borderId="6" xfId="13" applyNumberFormat="1" applyFont="1" applyFill="1" applyBorder="1" applyAlignment="1">
      <alignment horizontal="center" vertical="center" wrapText="1"/>
    </xf>
    <xf numFmtId="166" fontId="16" fillId="3" borderId="1" xfId="13" applyNumberFormat="1" applyFont="1" applyFill="1" applyBorder="1" applyAlignment="1">
      <alignment horizontal="center" vertical="center" wrapText="1"/>
    </xf>
    <xf numFmtId="166" fontId="11" fillId="3" borderId="22" xfId="0" applyNumberFormat="1" applyFont="1" applyFill="1" applyBorder="1" applyAlignment="1">
      <alignment horizontal="center" vertical="center" wrapText="1"/>
    </xf>
    <xf numFmtId="166" fontId="11" fillId="3" borderId="23" xfId="0" applyNumberFormat="1" applyFont="1" applyFill="1" applyBorder="1" applyAlignment="1">
      <alignment horizontal="center" vertical="center" wrapText="1"/>
    </xf>
    <xf numFmtId="166" fontId="11" fillId="3" borderId="21" xfId="0" applyNumberFormat="1" applyFont="1" applyFill="1" applyBorder="1" applyAlignment="1">
      <alignment horizontal="center" vertical="center" wrapText="1"/>
    </xf>
    <xf numFmtId="166" fontId="11" fillId="0" borderId="0" xfId="13" applyNumberFormat="1" applyFont="1" applyFill="1" applyAlignment="1">
      <alignment horizontal="right" vertical="center" wrapText="1"/>
    </xf>
    <xf numFmtId="0" fontId="3" fillId="0" borderId="0" xfId="4" applyFont="1" applyFill="1" applyAlignment="1">
      <alignment horizontal="right"/>
    </xf>
    <xf numFmtId="1" fontId="11" fillId="3" borderId="1" xfId="13" applyNumberFormat="1" applyFont="1" applyFill="1" applyBorder="1" applyAlignment="1">
      <alignment horizontal="center" vertical="center" wrapText="1"/>
    </xf>
    <xf numFmtId="166" fontId="11" fillId="3" borderId="45" xfId="13" applyNumberFormat="1" applyFont="1" applyFill="1" applyBorder="1" applyAlignment="1">
      <alignment horizontal="center" vertical="center" wrapText="1"/>
    </xf>
    <xf numFmtId="166" fontId="11" fillId="3" borderId="11" xfId="13" applyNumberFormat="1" applyFont="1" applyFill="1" applyBorder="1" applyAlignment="1">
      <alignment horizontal="center" vertical="center" wrapText="1"/>
    </xf>
    <xf numFmtId="166" fontId="3" fillId="3" borderId="10" xfId="13" applyNumberFormat="1" applyFont="1" applyFill="1" applyBorder="1" applyAlignment="1">
      <alignment horizontal="left" vertical="center" wrapText="1"/>
    </xf>
    <xf numFmtId="166" fontId="3" fillId="3" borderId="0" xfId="13" applyNumberFormat="1" applyFont="1" applyFill="1" applyBorder="1" applyAlignment="1">
      <alignment horizontal="left" vertical="center" wrapText="1"/>
    </xf>
    <xf numFmtId="166" fontId="3" fillId="3" borderId="32" xfId="13" applyNumberFormat="1" applyFont="1" applyFill="1" applyBorder="1" applyAlignment="1">
      <alignment horizontal="left" vertical="center" wrapText="1"/>
    </xf>
    <xf numFmtId="166" fontId="11" fillId="3" borderId="24" xfId="13" applyNumberFormat="1" applyFont="1" applyFill="1" applyBorder="1" applyAlignment="1">
      <alignment horizontal="center" vertical="center" wrapText="1"/>
    </xf>
    <xf numFmtId="166" fontId="11" fillId="3" borderId="25" xfId="13" applyNumberFormat="1" applyFont="1" applyFill="1" applyBorder="1" applyAlignment="1">
      <alignment horizontal="center" vertical="center" wrapText="1"/>
    </xf>
    <xf numFmtId="166" fontId="11" fillId="3" borderId="26" xfId="13" applyNumberFormat="1" applyFont="1" applyFill="1" applyBorder="1" applyAlignment="1">
      <alignment horizontal="center" vertical="center" wrapText="1"/>
    </xf>
    <xf numFmtId="166" fontId="11" fillId="3" borderId="27" xfId="13" applyNumberFormat="1" applyFont="1" applyFill="1" applyBorder="1" applyAlignment="1">
      <alignment horizontal="center" vertical="center" wrapText="1"/>
    </xf>
    <xf numFmtId="166" fontId="11" fillId="3" borderId="0" xfId="13" applyNumberFormat="1" applyFont="1" applyFill="1" applyBorder="1" applyAlignment="1">
      <alignment horizontal="center" vertical="center" wrapText="1"/>
    </xf>
    <xf numFmtId="166" fontId="11" fillId="3" borderId="28" xfId="13" applyNumberFormat="1" applyFont="1" applyFill="1" applyBorder="1" applyAlignment="1">
      <alignment horizontal="center" vertical="center" wrapText="1"/>
    </xf>
    <xf numFmtId="166" fontId="11" fillId="3" borderId="29" xfId="13" applyNumberFormat="1" applyFont="1" applyFill="1" applyBorder="1" applyAlignment="1">
      <alignment horizontal="center" vertical="center" wrapText="1"/>
    </xf>
    <xf numFmtId="166" fontId="11" fillId="3" borderId="30" xfId="13" applyNumberFormat="1" applyFont="1" applyFill="1" applyBorder="1" applyAlignment="1">
      <alignment horizontal="center" vertical="center" wrapText="1"/>
    </xf>
    <xf numFmtId="166" fontId="11" fillId="3" borderId="31" xfId="13" applyNumberFormat="1" applyFont="1" applyFill="1" applyBorder="1" applyAlignment="1">
      <alignment horizontal="center" vertical="center" wrapText="1"/>
    </xf>
    <xf numFmtId="166" fontId="12" fillId="3" borderId="0" xfId="13" applyNumberFormat="1" applyFont="1" applyFill="1" applyAlignment="1">
      <alignment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166" fontId="12" fillId="0" borderId="0" xfId="13" applyNumberFormat="1" applyFont="1" applyFill="1" applyAlignment="1">
      <alignment horizontal="center" vertical="center" wrapText="1"/>
    </xf>
    <xf numFmtId="166" fontId="18" fillId="3" borderId="51" xfId="13" applyNumberFormat="1" applyFont="1" applyFill="1" applyBorder="1" applyAlignment="1">
      <alignment vertical="center" wrapText="1"/>
    </xf>
    <xf numFmtId="166" fontId="18" fillId="3" borderId="52" xfId="13" applyNumberFormat="1" applyFont="1" applyFill="1" applyBorder="1" applyAlignment="1">
      <alignment vertical="center" wrapText="1"/>
    </xf>
    <xf numFmtId="166" fontId="17" fillId="3" borderId="38" xfId="13" applyNumberFormat="1" applyFont="1" applyFill="1" applyBorder="1" applyAlignment="1">
      <alignment horizontal="left" vertical="center" wrapText="1"/>
    </xf>
    <xf numFmtId="166" fontId="11" fillId="3" borderId="29" xfId="13" applyNumberFormat="1" applyFont="1" applyFill="1" applyBorder="1" applyAlignment="1">
      <alignment vertical="center" wrapText="1"/>
    </xf>
    <xf numFmtId="166" fontId="11" fillId="3" borderId="30" xfId="13" applyNumberFormat="1" applyFont="1" applyFill="1" applyBorder="1" applyAlignment="1">
      <alignment vertical="center" wrapText="1"/>
    </xf>
    <xf numFmtId="166" fontId="11" fillId="3" borderId="40" xfId="13" applyNumberFormat="1" applyFont="1" applyFill="1" applyBorder="1" applyAlignment="1">
      <alignment vertical="center" wrapText="1"/>
    </xf>
    <xf numFmtId="166" fontId="19" fillId="3" borderId="51" xfId="13" applyNumberFormat="1" applyFont="1" applyFill="1" applyBorder="1" applyAlignment="1">
      <alignment vertical="center" wrapText="1"/>
    </xf>
    <xf numFmtId="166" fontId="19" fillId="3" borderId="12" xfId="13" applyNumberFormat="1" applyFont="1" applyFill="1" applyBorder="1" applyAlignment="1">
      <alignment vertical="center" wrapText="1"/>
    </xf>
    <xf numFmtId="166" fontId="19" fillId="3" borderId="13" xfId="13" applyNumberFormat="1" applyFont="1" applyFill="1" applyBorder="1" applyAlignment="1">
      <alignment vertical="center" wrapText="1"/>
    </xf>
    <xf numFmtId="166" fontId="18" fillId="3" borderId="50" xfId="13" applyNumberFormat="1" applyFont="1" applyFill="1" applyBorder="1" applyAlignment="1">
      <alignment vertical="center" wrapText="1"/>
    </xf>
    <xf numFmtId="166" fontId="18" fillId="3" borderId="17" xfId="13" applyNumberFormat="1" applyFont="1" applyFill="1" applyBorder="1" applyAlignment="1">
      <alignment vertical="center" wrapText="1"/>
    </xf>
    <xf numFmtId="166" fontId="11" fillId="3" borderId="19" xfId="13" applyNumberFormat="1" applyFont="1" applyFill="1" applyBorder="1" applyAlignment="1">
      <alignment vertical="center" wrapText="1"/>
    </xf>
    <xf numFmtId="166" fontId="11" fillId="3" borderId="12" xfId="13" applyNumberFormat="1" applyFont="1" applyFill="1" applyBorder="1" applyAlignment="1">
      <alignment vertical="center" wrapText="1"/>
    </xf>
    <xf numFmtId="166" fontId="11" fillId="3" borderId="13" xfId="13" applyNumberFormat="1" applyFont="1" applyFill="1" applyBorder="1" applyAlignment="1">
      <alignment vertical="center" wrapText="1"/>
    </xf>
    <xf numFmtId="166" fontId="11" fillId="3" borderId="33" xfId="13" applyNumberFormat="1" applyFont="1" applyFill="1" applyBorder="1" applyAlignment="1">
      <alignment horizontal="left" vertical="center" wrapText="1"/>
    </xf>
    <xf numFmtId="166" fontId="11" fillId="3" borderId="34" xfId="13" applyNumberFormat="1" applyFont="1" applyFill="1" applyBorder="1" applyAlignment="1">
      <alignment horizontal="left" vertical="center" wrapText="1"/>
    </xf>
    <xf numFmtId="166" fontId="11" fillId="3" borderId="35" xfId="13" applyNumberFormat="1" applyFont="1" applyFill="1" applyBorder="1" applyAlignment="1">
      <alignment horizontal="left" vertical="center" wrapText="1"/>
    </xf>
    <xf numFmtId="166" fontId="18" fillId="3" borderId="24" xfId="13" applyNumberFormat="1" applyFont="1" applyFill="1" applyBorder="1" applyAlignment="1">
      <alignment vertical="center" wrapText="1"/>
    </xf>
    <xf numFmtId="166" fontId="18" fillId="3" borderId="25" xfId="13" applyNumberFormat="1" applyFont="1" applyFill="1" applyBorder="1" applyAlignment="1">
      <alignment vertical="center" wrapText="1"/>
    </xf>
    <xf numFmtId="166" fontId="18" fillId="3" borderId="32" xfId="13" applyNumberFormat="1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4" xfId="0" applyBorder="1" applyAlignment="1">
      <alignment horizontal="center"/>
    </xf>
    <xf numFmtId="0" fontId="10" fillId="0" borderId="11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 wrapText="1"/>
    </xf>
    <xf numFmtId="0" fontId="10" fillId="0" borderId="44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44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3" borderId="0" xfId="14" applyFont="1" applyFill="1" applyAlignment="1">
      <alignment horizontal="right" vertical="center"/>
    </xf>
    <xf numFmtId="0" fontId="3" fillId="3" borderId="0" xfId="14" applyFont="1" applyFill="1" applyAlignment="1">
      <alignment horizontal="center" vertical="center" wrapText="1"/>
    </xf>
    <xf numFmtId="0" fontId="3" fillId="3" borderId="11" xfId="14" applyFont="1" applyFill="1" applyBorder="1" applyAlignment="1">
      <alignment horizontal="center" vertical="center"/>
    </xf>
    <xf numFmtId="0" fontId="3" fillId="3" borderId="44" xfId="14" applyFont="1" applyFill="1" applyBorder="1" applyAlignment="1">
      <alignment horizontal="center" vertical="center"/>
    </xf>
    <xf numFmtId="0" fontId="3" fillId="3" borderId="22" xfId="14" applyFont="1" applyFill="1" applyBorder="1" applyAlignment="1">
      <alignment horizontal="center" vertical="center" wrapText="1"/>
    </xf>
    <xf numFmtId="0" fontId="3" fillId="3" borderId="21" xfId="14" applyFont="1" applyFill="1" applyBorder="1" applyAlignment="1">
      <alignment horizontal="center" vertical="center" wrapText="1"/>
    </xf>
    <xf numFmtId="0" fontId="3" fillId="3" borderId="22" xfId="14" applyFont="1" applyFill="1" applyBorder="1" applyAlignment="1">
      <alignment horizontal="left" vertical="center"/>
    </xf>
    <xf numFmtId="0" fontId="3" fillId="3" borderId="23" xfId="14" applyFont="1" applyFill="1" applyBorder="1" applyAlignment="1">
      <alignment horizontal="left" vertical="center"/>
    </xf>
    <xf numFmtId="0" fontId="3" fillId="3" borderId="21" xfId="14" applyFont="1" applyFill="1" applyBorder="1" applyAlignment="1">
      <alignment horizontal="left" vertical="center"/>
    </xf>
    <xf numFmtId="0" fontId="21" fillId="3" borderId="22" xfId="14" applyFont="1" applyFill="1" applyBorder="1" applyAlignment="1">
      <alignment horizontal="left" vertical="center"/>
    </xf>
    <xf numFmtId="0" fontId="21" fillId="3" borderId="23" xfId="14" applyFont="1" applyFill="1" applyBorder="1" applyAlignment="1">
      <alignment horizontal="left" vertical="center"/>
    </xf>
    <xf numFmtId="0" fontId="21" fillId="3" borderId="21" xfId="14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3" fillId="3" borderId="1" xfId="14" applyFont="1" applyFill="1" applyBorder="1" applyAlignment="1">
      <alignment horizontal="center" vertical="center"/>
    </xf>
  </cellXfs>
  <cellStyles count="19">
    <cellStyle name="Comma 2" xfId="1"/>
    <cellStyle name="Comma 3" xfId="2"/>
    <cellStyle name="Normal" xfId="0" builtinId="0"/>
    <cellStyle name="Normal 10" xfId="3"/>
    <cellStyle name="Normal 11" xfId="4"/>
    <cellStyle name="Normal 2" xfId="5"/>
    <cellStyle name="Normal 2 2" xfId="6"/>
    <cellStyle name="Normal 2 2 2" xfId="7"/>
    <cellStyle name="Normal 2 2_2Havelvats" xfId="8"/>
    <cellStyle name="Normal 2 3" xfId="9"/>
    <cellStyle name="Normal 2 4" xfId="10"/>
    <cellStyle name="Normal 2_2Havelvats" xfId="11"/>
    <cellStyle name="Normal 3" xfId="12"/>
    <cellStyle name="Normal 4" xfId="13"/>
    <cellStyle name="Normal 5" xfId="14"/>
    <cellStyle name="Normal 6" xfId="15"/>
    <cellStyle name="Normal 7" xfId="16"/>
    <cellStyle name="Normal 8" xfId="17"/>
    <cellStyle name="Normal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47"/>
  <sheetViews>
    <sheetView topLeftCell="A40" workbookViewId="0">
      <selection activeCell="H13" sqref="A13:XFD13"/>
    </sheetView>
  </sheetViews>
  <sheetFormatPr defaultRowHeight="15"/>
  <cols>
    <col min="1" max="1" width="13.7109375" customWidth="1"/>
    <col min="2" max="2" width="16" customWidth="1"/>
    <col min="3" max="3" width="29.85546875" customWidth="1"/>
    <col min="4" max="4" width="19.140625" hidden="1" customWidth="1"/>
    <col min="5" max="5" width="16.7109375" customWidth="1"/>
    <col min="6" max="6" width="0.28515625" customWidth="1"/>
    <col min="7" max="7" width="12.140625" customWidth="1"/>
  </cols>
  <sheetData>
    <row r="1" spans="1:248" ht="10.5" customHeight="1"/>
    <row r="2" spans="1:248" ht="17.25" customHeight="1">
      <c r="A2" s="115" t="s">
        <v>50</v>
      </c>
      <c r="B2" s="115"/>
      <c r="C2" s="115"/>
      <c r="D2" s="115"/>
      <c r="E2" s="115"/>
      <c r="F2" s="115"/>
      <c r="G2" s="115"/>
    </row>
    <row r="3" spans="1:248" ht="27.75" customHeight="1">
      <c r="A3" s="116" t="s">
        <v>13</v>
      </c>
      <c r="B3" s="116"/>
      <c r="C3" s="116"/>
      <c r="D3" s="116"/>
      <c r="E3" s="116"/>
      <c r="F3" s="116"/>
      <c r="G3" s="11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ht="30" customHeight="1">
      <c r="A4" s="116" t="s">
        <v>14</v>
      </c>
      <c r="B4" s="116"/>
      <c r="C4" s="116"/>
      <c r="D4" s="116"/>
      <c r="E4" s="116"/>
      <c r="F4" s="116"/>
      <c r="G4" s="1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ht="21.75" customHeight="1">
      <c r="A5" s="115" t="s">
        <v>15</v>
      </c>
      <c r="B5" s="115"/>
      <c r="C5" s="115"/>
      <c r="D5" s="115"/>
      <c r="E5" s="115"/>
      <c r="F5" s="115"/>
      <c r="G5" s="115"/>
    </row>
    <row r="6" spans="1:248" ht="18" customHeight="1">
      <c r="A6" s="6"/>
      <c r="B6" s="6"/>
      <c r="C6" s="6"/>
      <c r="D6" s="6"/>
      <c r="E6" s="6"/>
      <c r="F6" s="1"/>
    </row>
    <row r="7" spans="1:248" ht="51" customHeight="1">
      <c r="A7" s="134" t="s">
        <v>88</v>
      </c>
      <c r="B7" s="134"/>
      <c r="C7" s="134"/>
      <c r="D7" s="134"/>
      <c r="E7" s="134"/>
      <c r="F7" s="134"/>
      <c r="G7" s="134"/>
    </row>
    <row r="8" spans="1:248" ht="24" customHeight="1">
      <c r="A8" s="8"/>
      <c r="B8" s="8"/>
      <c r="C8" s="8"/>
      <c r="D8" s="8"/>
      <c r="E8" s="8"/>
    </row>
    <row r="9" spans="1:248" ht="55.5" customHeight="1">
      <c r="A9" s="134" t="s">
        <v>0</v>
      </c>
      <c r="B9" s="134"/>
      <c r="C9" s="134"/>
      <c r="D9" s="134"/>
      <c r="E9" s="134"/>
      <c r="F9" s="134"/>
      <c r="G9" s="13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48" ht="16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</row>
    <row r="11" spans="1:248" s="15" customFormat="1" ht="21" customHeight="1">
      <c r="A11" s="132" t="s">
        <v>28</v>
      </c>
      <c r="B11" s="132"/>
      <c r="C11" s="132"/>
      <c r="D11" s="132"/>
      <c r="E11" s="132"/>
      <c r="F11" s="132"/>
      <c r="G11" s="132"/>
    </row>
    <row r="12" spans="1:248" s="15" customFormat="1" ht="18" thickBot="1">
      <c r="A12" s="16"/>
      <c r="B12" s="16"/>
      <c r="C12" s="16"/>
      <c r="D12" s="16"/>
      <c r="E12" s="16"/>
      <c r="F12" s="16"/>
      <c r="G12" s="16"/>
    </row>
    <row r="13" spans="1:248" s="15" customFormat="1" ht="36" customHeight="1">
      <c r="A13" s="123" t="s">
        <v>1</v>
      </c>
      <c r="B13" s="124"/>
      <c r="C13" s="125"/>
      <c r="D13" s="133" t="s">
        <v>2</v>
      </c>
      <c r="E13" s="133"/>
      <c r="F13" s="133"/>
      <c r="G13" s="133"/>
    </row>
    <row r="14" spans="1:248" s="15" customFormat="1" ht="67.5" customHeight="1">
      <c r="A14" s="126"/>
      <c r="B14" s="127"/>
      <c r="C14" s="128"/>
      <c r="D14" s="103" t="s">
        <v>3</v>
      </c>
      <c r="E14" s="103"/>
      <c r="F14" s="103" t="s">
        <v>4</v>
      </c>
      <c r="G14" s="103"/>
    </row>
    <row r="15" spans="1:248" s="15" customFormat="1" ht="18" thickBot="1">
      <c r="A15" s="129"/>
      <c r="B15" s="130"/>
      <c r="C15" s="131"/>
      <c r="D15" s="17" t="s">
        <v>5</v>
      </c>
      <c r="E15" s="18" t="s">
        <v>6</v>
      </c>
      <c r="F15" s="17" t="s">
        <v>5</v>
      </c>
      <c r="G15" s="19" t="s">
        <v>6</v>
      </c>
    </row>
    <row r="16" spans="1:248" s="15" customFormat="1" ht="17.25">
      <c r="A16" s="108" t="s">
        <v>7</v>
      </c>
      <c r="B16" s="109"/>
      <c r="C16" s="137" t="s">
        <v>8</v>
      </c>
      <c r="D16" s="96"/>
      <c r="E16" s="96"/>
      <c r="F16" s="96"/>
      <c r="G16" s="97"/>
    </row>
    <row r="17" spans="1:11" s="15" customFormat="1" ht="17.25">
      <c r="A17" s="110"/>
      <c r="B17" s="111"/>
      <c r="C17" s="120" t="s">
        <v>29</v>
      </c>
      <c r="D17" s="121"/>
      <c r="E17" s="121"/>
      <c r="F17" s="121"/>
      <c r="G17" s="122"/>
    </row>
    <row r="18" spans="1:11" s="15" customFormat="1" ht="34.5" customHeight="1">
      <c r="A18" s="117">
        <v>1146</v>
      </c>
      <c r="B18" s="103" t="s">
        <v>30</v>
      </c>
      <c r="C18" s="95" t="s">
        <v>9</v>
      </c>
      <c r="D18" s="104"/>
      <c r="E18" s="104"/>
      <c r="F18" s="104"/>
      <c r="G18" s="105"/>
    </row>
    <row r="19" spans="1:11" s="15" customFormat="1" ht="57" customHeight="1">
      <c r="A19" s="117"/>
      <c r="B19" s="103"/>
      <c r="C19" s="149" t="s">
        <v>31</v>
      </c>
      <c r="D19" s="150"/>
      <c r="E19" s="150"/>
      <c r="F19" s="150"/>
      <c r="G19" s="151"/>
    </row>
    <row r="20" spans="1:11" s="15" customFormat="1" ht="24.75" customHeight="1" thickBot="1">
      <c r="A20" s="118" t="s">
        <v>32</v>
      </c>
      <c r="B20" s="119"/>
      <c r="C20" s="20"/>
      <c r="D20" s="21" t="s">
        <v>10</v>
      </c>
      <c r="E20" s="21" t="s">
        <v>10</v>
      </c>
      <c r="F20" s="64">
        <v>11196</v>
      </c>
      <c r="G20" s="64">
        <v>11196</v>
      </c>
      <c r="I20" s="22"/>
      <c r="K20" s="22"/>
    </row>
    <row r="21" spans="1:11" s="15" customFormat="1" ht="26.25" customHeight="1">
      <c r="A21" s="152" t="s">
        <v>33</v>
      </c>
      <c r="B21" s="153"/>
      <c r="C21" s="153"/>
      <c r="D21" s="153"/>
      <c r="E21" s="153"/>
      <c r="F21" s="153"/>
      <c r="G21" s="154"/>
    </row>
    <row r="22" spans="1:11" s="15" customFormat="1" ht="44.25" customHeight="1" thickBot="1">
      <c r="A22" s="138" t="s">
        <v>90</v>
      </c>
      <c r="B22" s="139"/>
      <c r="C22" s="139"/>
      <c r="D22" s="139"/>
      <c r="E22" s="139"/>
      <c r="F22" s="139"/>
      <c r="G22" s="140"/>
    </row>
    <row r="23" spans="1:11" s="15" customFormat="1" ht="46.5" customHeight="1" thickBot="1">
      <c r="A23" s="141" t="s">
        <v>34</v>
      </c>
      <c r="B23" s="142"/>
      <c r="C23" s="142"/>
      <c r="D23" s="142"/>
      <c r="E23" s="142"/>
      <c r="F23" s="142"/>
      <c r="G23" s="143"/>
    </row>
    <row r="24" spans="1:11" s="15" customFormat="1" ht="102" customHeight="1" thickBot="1">
      <c r="A24" s="144" t="s">
        <v>35</v>
      </c>
      <c r="B24" s="145"/>
      <c r="C24" s="146" t="s">
        <v>36</v>
      </c>
      <c r="D24" s="147"/>
      <c r="E24" s="147"/>
      <c r="F24" s="147"/>
      <c r="G24" s="148"/>
    </row>
    <row r="25" spans="1:11" s="15" customFormat="1" ht="65.25" customHeight="1" thickBot="1">
      <c r="A25" s="135" t="s">
        <v>37</v>
      </c>
      <c r="B25" s="136"/>
      <c r="C25" s="23"/>
      <c r="D25" s="23"/>
      <c r="E25" s="23"/>
      <c r="F25" s="23"/>
      <c r="G25" s="24"/>
    </row>
    <row r="26" spans="1:11" s="15" customFormat="1" ht="38.25" customHeight="1">
      <c r="A26" s="76" t="s">
        <v>11</v>
      </c>
      <c r="B26" s="77"/>
      <c r="C26" s="77"/>
      <c r="D26" s="77"/>
      <c r="E26" s="77"/>
      <c r="F26" s="78"/>
      <c r="G26" s="79"/>
    </row>
    <row r="27" spans="1:11" s="15" customFormat="1" ht="36" customHeight="1" thickBot="1">
      <c r="A27" s="84" t="s">
        <v>38</v>
      </c>
      <c r="B27" s="85"/>
      <c r="C27" s="85"/>
      <c r="D27" s="85"/>
      <c r="E27" s="85"/>
      <c r="F27" s="86"/>
      <c r="G27" s="87"/>
    </row>
    <row r="28" spans="1:11" s="15" customFormat="1" ht="42" customHeight="1">
      <c r="A28" s="76" t="s">
        <v>12</v>
      </c>
      <c r="B28" s="77"/>
      <c r="C28" s="77"/>
      <c r="D28" s="77"/>
      <c r="E28" s="77"/>
      <c r="F28" s="78"/>
      <c r="G28" s="79"/>
    </row>
    <row r="29" spans="1:11" s="25" customFormat="1" ht="42" customHeight="1" thickBot="1">
      <c r="A29" s="84" t="s">
        <v>39</v>
      </c>
      <c r="B29" s="85"/>
      <c r="C29" s="85"/>
      <c r="D29" s="85"/>
      <c r="E29" s="85"/>
      <c r="F29" s="86"/>
      <c r="G29" s="87"/>
    </row>
    <row r="30" spans="1:11" s="25" customFormat="1" ht="17.25">
      <c r="A30" s="88" t="s">
        <v>77</v>
      </c>
      <c r="B30" s="89"/>
      <c r="C30" s="89"/>
      <c r="D30" s="89"/>
      <c r="E30" s="89"/>
      <c r="F30" s="89"/>
      <c r="G30" s="90"/>
    </row>
    <row r="31" spans="1:11" s="25" customFormat="1" ht="17.25">
      <c r="A31" s="91" t="s">
        <v>78</v>
      </c>
      <c r="B31" s="92"/>
      <c r="C31" s="92"/>
      <c r="D31" s="92"/>
      <c r="E31" s="92"/>
      <c r="F31" s="92"/>
      <c r="G31" s="93"/>
    </row>
    <row r="32" spans="1:11" s="25" customFormat="1" ht="87" customHeight="1">
      <c r="A32" s="94" t="s">
        <v>1</v>
      </c>
      <c r="B32" s="94"/>
      <c r="C32" s="94"/>
      <c r="D32" s="112" t="s">
        <v>65</v>
      </c>
      <c r="E32" s="113"/>
      <c r="F32" s="113"/>
      <c r="G32" s="114"/>
    </row>
    <row r="33" spans="1:7" s="25" customFormat="1" ht="83.25" customHeight="1">
      <c r="A33" s="94"/>
      <c r="B33" s="94"/>
      <c r="C33" s="94"/>
      <c r="D33" s="66" t="s">
        <v>3</v>
      </c>
      <c r="E33" s="67"/>
      <c r="F33" s="66" t="s">
        <v>4</v>
      </c>
      <c r="G33" s="67"/>
    </row>
    <row r="34" spans="1:7" s="25" customFormat="1" ht="18" thickBot="1">
      <c r="A34" s="94"/>
      <c r="B34" s="94"/>
      <c r="C34" s="94"/>
      <c r="D34" s="17" t="s">
        <v>5</v>
      </c>
      <c r="E34" s="49" t="s">
        <v>6</v>
      </c>
      <c r="F34" s="17" t="s">
        <v>5</v>
      </c>
      <c r="G34" s="50" t="s">
        <v>6</v>
      </c>
    </row>
    <row r="35" spans="1:7" s="15" customFormat="1" ht="17.25">
      <c r="A35" s="108" t="s">
        <v>7</v>
      </c>
      <c r="B35" s="109"/>
      <c r="C35" s="95" t="s">
        <v>8</v>
      </c>
      <c r="D35" s="96"/>
      <c r="E35" s="96"/>
      <c r="F35" s="96"/>
      <c r="G35" s="97"/>
    </row>
    <row r="36" spans="1:7" s="15" customFormat="1" ht="17.25">
      <c r="A36" s="110"/>
      <c r="B36" s="111"/>
      <c r="C36" s="98" t="s">
        <v>79</v>
      </c>
      <c r="D36" s="99"/>
      <c r="E36" s="99"/>
      <c r="F36" s="99"/>
      <c r="G36" s="100"/>
    </row>
    <row r="37" spans="1:7" s="15" customFormat="1" ht="17.25">
      <c r="A37" s="101">
        <v>1047</v>
      </c>
      <c r="B37" s="103" t="s">
        <v>74</v>
      </c>
      <c r="C37" s="95" t="s">
        <v>9</v>
      </c>
      <c r="D37" s="104"/>
      <c r="E37" s="104"/>
      <c r="F37" s="104"/>
      <c r="G37" s="105"/>
    </row>
    <row r="38" spans="1:7" s="15" customFormat="1" ht="41.25" customHeight="1" thickBot="1">
      <c r="A38" s="102"/>
      <c r="B38" s="103"/>
      <c r="C38" s="73" t="s">
        <v>80</v>
      </c>
      <c r="D38" s="74"/>
      <c r="E38" s="74"/>
      <c r="F38" s="74"/>
      <c r="G38" s="75"/>
    </row>
    <row r="39" spans="1:7" s="15" customFormat="1" ht="69">
      <c r="A39" s="106" t="s">
        <v>81</v>
      </c>
      <c r="B39" s="107"/>
      <c r="C39" s="51" t="s">
        <v>82</v>
      </c>
      <c r="D39" s="52">
        <v>1</v>
      </c>
      <c r="E39" s="52">
        <v>1</v>
      </c>
      <c r="F39" s="53"/>
      <c r="G39" s="54"/>
    </row>
    <row r="40" spans="1:7" s="15" customFormat="1" ht="100.5" customHeight="1" thickBot="1">
      <c r="A40" s="71" t="s">
        <v>83</v>
      </c>
      <c r="B40" s="72"/>
      <c r="C40" s="55" t="s">
        <v>84</v>
      </c>
      <c r="D40" s="55"/>
      <c r="E40" s="49"/>
      <c r="F40" s="56"/>
      <c r="G40" s="50"/>
    </row>
    <row r="41" spans="1:7" s="15" customFormat="1" ht="78" customHeight="1" thickBot="1">
      <c r="A41" s="80" t="s">
        <v>85</v>
      </c>
      <c r="B41" s="81"/>
      <c r="C41" s="81"/>
      <c r="D41" s="57"/>
      <c r="E41" s="58"/>
      <c r="F41" s="65">
        <v>604</v>
      </c>
      <c r="G41" s="65">
        <v>604</v>
      </c>
    </row>
    <row r="42" spans="1:7" s="15" customFormat="1" ht="59.25" customHeight="1" thickBot="1">
      <c r="A42" s="82" t="s">
        <v>86</v>
      </c>
      <c r="B42" s="83"/>
      <c r="C42" s="59">
        <f>G41</f>
        <v>604</v>
      </c>
      <c r="D42" s="60"/>
      <c r="E42" s="58"/>
      <c r="F42" s="61"/>
      <c r="G42" s="62"/>
    </row>
    <row r="43" spans="1:7" s="15" customFormat="1" ht="117" customHeight="1" thickBot="1">
      <c r="A43" s="82" t="s">
        <v>87</v>
      </c>
      <c r="B43" s="83"/>
      <c r="C43" s="63"/>
      <c r="D43" s="63"/>
      <c r="E43" s="58"/>
      <c r="F43" s="61"/>
      <c r="G43" s="62"/>
    </row>
    <row r="44" spans="1:7" s="15" customFormat="1" ht="38.25" customHeight="1">
      <c r="A44" s="76" t="s">
        <v>11</v>
      </c>
      <c r="B44" s="77"/>
      <c r="C44" s="77"/>
      <c r="D44" s="77"/>
      <c r="E44" s="77"/>
      <c r="F44" s="78"/>
      <c r="G44" s="79"/>
    </row>
    <row r="45" spans="1:7" s="15" customFormat="1" ht="36" customHeight="1" thickBot="1">
      <c r="A45" s="68" t="s">
        <v>70</v>
      </c>
      <c r="B45" s="69"/>
      <c r="C45" s="69"/>
      <c r="D45" s="69"/>
      <c r="E45" s="69"/>
      <c r="F45" s="69"/>
      <c r="G45" s="70"/>
    </row>
    <row r="46" spans="1:7" s="15" customFormat="1" ht="32.25" customHeight="1">
      <c r="A46" s="76" t="s">
        <v>12</v>
      </c>
      <c r="B46" s="77"/>
      <c r="C46" s="77"/>
      <c r="D46" s="77"/>
      <c r="E46" s="77"/>
      <c r="F46" s="78"/>
      <c r="G46" s="79"/>
    </row>
    <row r="47" spans="1:7" s="15" customFormat="1" ht="21" customHeight="1" thickBot="1">
      <c r="A47" s="68" t="s">
        <v>69</v>
      </c>
      <c r="B47" s="69"/>
      <c r="C47" s="69"/>
      <c r="D47" s="69"/>
      <c r="E47" s="69"/>
      <c r="F47" s="69"/>
      <c r="G47" s="70"/>
    </row>
  </sheetData>
  <mergeCells count="51">
    <mergeCell ref="A28:G28"/>
    <mergeCell ref="A7:G7"/>
    <mergeCell ref="A25:B25"/>
    <mergeCell ref="A26:G26"/>
    <mergeCell ref="C16:G16"/>
    <mergeCell ref="A9:G9"/>
    <mergeCell ref="A22:G22"/>
    <mergeCell ref="A23:G23"/>
    <mergeCell ref="A24:B24"/>
    <mergeCell ref="C24:G24"/>
    <mergeCell ref="C19:G19"/>
    <mergeCell ref="A21:G21"/>
    <mergeCell ref="A2:G2"/>
    <mergeCell ref="A3:G3"/>
    <mergeCell ref="A4:G4"/>
    <mergeCell ref="A5:G5"/>
    <mergeCell ref="A27:G27"/>
    <mergeCell ref="A16:B17"/>
    <mergeCell ref="A18:A19"/>
    <mergeCell ref="B18:B19"/>
    <mergeCell ref="A20:B20"/>
    <mergeCell ref="C17:G17"/>
    <mergeCell ref="C18:G18"/>
    <mergeCell ref="A13:C15"/>
    <mergeCell ref="A11:G11"/>
    <mergeCell ref="D13:G13"/>
    <mergeCell ref="D14:E14"/>
    <mergeCell ref="F14:G14"/>
    <mergeCell ref="A29:G29"/>
    <mergeCell ref="A30:G30"/>
    <mergeCell ref="A31:G31"/>
    <mergeCell ref="A32:C34"/>
    <mergeCell ref="A47:G47"/>
    <mergeCell ref="C35:G35"/>
    <mergeCell ref="C36:G36"/>
    <mergeCell ref="A37:A38"/>
    <mergeCell ref="B37:B38"/>
    <mergeCell ref="C37:G37"/>
    <mergeCell ref="A43:B43"/>
    <mergeCell ref="A39:B39"/>
    <mergeCell ref="A35:B36"/>
    <mergeCell ref="A46:G46"/>
    <mergeCell ref="D32:G32"/>
    <mergeCell ref="D33:E33"/>
    <mergeCell ref="F33:G33"/>
    <mergeCell ref="A45:G45"/>
    <mergeCell ref="A40:B40"/>
    <mergeCell ref="C38:G38"/>
    <mergeCell ref="A44:G44"/>
    <mergeCell ref="A41:C41"/>
    <mergeCell ref="A42:B42"/>
  </mergeCells>
  <phoneticPr fontId="0" type="noConversion"/>
  <pageMargins left="0.2" right="0.2" top="0.32" bottom="0.24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6"/>
  <sheetViews>
    <sheetView topLeftCell="A28" workbookViewId="0">
      <selection activeCell="E32" sqref="E32"/>
    </sheetView>
  </sheetViews>
  <sheetFormatPr defaultRowHeight="15"/>
  <cols>
    <col min="1" max="1" width="17.85546875" customWidth="1"/>
    <col min="2" max="2" width="20.42578125" customWidth="1"/>
    <col min="3" max="3" width="21" customWidth="1"/>
    <col min="4" max="4" width="52.140625" customWidth="1"/>
    <col min="5" max="5" width="16.5703125" customWidth="1"/>
  </cols>
  <sheetData>
    <row r="2" spans="1:11" ht="17.25">
      <c r="A2" s="115" t="s">
        <v>16</v>
      </c>
      <c r="B2" s="115"/>
      <c r="C2" s="115"/>
      <c r="D2" s="115"/>
      <c r="E2" s="115"/>
      <c r="F2" s="7"/>
      <c r="G2" s="7"/>
      <c r="H2" s="7"/>
      <c r="I2" s="7"/>
      <c r="J2" s="7"/>
      <c r="K2" s="7"/>
    </row>
    <row r="3" spans="1:11" ht="17.25">
      <c r="A3" s="6"/>
      <c r="B3" s="6"/>
      <c r="C3" s="6"/>
      <c r="D3" s="6"/>
      <c r="E3" s="6"/>
      <c r="F3" s="7"/>
      <c r="G3" s="7"/>
      <c r="H3" s="7"/>
      <c r="I3" s="7"/>
      <c r="J3" s="7"/>
      <c r="K3" s="7"/>
    </row>
    <row r="4" spans="1:11" ht="45" customHeight="1">
      <c r="A4" s="167" t="s">
        <v>89</v>
      </c>
      <c r="B4" s="167"/>
      <c r="C4" s="167"/>
      <c r="D4" s="167"/>
      <c r="E4" s="167"/>
    </row>
    <row r="5" spans="1:11" ht="27.75" customHeight="1">
      <c r="A5" s="168" t="s">
        <v>59</v>
      </c>
      <c r="B5" s="168"/>
      <c r="C5" s="168"/>
      <c r="D5" s="168"/>
      <c r="E5" s="168"/>
    </row>
    <row r="6" spans="1:11" ht="27.75" customHeight="1">
      <c r="A6" s="169" t="s">
        <v>17</v>
      </c>
      <c r="B6" s="169"/>
      <c r="C6" s="169"/>
      <c r="D6" s="169"/>
      <c r="E6" s="169"/>
    </row>
    <row r="7" spans="1:11" ht="32.25" customHeight="1">
      <c r="A7" s="170" t="s">
        <v>18</v>
      </c>
      <c r="B7" s="170"/>
      <c r="C7" s="170"/>
      <c r="D7" s="170"/>
      <c r="E7" s="170"/>
    </row>
    <row r="8" spans="1:11" ht="15.75" thickBot="1"/>
    <row r="9" spans="1:11" ht="33.75" customHeight="1">
      <c r="A9" s="11" t="s">
        <v>7</v>
      </c>
      <c r="B9" s="12"/>
      <c r="C9" s="12" t="s">
        <v>21</v>
      </c>
      <c r="D9" s="12" t="s">
        <v>22</v>
      </c>
      <c r="E9" s="13" t="s">
        <v>23</v>
      </c>
    </row>
    <row r="10" spans="1:11">
      <c r="A10" s="14" t="s">
        <v>24</v>
      </c>
      <c r="B10" s="9" t="s">
        <v>25</v>
      </c>
      <c r="C10" s="9" t="s">
        <v>26</v>
      </c>
      <c r="D10" s="9"/>
      <c r="E10" s="10" t="s">
        <v>27</v>
      </c>
    </row>
    <row r="11" spans="1:11" ht="21" customHeight="1">
      <c r="A11" s="28">
        <v>1146</v>
      </c>
      <c r="B11" s="3"/>
      <c r="C11" s="3"/>
      <c r="D11" s="3" t="s">
        <v>19</v>
      </c>
      <c r="E11" s="27"/>
    </row>
    <row r="12" spans="1:11" ht="21" customHeight="1">
      <c r="A12" s="158"/>
      <c r="B12" s="158"/>
      <c r="C12" s="158"/>
      <c r="D12" s="29" t="s">
        <v>47</v>
      </c>
      <c r="E12" s="30">
        <f>SUM(E18)</f>
        <v>11196</v>
      </c>
    </row>
    <row r="13" spans="1:11">
      <c r="A13" s="159"/>
      <c r="B13" s="159"/>
      <c r="C13" s="159"/>
      <c r="D13" s="5" t="s">
        <v>20</v>
      </c>
      <c r="E13" s="27"/>
    </row>
    <row r="14" spans="1:11" ht="35.25" customHeight="1">
      <c r="A14" s="159"/>
      <c r="B14" s="159"/>
      <c r="C14" s="159"/>
      <c r="D14" s="4" t="s">
        <v>48</v>
      </c>
      <c r="E14" s="27"/>
    </row>
    <row r="15" spans="1:11">
      <c r="A15" s="159"/>
      <c r="B15" s="159"/>
      <c r="C15" s="159"/>
      <c r="D15" s="5" t="s">
        <v>12</v>
      </c>
      <c r="E15" s="27"/>
    </row>
    <row r="16" spans="1:11" ht="53.25" customHeight="1">
      <c r="A16" s="159"/>
      <c r="B16" s="160"/>
      <c r="C16" s="160"/>
      <c r="D16" s="4" t="s">
        <v>49</v>
      </c>
      <c r="E16" s="27"/>
    </row>
    <row r="17" spans="1:5">
      <c r="A17" s="159"/>
      <c r="B17" s="3"/>
      <c r="C17" s="3"/>
      <c r="D17" s="3" t="s">
        <v>40</v>
      </c>
      <c r="E17" s="26"/>
    </row>
    <row r="18" spans="1:5" ht="41.25" customHeight="1">
      <c r="A18" s="159"/>
      <c r="B18" s="161" t="s">
        <v>30</v>
      </c>
      <c r="C18" s="164"/>
      <c r="D18" s="4" t="s">
        <v>41</v>
      </c>
      <c r="E18" s="27">
        <f>SUM('Արագածոտն ծր'!G20)</f>
        <v>11196</v>
      </c>
    </row>
    <row r="19" spans="1:5" ht="24.75" customHeight="1">
      <c r="A19" s="159"/>
      <c r="B19" s="162"/>
      <c r="C19" s="165"/>
      <c r="D19" s="5" t="s">
        <v>42</v>
      </c>
      <c r="E19" s="27"/>
    </row>
    <row r="20" spans="1:5" ht="72" customHeight="1">
      <c r="A20" s="159"/>
      <c r="B20" s="162"/>
      <c r="C20" s="165"/>
      <c r="D20" s="4" t="s">
        <v>43</v>
      </c>
      <c r="E20" s="27"/>
    </row>
    <row r="21" spans="1:5" ht="32.25" customHeight="1">
      <c r="A21" s="159"/>
      <c r="B21" s="162"/>
      <c r="C21" s="165"/>
      <c r="D21" s="5" t="s">
        <v>44</v>
      </c>
      <c r="E21" s="27"/>
    </row>
    <row r="22" spans="1:5" ht="27.75" customHeight="1">
      <c r="A22" s="159"/>
      <c r="B22" s="162"/>
      <c r="C22" s="165"/>
      <c r="D22" s="4" t="s">
        <v>45</v>
      </c>
      <c r="E22" s="27"/>
    </row>
    <row r="23" spans="1:5">
      <c r="A23" s="159"/>
      <c r="B23" s="162"/>
      <c r="C23" s="165"/>
      <c r="D23" s="5" t="s">
        <v>46</v>
      </c>
      <c r="E23" s="27"/>
    </row>
    <row r="24" spans="1:5">
      <c r="A24" s="160"/>
      <c r="B24" s="163"/>
      <c r="C24" s="166"/>
      <c r="D24" s="4" t="s">
        <v>38</v>
      </c>
      <c r="E24" s="27"/>
    </row>
    <row r="25" spans="1:5" ht="21" customHeight="1">
      <c r="A25" s="28">
        <v>1047</v>
      </c>
      <c r="B25" s="3"/>
      <c r="C25" s="3"/>
      <c r="D25" s="3" t="s">
        <v>19</v>
      </c>
      <c r="E25" s="26"/>
    </row>
    <row r="26" spans="1:5" ht="40.5">
      <c r="A26" s="155"/>
      <c r="B26" s="158"/>
      <c r="C26" s="158"/>
      <c r="D26" s="29" t="s">
        <v>67</v>
      </c>
      <c r="E26" s="47">
        <f>SUM(E32)</f>
        <v>604</v>
      </c>
    </row>
    <row r="27" spans="1:5" ht="24.75" customHeight="1">
      <c r="A27" s="156"/>
      <c r="B27" s="159"/>
      <c r="C27" s="159"/>
      <c r="D27" s="5" t="s">
        <v>20</v>
      </c>
      <c r="E27" s="48"/>
    </row>
    <row r="28" spans="1:5" ht="40.5" customHeight="1">
      <c r="A28" s="156"/>
      <c r="B28" s="159"/>
      <c r="C28" s="159"/>
      <c r="D28" s="4" t="s">
        <v>68</v>
      </c>
      <c r="E28" s="48"/>
    </row>
    <row r="29" spans="1:5" ht="24" customHeight="1">
      <c r="A29" s="156"/>
      <c r="B29" s="159"/>
      <c r="C29" s="159"/>
      <c r="D29" s="5" t="s">
        <v>12</v>
      </c>
      <c r="E29" s="48"/>
    </row>
    <row r="30" spans="1:5">
      <c r="A30" s="156"/>
      <c r="B30" s="160"/>
      <c r="C30" s="160"/>
      <c r="D30" s="4" t="s">
        <v>69</v>
      </c>
      <c r="E30" s="48"/>
    </row>
    <row r="31" spans="1:5">
      <c r="A31" s="156"/>
      <c r="B31" s="3"/>
      <c r="C31" s="3"/>
      <c r="D31" s="3" t="s">
        <v>71</v>
      </c>
      <c r="E31" s="26"/>
    </row>
    <row r="32" spans="1:5" ht="45" customHeight="1">
      <c r="A32" s="156"/>
      <c r="B32" s="161" t="s">
        <v>74</v>
      </c>
      <c r="C32" s="164"/>
      <c r="D32" s="4" t="s">
        <v>75</v>
      </c>
      <c r="E32" s="27">
        <f>SUM('Արագածոտն ծր'!G41)</f>
        <v>604</v>
      </c>
    </row>
    <row r="33" spans="1:5" ht="27" customHeight="1">
      <c r="A33" s="156"/>
      <c r="B33" s="162"/>
      <c r="C33" s="165"/>
      <c r="D33" s="5" t="s">
        <v>72</v>
      </c>
      <c r="E33" s="27"/>
    </row>
    <row r="34" spans="1:5" ht="44.25" customHeight="1">
      <c r="A34" s="156"/>
      <c r="B34" s="162"/>
      <c r="C34" s="165"/>
      <c r="D34" s="4" t="s">
        <v>76</v>
      </c>
      <c r="E34" s="27"/>
    </row>
    <row r="35" spans="1:5" ht="22.5" customHeight="1">
      <c r="A35" s="156"/>
      <c r="B35" s="162"/>
      <c r="C35" s="165"/>
      <c r="D35" s="5" t="s">
        <v>73</v>
      </c>
      <c r="E35" s="27"/>
    </row>
    <row r="36" spans="1:5" ht="41.25" customHeight="1">
      <c r="A36" s="157"/>
      <c r="B36" s="163"/>
      <c r="C36" s="166"/>
      <c r="D36" s="4" t="s">
        <v>70</v>
      </c>
      <c r="E36" s="27"/>
    </row>
  </sheetData>
  <mergeCells count="15">
    <mergeCell ref="A12:A24"/>
    <mergeCell ref="B12:B16"/>
    <mergeCell ref="C12:C16"/>
    <mergeCell ref="B18:B24"/>
    <mergeCell ref="C18:C24"/>
    <mergeCell ref="A2:E2"/>
    <mergeCell ref="A4:E4"/>
    <mergeCell ref="A5:E5"/>
    <mergeCell ref="A6:E6"/>
    <mergeCell ref="A7:E7"/>
    <mergeCell ref="A26:A36"/>
    <mergeCell ref="B26:B30"/>
    <mergeCell ref="C26:C30"/>
    <mergeCell ref="B32:B36"/>
    <mergeCell ref="C32:C36"/>
  </mergeCells>
  <phoneticPr fontId="0" type="noConversion"/>
  <pageMargins left="0.17" right="0.17" top="0.36" bottom="0.41" header="0.3" footer="0.17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topLeftCell="A4" workbookViewId="0">
      <selection activeCell="B8" sqref="B8:B9"/>
    </sheetView>
  </sheetViews>
  <sheetFormatPr defaultRowHeight="15.75"/>
  <cols>
    <col min="1" max="1" width="14" style="31" customWidth="1"/>
    <col min="2" max="2" width="55.140625" style="31" customWidth="1"/>
    <col min="3" max="3" width="16.140625" style="38" customWidth="1"/>
    <col min="4" max="4" width="20.140625" style="38" customWidth="1"/>
    <col min="5" max="5" width="12" style="38" customWidth="1"/>
    <col min="6" max="6" width="17.28515625" style="39" customWidth="1"/>
    <col min="7" max="7" width="10.42578125" style="31" bestFit="1" customWidth="1"/>
    <col min="8" max="8" width="11.42578125" style="31" bestFit="1" customWidth="1"/>
    <col min="9" max="16384" width="9.140625" style="31"/>
  </cols>
  <sheetData>
    <row r="1" spans="1:6" ht="17.25">
      <c r="A1" s="171" t="s">
        <v>66</v>
      </c>
      <c r="B1" s="171"/>
      <c r="C1" s="171"/>
      <c r="D1" s="171"/>
      <c r="E1" s="171"/>
      <c r="F1" s="171"/>
    </row>
    <row r="2" spans="1:6" ht="17.25">
      <c r="A2" s="171" t="s">
        <v>13</v>
      </c>
      <c r="B2" s="171"/>
      <c r="C2" s="171"/>
      <c r="D2" s="171"/>
      <c r="E2" s="171"/>
      <c r="F2" s="171"/>
    </row>
    <row r="3" spans="1:6" ht="17.25">
      <c r="A3" s="171" t="s">
        <v>14</v>
      </c>
      <c r="B3" s="171"/>
      <c r="C3" s="171"/>
      <c r="D3" s="171"/>
      <c r="E3" s="171"/>
      <c r="F3" s="171"/>
    </row>
    <row r="4" spans="1:6" ht="17.25">
      <c r="A4" s="32"/>
      <c r="B4" s="33"/>
      <c r="C4" s="34"/>
      <c r="D4" s="34"/>
      <c r="E4" s="34"/>
      <c r="F4" s="33"/>
    </row>
    <row r="5" spans="1:6" ht="39.75" customHeight="1">
      <c r="A5" s="172" t="s">
        <v>51</v>
      </c>
      <c r="B5" s="172"/>
      <c r="C5" s="172"/>
      <c r="D5" s="172"/>
      <c r="E5" s="172"/>
      <c r="F5" s="172"/>
    </row>
    <row r="6" spans="1:6" ht="18">
      <c r="B6" s="35"/>
      <c r="C6" s="36"/>
      <c r="D6" s="36"/>
      <c r="E6" s="36"/>
      <c r="F6" s="37"/>
    </row>
    <row r="8" spans="1:6" ht="120" customHeight="1">
      <c r="A8" s="183" t="s">
        <v>52</v>
      </c>
      <c r="B8" s="185" t="s">
        <v>8</v>
      </c>
      <c r="C8" s="173" t="s">
        <v>53</v>
      </c>
      <c r="D8" s="173" t="s">
        <v>54</v>
      </c>
      <c r="E8" s="175" t="s">
        <v>65</v>
      </c>
      <c r="F8" s="176"/>
    </row>
    <row r="9" spans="1:6" ht="47.25" customHeight="1">
      <c r="A9" s="184"/>
      <c r="B9" s="185"/>
      <c r="C9" s="174"/>
      <c r="D9" s="174"/>
      <c r="E9" s="40" t="s">
        <v>55</v>
      </c>
      <c r="F9" s="41" t="s">
        <v>56</v>
      </c>
    </row>
    <row r="10" spans="1:6" ht="17.25">
      <c r="A10" s="180" t="s">
        <v>59</v>
      </c>
      <c r="B10" s="181"/>
      <c r="C10" s="181"/>
      <c r="D10" s="181"/>
      <c r="E10" s="182"/>
      <c r="F10" s="42">
        <f>SUM(F11:F13)</f>
        <v>11800</v>
      </c>
    </row>
    <row r="11" spans="1:6" ht="17.25">
      <c r="A11" s="177" t="s">
        <v>58</v>
      </c>
      <c r="B11" s="178"/>
      <c r="C11" s="178"/>
      <c r="D11" s="178"/>
      <c r="E11" s="179"/>
      <c r="F11" s="43"/>
    </row>
    <row r="12" spans="1:6" ht="34.5">
      <c r="A12" s="45" t="s">
        <v>63</v>
      </c>
      <c r="B12" s="44" t="s">
        <v>64</v>
      </c>
      <c r="C12" s="40" t="s">
        <v>60</v>
      </c>
      <c r="D12" s="40" t="s">
        <v>57</v>
      </c>
      <c r="E12" s="40">
        <v>1</v>
      </c>
      <c r="F12" s="43">
        <v>11196</v>
      </c>
    </row>
    <row r="13" spans="1:6" ht="34.5">
      <c r="A13" s="45" t="s">
        <v>61</v>
      </c>
      <c r="B13" s="44" t="s">
        <v>62</v>
      </c>
      <c r="C13" s="40" t="s">
        <v>60</v>
      </c>
      <c r="D13" s="40" t="s">
        <v>57</v>
      </c>
      <c r="E13" s="40">
        <v>1</v>
      </c>
      <c r="F13" s="43">
        <v>604</v>
      </c>
    </row>
    <row r="14" spans="1:6" ht="17.25">
      <c r="B14" s="46"/>
    </row>
    <row r="15" spans="1:6" ht="17.25">
      <c r="B15" s="46"/>
    </row>
    <row r="16" spans="1:6" ht="17.25">
      <c r="B16" s="46"/>
    </row>
  </sheetData>
  <mergeCells count="11">
    <mergeCell ref="A11:E11"/>
    <mergeCell ref="A10:E10"/>
    <mergeCell ref="A8:A9"/>
    <mergeCell ref="B8:B9"/>
    <mergeCell ref="C8:C9"/>
    <mergeCell ref="A1:F1"/>
    <mergeCell ref="A2:F2"/>
    <mergeCell ref="A3:F3"/>
    <mergeCell ref="A5:F5"/>
    <mergeCell ref="D8:D9"/>
    <mergeCell ref="E8:F8"/>
  </mergeCells>
  <phoneticPr fontId="0" type="noConversion"/>
  <pageMargins left="0.2" right="0.21" top="0.48" bottom="0.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Արագածոտն ծր</vt:lpstr>
      <vt:lpstr>doc. 12</vt:lpstr>
      <vt:lpstr>Գնում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YelenaP</cp:lastModifiedBy>
  <cp:lastPrinted>2014-08-23T12:21:08Z</cp:lastPrinted>
  <dcterms:created xsi:type="dcterms:W3CDTF">2014-08-04T09:40:54Z</dcterms:created>
  <dcterms:modified xsi:type="dcterms:W3CDTF">2014-10-06T12:07:26Z</dcterms:modified>
</cp:coreProperties>
</file>