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G91" i="3" l="1"/>
  <c r="G97" i="3"/>
  <c r="G96" i="3"/>
  <c r="G95" i="3"/>
  <c r="G94" i="3"/>
  <c r="G93" i="3" s="1"/>
  <c r="G80" i="3"/>
  <c r="G79" i="3" s="1"/>
  <c r="G81" i="3"/>
  <c r="G82" i="3"/>
  <c r="G83" i="3"/>
  <c r="G84" i="3"/>
  <c r="G85" i="3"/>
  <c r="G86" i="3"/>
  <c r="G87" i="3"/>
  <c r="G88" i="3"/>
  <c r="G89" i="3"/>
  <c r="G90" i="3"/>
  <c r="G92" i="3"/>
  <c r="G188" i="3"/>
  <c r="G187" i="3"/>
  <c r="G185" i="3"/>
  <c r="G184" i="3"/>
  <c r="G183" i="3"/>
  <c r="G179" i="3"/>
  <c r="G178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33" i="3"/>
  <c r="G128" i="3"/>
  <c r="G129" i="3"/>
  <c r="G105" i="3"/>
  <c r="G104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6" i="3"/>
  <c r="G127" i="3"/>
  <c r="G100" i="3"/>
  <c r="G99" i="3"/>
  <c r="G98" i="3"/>
  <c r="G76" i="3"/>
  <c r="G75" i="3"/>
  <c r="G74" i="3"/>
  <c r="G72" i="3"/>
  <c r="G25" i="3"/>
  <c r="G26" i="3"/>
  <c r="G71" i="3"/>
  <c r="G70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3" i="3"/>
  <c r="G32" i="3"/>
  <c r="G31" i="3"/>
  <c r="G30" i="3"/>
  <c r="G29" i="3"/>
  <c r="G28" i="3"/>
  <c r="G24" i="3"/>
  <c r="G23" i="3"/>
  <c r="G19" i="3"/>
  <c r="G18" i="3"/>
  <c r="G16" i="3"/>
  <c r="G15" i="3"/>
  <c r="G182" i="3" l="1"/>
  <c r="G69" i="3"/>
  <c r="G186" i="3"/>
  <c r="G181" i="3" s="1"/>
  <c r="G180" i="3" s="1"/>
  <c r="G177" i="3"/>
  <c r="G132" i="3"/>
  <c r="G125" i="3"/>
  <c r="G103" i="3"/>
  <c r="G73" i="3"/>
  <c r="G68" i="3" s="1"/>
  <c r="G67" i="3" s="1"/>
  <c r="G22" i="3"/>
  <c r="G27" i="3"/>
  <c r="G64" i="3"/>
  <c r="G36" i="3"/>
  <c r="G14" i="3"/>
  <c r="G13" i="3" s="1"/>
  <c r="G17" i="3"/>
  <c r="G102" i="3" l="1"/>
  <c r="G101" i="3" s="1"/>
  <c r="G131" i="3"/>
  <c r="G130" i="3" s="1"/>
  <c r="G78" i="3"/>
  <c r="G77" i="3" s="1"/>
  <c r="G21" i="3"/>
  <c r="G35" i="3"/>
  <c r="G34" i="3" s="1"/>
  <c r="G12" i="3"/>
  <c r="G11" i="3" l="1"/>
  <c r="G20" i="3"/>
</calcChain>
</file>

<file path=xl/sharedStrings.xml><?xml version="1.0" encoding="utf-8"?>
<sst xmlns="http://schemas.openxmlformats.org/spreadsheetml/2006/main" count="626" uniqueCount="115">
  <si>
    <t xml:space="preserve"> </t>
  </si>
  <si>
    <t>Բաժին N 11, Խումբ 01, Դաս 01 ՀՀ կառավարության պահուստային ֆոնդ</t>
  </si>
  <si>
    <t>ԲԸՀ</t>
  </si>
  <si>
    <t>դրամ</t>
  </si>
  <si>
    <t>ՀՀ Արմավիրի մարզպետարան</t>
  </si>
  <si>
    <t>ՄԱՍ II ԱՇԽԱՏԱՆՔՆԵՐ</t>
  </si>
  <si>
    <t>45611300-1</t>
  </si>
  <si>
    <t>Այլ շենքերի, շինությունների հիմնանորոգում</t>
  </si>
  <si>
    <t>ՀՀ Գեղարքունիքի մարզպետարան</t>
  </si>
  <si>
    <t>45611300/1</t>
  </si>
  <si>
    <t>45221142-1</t>
  </si>
  <si>
    <t>Ընդհանուր շինարարական աշխատանքներ</t>
  </si>
  <si>
    <t>ՀՀ Լոռու մարզպետարան</t>
  </si>
  <si>
    <t>ՀՀ Տավուշի մարզպետարան</t>
  </si>
  <si>
    <t>ՀՀ Արարատի մարզպետարան</t>
  </si>
  <si>
    <t>ՄԱՍ II. ԱՇԽԱՏԱՆՔՆԵՐ</t>
  </si>
  <si>
    <t>45611300-2</t>
  </si>
  <si>
    <t>ՀՀ Կոտայքի մարզպետարան</t>
  </si>
  <si>
    <t>45221142-3</t>
  </si>
  <si>
    <t>ԳՀ</t>
  </si>
  <si>
    <t>45611300-3</t>
  </si>
  <si>
    <t>45611300-4</t>
  </si>
  <si>
    <t>45611300-5</t>
  </si>
  <si>
    <t>45611300-6</t>
  </si>
  <si>
    <t>45611300-7</t>
  </si>
  <si>
    <t>45611300-8</t>
  </si>
  <si>
    <t>45221142-2</t>
  </si>
  <si>
    <t>45221142-4</t>
  </si>
  <si>
    <t>45221142-5</t>
  </si>
  <si>
    <t>45231177-1</t>
  </si>
  <si>
    <t>Ճանապարհների վերանորոգման աշխատանքներ</t>
  </si>
  <si>
    <t>45231177-2</t>
  </si>
  <si>
    <t>45231177-3</t>
  </si>
  <si>
    <t>45231177-4</t>
  </si>
  <si>
    <t>45231177-5</t>
  </si>
  <si>
    <t>45231177-6</t>
  </si>
  <si>
    <t>45611300-10</t>
  </si>
  <si>
    <t>45611300-11</t>
  </si>
  <si>
    <t>45611300-12</t>
  </si>
  <si>
    <t>45611300-15</t>
  </si>
  <si>
    <t>45611300-16</t>
  </si>
  <si>
    <t>45611300-17</t>
  </si>
  <si>
    <t>45611300-18</t>
  </si>
  <si>
    <t>45611300-19</t>
  </si>
  <si>
    <t>45611300-20</t>
  </si>
  <si>
    <t>45611300-21</t>
  </si>
  <si>
    <t>45611300-22</t>
  </si>
  <si>
    <t>45611300-23</t>
  </si>
  <si>
    <t>45611300-24</t>
  </si>
  <si>
    <t>45611300-25</t>
  </si>
  <si>
    <t>45611300-26</t>
  </si>
  <si>
    <t>45221142-6</t>
  </si>
  <si>
    <t>45221142-8</t>
  </si>
  <si>
    <t>45221142-9</t>
  </si>
  <si>
    <t>45221142-10</t>
  </si>
  <si>
    <t>ճանապարհների վերանորոգման աշխատանքներ</t>
  </si>
  <si>
    <t>45231177-7</t>
  </si>
  <si>
    <t>45231177-8</t>
  </si>
  <si>
    <t>45231177-9</t>
  </si>
  <si>
    <t>ՄԱՍ III. ԾԱՌԱՅՈՒԹՅՈՒՆՆԵՐ</t>
  </si>
  <si>
    <t>71351540-2</t>
  </si>
  <si>
    <t>Տեխնիկական հսկողության ծառայություններ</t>
  </si>
  <si>
    <t>45221142-7</t>
  </si>
  <si>
    <t>ՀՀ Վայոց Ձորի մարզպետարան</t>
  </si>
  <si>
    <t>45611300-9</t>
  </si>
  <si>
    <t>45611300-13</t>
  </si>
  <si>
    <t>45611300-14</t>
  </si>
  <si>
    <t>71351540-4</t>
  </si>
  <si>
    <t>71351540-5</t>
  </si>
  <si>
    <t>71351540-1</t>
  </si>
  <si>
    <t>71351540-8</t>
  </si>
  <si>
    <t>45611300-27</t>
  </si>
  <si>
    <t>45611300-28</t>
  </si>
  <si>
    <t>45611300-29</t>
  </si>
  <si>
    <t>45611300-30</t>
  </si>
  <si>
    <t>45611300-31</t>
  </si>
  <si>
    <t>45611300-32</t>
  </si>
  <si>
    <t>45611300-33</t>
  </si>
  <si>
    <t>45611300-34</t>
  </si>
  <si>
    <t>45221142-12</t>
  </si>
  <si>
    <t>45221142-13</t>
  </si>
  <si>
    <t>45221142-14</t>
  </si>
  <si>
    <t>45221142-15</t>
  </si>
  <si>
    <t>45221142-16</t>
  </si>
  <si>
    <t>45221142-17</t>
  </si>
  <si>
    <t>45221142-18</t>
  </si>
  <si>
    <t>45221142-19</t>
  </si>
  <si>
    <t>45221142-20</t>
  </si>
  <si>
    <t>45221142-21</t>
  </si>
  <si>
    <t>45221142-22</t>
  </si>
  <si>
    <t>71351540-6</t>
  </si>
  <si>
    <t>71351540-3</t>
  </si>
  <si>
    <t>Հեղինակային հսկողության ծառայություններ</t>
  </si>
  <si>
    <t>ՄԱ</t>
  </si>
  <si>
    <t>71241200-1</t>
  </si>
  <si>
    <t>Նախագծերի պատրաստում, ծախսերի գնահատում</t>
  </si>
  <si>
    <t>ՀՀ Արագածոտնի մարզպետարան</t>
  </si>
  <si>
    <t>ՀԲՄ</t>
  </si>
  <si>
    <t>71351540-9</t>
  </si>
  <si>
    <t>98111140-3</t>
  </si>
  <si>
    <t>98111140-2</t>
  </si>
  <si>
    <t>98111140-4</t>
  </si>
  <si>
    <t>ՀԱՅԱՍՏԱՆԻ ՀԱՆՐԱՊԵՏՈՒԹՅԱՆ ԿԱՌԱՎԱՐՈՒԹՅԱՆ 2016 ԹՎԱԿԱՆԻ ԴԵԿՏԵՄԲԵՐԻ 29-Ի N 1313-Ն ՈՐՈՇՄԱՆ N 12 ՀԱՎԵԼՎԱԾՈՒՄ ԿԱՏԱՐՎՈՂ ԼՐԱՑՈՒՄՆԵՐԸ</t>
  </si>
  <si>
    <t>Կոդը</t>
  </si>
  <si>
    <t>Անվանումը</t>
  </si>
  <si>
    <t>Գնման ձևը</t>
  </si>
  <si>
    <t>Չափի միավորը</t>
  </si>
  <si>
    <t>Միավորի գինը</t>
  </si>
  <si>
    <t>քանակ</t>
  </si>
  <si>
    <t>գումարը (հազար դրամ)</t>
  </si>
  <si>
    <t>Ցուցանիշների փոփոխությունը (ավելացումները նշված են դրական նշանով)</t>
  </si>
  <si>
    <t xml:space="preserve">     ՀՀ կառավարության 2017 թվականի օգոստոսի   -ի N   -Ն որոշման</t>
  </si>
  <si>
    <t>Հավելված N 16</t>
  </si>
  <si>
    <t>71351540-10</t>
  </si>
  <si>
    <t>98111140-1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</si>
</sst>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_-* #,##0.00_р_._-;\-* #,##0.00_р_._-;_-* &quot;-&quot;??_р_._-;_-@_-"/>
    <numFmt numFmtId="165" formatCode="_(* #,##0_);_(* \(#,##0\);_(* &quot;-&quot;??_);_(@_)"/>
    <numFmt numFmtId="166" formatCode="#,##0.0_);\(#,##0.0\)"/>
    <numFmt numFmtId="167" formatCode="_(* #,##0.0_);_(* \(#,##0.0\);_(* &quot;-&quot;?_);_(@_)"/>
    <numFmt numFmtId="168" formatCode="#,##0.0"/>
    <numFmt numFmtId="169" formatCode="0.0"/>
    <numFmt numFmtId="170" formatCode="&quot;Yes&quot;;&quot;Yes&quot;;&quot;No&quot;"/>
    <numFmt numFmtId="171" formatCode="&quot;True&quot;;&quot;True&quot;;&quot;False&quot;"/>
    <numFmt numFmtId="172" formatCode="0.000"/>
    <numFmt numFmtId="173" formatCode="#,##0.000"/>
    <numFmt numFmtId="174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HEA Mariam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Times Armenian"/>
      <family val="2"/>
    </font>
    <font>
      <sz val="11"/>
      <color theme="1"/>
      <name val="Times Armenian"/>
      <family val="2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7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/>
    <xf numFmtId="0" fontId="7" fillId="0" borderId="0"/>
  </cellStyleXfs>
  <cellXfs count="83">
    <xf numFmtId="0" fontId="0" fillId="0" borderId="0" xfId="0"/>
    <xf numFmtId="0" fontId="4" fillId="2" borderId="0" xfId="0" applyFont="1" applyFill="1" applyBorder="1"/>
    <xf numFmtId="0" fontId="4" fillId="2" borderId="0" xfId="0" applyFont="1" applyFill="1"/>
    <xf numFmtId="165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166" fontId="3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/>
    <xf numFmtId="166" fontId="6" fillId="2" borderId="0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165" fontId="6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4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justify"/>
    </xf>
    <xf numFmtId="0" fontId="4" fillId="2" borderId="0" xfId="0" applyFont="1" applyFill="1" applyBorder="1" applyAlignment="1"/>
    <xf numFmtId="168" fontId="6" fillId="2" borderId="0" xfId="0" applyNumberFormat="1" applyFont="1" applyFill="1" applyBorder="1"/>
    <xf numFmtId="0" fontId="2" fillId="2" borderId="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166" fontId="14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wrapText="1"/>
    </xf>
    <xf numFmtId="3" fontId="1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/>
    <xf numFmtId="166" fontId="14" fillId="2" borderId="1" xfId="0" applyNumberFormat="1" applyFont="1" applyFill="1" applyBorder="1" applyAlignment="1"/>
    <xf numFmtId="166" fontId="1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37" fontId="13" fillId="2" borderId="1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vertical="center" wrapText="1"/>
    </xf>
    <xf numFmtId="166" fontId="13" fillId="2" borderId="1" xfId="0" applyNumberFormat="1" applyFont="1" applyFill="1" applyBorder="1" applyAlignment="1"/>
    <xf numFmtId="3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wrapText="1"/>
    </xf>
    <xf numFmtId="3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right"/>
    </xf>
    <xf numFmtId="165" fontId="13" fillId="2" borderId="1" xfId="0" applyNumberFormat="1" applyFont="1" applyFill="1" applyBorder="1" applyAlignment="1"/>
    <xf numFmtId="166" fontId="13" fillId="2" borderId="1" xfId="0" applyNumberFormat="1" applyFont="1" applyFill="1" applyBorder="1" applyAlignment="1">
      <alignment wrapText="1"/>
    </xf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35" applyNumberFormat="1" applyFont="1" applyFill="1" applyBorder="1" applyAlignment="1">
      <alignment horizontal="center" vertical="center"/>
    </xf>
    <xf numFmtId="0" fontId="13" fillId="2" borderId="1" xfId="36" applyFont="1" applyFill="1" applyBorder="1" applyAlignment="1">
      <alignment horizontal="center" vertical="center"/>
    </xf>
    <xf numFmtId="0" fontId="13" fillId="2" borderId="1" xfId="36" applyFont="1" applyFill="1" applyBorder="1" applyAlignment="1">
      <alignment horizontal="center" vertical="center" wrapText="1"/>
    </xf>
    <xf numFmtId="1" fontId="13" fillId="2" borderId="1" xfId="36" applyNumberFormat="1" applyFont="1" applyFill="1" applyBorder="1"/>
    <xf numFmtId="166" fontId="13" fillId="2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/>
    <xf numFmtId="0" fontId="3" fillId="2" borderId="0" xfId="0" applyFont="1" applyFill="1" applyBorder="1" applyAlignment="1">
      <alignment horizontal="left" indent="15"/>
    </xf>
    <xf numFmtId="0" fontId="14" fillId="2" borderId="1" xfId="0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 wrapText="1"/>
    </xf>
    <xf numFmtId="41" fontId="14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0" fontId="15" fillId="2" borderId="1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3" fillId="2" borderId="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/>
    <xf numFmtId="0" fontId="16" fillId="2" borderId="1" xfId="0" applyFont="1" applyFill="1" applyBorder="1"/>
  </cellXfs>
  <cellStyles count="37">
    <cellStyle name="Comma 2" xfId="7"/>
    <cellStyle name="Comma 2 2" xfId="21"/>
    <cellStyle name="Comma 3" xfId="8"/>
    <cellStyle name="Comma 3 2" xfId="23"/>
    <cellStyle name="Comma 3 3" xfId="22"/>
    <cellStyle name="Comma 4" xfId="9"/>
    <cellStyle name="Comma 5" xfId="10"/>
    <cellStyle name="Comma 6" xfId="35"/>
    <cellStyle name="Comma 8 2" xfId="11"/>
    <cellStyle name="Currency 2" xfId="12"/>
    <cellStyle name="Currency 3" xfId="13"/>
    <cellStyle name="Currency 5 2" xfId="14"/>
    <cellStyle name="Normal" xfId="0" builtinId="0"/>
    <cellStyle name="Normal 10" xfId="36"/>
    <cellStyle name="Normal 2" xfId="15"/>
    <cellStyle name="Normal 2 2" xfId="25"/>
    <cellStyle name="Normal 2 3" xfId="3"/>
    <cellStyle name="Normal 2 4" xfId="24"/>
    <cellStyle name="Normal 2_IV-ՀՐԱՏԱՊ ՓՈՒԼԵՐՈՎ" xfId="26"/>
    <cellStyle name="Normal 3" xfId="27"/>
    <cellStyle name="Normal 4" xfId="28"/>
    <cellStyle name="Normal 4 2" xfId="29"/>
    <cellStyle name="Normal 5" xfId="30"/>
    <cellStyle name="Normal 6" xfId="31"/>
    <cellStyle name="Normal 7" xfId="32"/>
    <cellStyle name="Normal 8" xfId="33"/>
    <cellStyle name="Normal 9" xfId="1"/>
    <cellStyle name="Обычный 2" xfId="16"/>
    <cellStyle name="Обычный 2 2" xfId="34"/>
    <cellStyle name="Обычный 3" xfId="6"/>
    <cellStyle name="Обычный 4" xfId="19"/>
    <cellStyle name="Обычный 5" xfId="2"/>
    <cellStyle name="Процентный 2" xfId="4"/>
    <cellStyle name="Финансовый 2" xfId="18"/>
    <cellStyle name="Финансовый 3" xfId="17"/>
    <cellStyle name="Финансовый 4" xfId="20"/>
    <cellStyle name="Финансов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8"/>
  <sheetViews>
    <sheetView tabSelected="1" zoomScale="115" zoomScaleNormal="115" workbookViewId="0">
      <selection activeCell="G1" sqref="G1"/>
    </sheetView>
  </sheetViews>
  <sheetFormatPr defaultColWidth="9.140625" defaultRowHeight="15.75" x14ac:dyDescent="0.25"/>
  <cols>
    <col min="1" max="1" width="13" style="6" customWidth="1"/>
    <col min="2" max="2" width="49" style="6" customWidth="1"/>
    <col min="3" max="3" width="8.85546875" style="6" customWidth="1"/>
    <col min="4" max="4" width="7.85546875" style="6" customWidth="1"/>
    <col min="5" max="5" width="13.7109375" style="6" customWidth="1"/>
    <col min="6" max="6" width="7.5703125" style="6" customWidth="1"/>
    <col min="7" max="7" width="12.42578125" style="11" customWidth="1"/>
    <col min="8" max="16384" width="9.140625" style="6"/>
  </cols>
  <sheetData>
    <row r="1" spans="1:15" s="9" customFormat="1" ht="17.25" x14ac:dyDescent="0.3">
      <c r="G1" s="56" t="s">
        <v>112</v>
      </c>
    </row>
    <row r="2" spans="1:15" s="4" customFormat="1" ht="60" customHeight="1" x14ac:dyDescent="0.3">
      <c r="A2" s="57" t="s">
        <v>0</v>
      </c>
      <c r="F2" s="66" t="s">
        <v>111</v>
      </c>
      <c r="G2" s="66"/>
      <c r="H2" s="57"/>
    </row>
    <row r="3" spans="1:15" s="1" customFormat="1" ht="18" x14ac:dyDescent="0.35">
      <c r="F3" s="12"/>
      <c r="G3" s="13" t="s">
        <v>0</v>
      </c>
      <c r="O3" s="14"/>
    </row>
    <row r="4" spans="1:15" s="1" customFormat="1" ht="19.5" customHeight="1" x14ac:dyDescent="0.35">
      <c r="A4" s="15"/>
      <c r="G4" s="16"/>
    </row>
    <row r="5" spans="1:15" s="1" customFormat="1" ht="19.5" customHeight="1" x14ac:dyDescent="0.35">
      <c r="A5" s="15"/>
      <c r="G5" s="16"/>
    </row>
    <row r="6" spans="1:15" s="1" customFormat="1" ht="19.5" customHeight="1" x14ac:dyDescent="0.35">
      <c r="A6" s="68"/>
      <c r="B6" s="68"/>
      <c r="C6" s="68"/>
      <c r="D6" s="68"/>
      <c r="E6" s="68"/>
      <c r="F6" s="68"/>
      <c r="G6" s="68"/>
    </row>
    <row r="7" spans="1:15" s="1" customFormat="1" ht="45" customHeight="1" x14ac:dyDescent="0.35">
      <c r="A7" s="68" t="s">
        <v>102</v>
      </c>
      <c r="B7" s="68"/>
      <c r="C7" s="68"/>
      <c r="D7" s="68"/>
      <c r="E7" s="68"/>
      <c r="F7" s="68"/>
      <c r="G7" s="68"/>
    </row>
    <row r="8" spans="1:15" s="1" customFormat="1" ht="17.25" customHeight="1" x14ac:dyDescent="0.35">
      <c r="A8" s="18"/>
      <c r="B8" s="18"/>
      <c r="C8" s="18"/>
      <c r="D8" s="18"/>
      <c r="E8" s="18"/>
      <c r="F8" s="18"/>
      <c r="G8" s="18"/>
    </row>
    <row r="9" spans="1:15" s="1" customFormat="1" ht="48.75" customHeight="1" x14ac:dyDescent="0.25">
      <c r="A9" s="73" t="s">
        <v>103</v>
      </c>
      <c r="B9" s="73" t="s">
        <v>104</v>
      </c>
      <c r="C9" s="73" t="s">
        <v>105</v>
      </c>
      <c r="D9" s="71" t="s">
        <v>106</v>
      </c>
      <c r="E9" s="71" t="s">
        <v>107</v>
      </c>
      <c r="F9" s="69" t="s">
        <v>110</v>
      </c>
      <c r="G9" s="70"/>
    </row>
    <row r="10" spans="1:15" s="1" customFormat="1" ht="31.5" customHeight="1" x14ac:dyDescent="0.25">
      <c r="A10" s="74"/>
      <c r="B10" s="74"/>
      <c r="C10" s="74"/>
      <c r="D10" s="72"/>
      <c r="E10" s="72"/>
      <c r="F10" s="19" t="s">
        <v>108</v>
      </c>
      <c r="G10" s="20" t="s">
        <v>109</v>
      </c>
    </row>
    <row r="11" spans="1:15" x14ac:dyDescent="0.25">
      <c r="A11" s="64" t="s">
        <v>1</v>
      </c>
      <c r="B11" s="64"/>
      <c r="C11" s="64"/>
      <c r="D11" s="64"/>
      <c r="E11" s="64"/>
      <c r="F11" s="65"/>
      <c r="G11" s="21">
        <f>G12+G21+G35+G68+G78+G101+G130+G180</f>
        <v>-842988.5</v>
      </c>
    </row>
    <row r="12" spans="1:15" x14ac:dyDescent="0.25">
      <c r="A12" s="63" t="s">
        <v>17</v>
      </c>
      <c r="B12" s="63"/>
      <c r="C12" s="63"/>
      <c r="D12" s="63"/>
      <c r="E12" s="63"/>
      <c r="F12" s="63"/>
      <c r="G12" s="21">
        <f>G14+G17</f>
        <v>-168306.00000000003</v>
      </c>
    </row>
    <row r="13" spans="1:15" x14ac:dyDescent="0.25">
      <c r="A13" s="65" t="s">
        <v>1</v>
      </c>
      <c r="B13" s="65"/>
      <c r="C13" s="65"/>
      <c r="D13" s="65"/>
      <c r="E13" s="65"/>
      <c r="F13" s="65"/>
      <c r="G13" s="21">
        <f>G14</f>
        <v>-163344.40000000002</v>
      </c>
    </row>
    <row r="14" spans="1:15" x14ac:dyDescent="0.25">
      <c r="A14" s="67" t="s">
        <v>15</v>
      </c>
      <c r="B14" s="67"/>
      <c r="C14" s="67"/>
      <c r="D14" s="67"/>
      <c r="E14" s="67"/>
      <c r="F14" s="67"/>
      <c r="G14" s="21">
        <f>G15+G16</f>
        <v>-163344.40000000002</v>
      </c>
    </row>
    <row r="15" spans="1:15" x14ac:dyDescent="0.25">
      <c r="A15" s="22" t="s">
        <v>16</v>
      </c>
      <c r="B15" s="23" t="s">
        <v>7</v>
      </c>
      <c r="C15" s="24" t="s">
        <v>2</v>
      </c>
      <c r="D15" s="24" t="s">
        <v>3</v>
      </c>
      <c r="E15" s="25">
        <v>-128055100</v>
      </c>
      <c r="F15" s="25">
        <v>1</v>
      </c>
      <c r="G15" s="21">
        <f>E15*F15/1000</f>
        <v>-128055.1</v>
      </c>
    </row>
    <row r="16" spans="1:15" x14ac:dyDescent="0.25">
      <c r="A16" s="22" t="s">
        <v>18</v>
      </c>
      <c r="B16" s="23" t="s">
        <v>11</v>
      </c>
      <c r="C16" s="24" t="s">
        <v>2</v>
      </c>
      <c r="D16" s="24" t="s">
        <v>3</v>
      </c>
      <c r="E16" s="25">
        <v>-35289300</v>
      </c>
      <c r="F16" s="25">
        <v>1</v>
      </c>
      <c r="G16" s="21">
        <f>E16*F16/1000</f>
        <v>-35289.300000000003</v>
      </c>
    </row>
    <row r="17" spans="1:10" s="9" customFormat="1" ht="17.25" x14ac:dyDescent="0.3">
      <c r="A17" s="67" t="s">
        <v>59</v>
      </c>
      <c r="B17" s="67"/>
      <c r="C17" s="67"/>
      <c r="D17" s="67"/>
      <c r="E17" s="67"/>
      <c r="F17" s="67"/>
      <c r="G17" s="21">
        <f>G18+G19</f>
        <v>-4961.6000000000004</v>
      </c>
      <c r="H17" s="7"/>
      <c r="J17" s="8"/>
    </row>
    <row r="18" spans="1:10" s="9" customFormat="1" ht="17.25" x14ac:dyDescent="0.3">
      <c r="A18" s="26" t="s">
        <v>68</v>
      </c>
      <c r="B18" s="27" t="s">
        <v>61</v>
      </c>
      <c r="C18" s="28" t="s">
        <v>19</v>
      </c>
      <c r="D18" s="28" t="s">
        <v>3</v>
      </c>
      <c r="E18" s="29">
        <v>-920600</v>
      </c>
      <c r="F18" s="30">
        <v>1</v>
      </c>
      <c r="G18" s="21">
        <f>E18*F18/1000</f>
        <v>-920.6</v>
      </c>
      <c r="J18" s="8"/>
    </row>
    <row r="19" spans="1:10" s="9" customFormat="1" ht="17.25" x14ac:dyDescent="0.3">
      <c r="A19" s="26" t="s">
        <v>67</v>
      </c>
      <c r="B19" s="27" t="s">
        <v>61</v>
      </c>
      <c r="C19" s="28" t="s">
        <v>19</v>
      </c>
      <c r="D19" s="28" t="s">
        <v>3</v>
      </c>
      <c r="E19" s="29">
        <v>-4041000</v>
      </c>
      <c r="F19" s="30">
        <v>1</v>
      </c>
      <c r="G19" s="21">
        <f>E19*F19/1000</f>
        <v>-4041</v>
      </c>
      <c r="J19" s="8"/>
    </row>
    <row r="20" spans="1:10" x14ac:dyDescent="0.25">
      <c r="A20" s="65" t="s">
        <v>1</v>
      </c>
      <c r="B20" s="65"/>
      <c r="C20" s="65"/>
      <c r="D20" s="65"/>
      <c r="E20" s="65"/>
      <c r="F20" s="65"/>
      <c r="G20" s="21">
        <f>G21</f>
        <v>-66678.5</v>
      </c>
    </row>
    <row r="21" spans="1:10" x14ac:dyDescent="0.25">
      <c r="A21" s="75" t="s">
        <v>13</v>
      </c>
      <c r="B21" s="75"/>
      <c r="C21" s="75"/>
      <c r="D21" s="75"/>
      <c r="E21" s="75"/>
      <c r="F21" s="75"/>
      <c r="G21" s="21">
        <f>G22+G27</f>
        <v>-66678.5</v>
      </c>
    </row>
    <row r="22" spans="1:10" x14ac:dyDescent="0.25">
      <c r="A22" s="67" t="s">
        <v>5</v>
      </c>
      <c r="B22" s="67"/>
      <c r="C22" s="67"/>
      <c r="D22" s="67"/>
      <c r="E22" s="67"/>
      <c r="F22" s="67"/>
      <c r="G22" s="31">
        <f>SUM(G23:G26)</f>
        <v>-60824.6</v>
      </c>
    </row>
    <row r="23" spans="1:10" x14ac:dyDescent="0.25">
      <c r="A23" s="22" t="s">
        <v>6</v>
      </c>
      <c r="B23" s="23" t="s">
        <v>7</v>
      </c>
      <c r="C23" s="24" t="s">
        <v>2</v>
      </c>
      <c r="D23" s="24" t="s">
        <v>3</v>
      </c>
      <c r="E23" s="25">
        <v>-36791600</v>
      </c>
      <c r="F23" s="25">
        <v>1</v>
      </c>
      <c r="G23" s="21">
        <f>E23*F23/1000</f>
        <v>-36791.599999999999</v>
      </c>
    </row>
    <row r="24" spans="1:10" x14ac:dyDescent="0.25">
      <c r="A24" s="22" t="s">
        <v>94</v>
      </c>
      <c r="B24" s="23" t="s">
        <v>95</v>
      </c>
      <c r="C24" s="24" t="s">
        <v>93</v>
      </c>
      <c r="D24" s="24" t="s">
        <v>3</v>
      </c>
      <c r="E24" s="25">
        <v>-1810000</v>
      </c>
      <c r="F24" s="25">
        <v>1</v>
      </c>
      <c r="G24" s="21">
        <f>E24*F24/1000</f>
        <v>-1810</v>
      </c>
    </row>
    <row r="25" spans="1:10" s="9" customFormat="1" ht="17.25" x14ac:dyDescent="0.3">
      <c r="A25" s="26" t="s">
        <v>10</v>
      </c>
      <c r="B25" s="23" t="s">
        <v>11</v>
      </c>
      <c r="C25" s="28" t="s">
        <v>19</v>
      </c>
      <c r="D25" s="28" t="s">
        <v>3</v>
      </c>
      <c r="E25" s="29">
        <v>-10274000</v>
      </c>
      <c r="F25" s="30">
        <v>1</v>
      </c>
      <c r="G25" s="21">
        <f>E25*F25/1000</f>
        <v>-10274</v>
      </c>
    </row>
    <row r="26" spans="1:10" s="9" customFormat="1" ht="17.25" x14ac:dyDescent="0.3">
      <c r="A26" s="26" t="s">
        <v>29</v>
      </c>
      <c r="B26" s="23" t="s">
        <v>55</v>
      </c>
      <c r="C26" s="28" t="s">
        <v>19</v>
      </c>
      <c r="D26" s="28" t="s">
        <v>3</v>
      </c>
      <c r="E26" s="29">
        <v>-11949000</v>
      </c>
      <c r="F26" s="30">
        <v>1</v>
      </c>
      <c r="G26" s="21">
        <f>E26*F26/1000</f>
        <v>-11949</v>
      </c>
    </row>
    <row r="27" spans="1:10" s="9" customFormat="1" ht="17.25" x14ac:dyDescent="0.3">
      <c r="A27" s="76" t="s">
        <v>59</v>
      </c>
      <c r="B27" s="76"/>
      <c r="C27" s="76"/>
      <c r="D27" s="76"/>
      <c r="E27" s="76"/>
      <c r="F27" s="76"/>
      <c r="G27" s="31">
        <f>SUM(G28:G33)</f>
        <v>-5853.9</v>
      </c>
      <c r="H27" s="7"/>
      <c r="J27" s="8"/>
    </row>
    <row r="28" spans="1:10" s="9" customFormat="1" ht="17.25" x14ac:dyDescent="0.3">
      <c r="A28" s="26" t="s">
        <v>91</v>
      </c>
      <c r="B28" s="27" t="s">
        <v>61</v>
      </c>
      <c r="C28" s="28" t="s">
        <v>19</v>
      </c>
      <c r="D28" s="28" t="s">
        <v>3</v>
      </c>
      <c r="E28" s="29">
        <v>-448000</v>
      </c>
      <c r="F28" s="30">
        <v>1</v>
      </c>
      <c r="G28" s="21">
        <f t="shared" ref="G28:G33" si="0">E28*F28/1000</f>
        <v>-448</v>
      </c>
      <c r="J28" s="8"/>
    </row>
    <row r="29" spans="1:10" s="9" customFormat="1" ht="17.25" x14ac:dyDescent="0.3">
      <c r="A29" s="26" t="s">
        <v>67</v>
      </c>
      <c r="B29" s="27" t="s">
        <v>61</v>
      </c>
      <c r="C29" s="28" t="s">
        <v>19</v>
      </c>
      <c r="D29" s="28" t="s">
        <v>3</v>
      </c>
      <c r="E29" s="29">
        <v>-3328000</v>
      </c>
      <c r="F29" s="30">
        <v>1</v>
      </c>
      <c r="G29" s="21">
        <f t="shared" si="0"/>
        <v>-3328</v>
      </c>
      <c r="J29" s="8"/>
    </row>
    <row r="30" spans="1:10" s="9" customFormat="1" ht="17.25" x14ac:dyDescent="0.3">
      <c r="A30" s="26" t="s">
        <v>60</v>
      </c>
      <c r="B30" s="27" t="s">
        <v>61</v>
      </c>
      <c r="C30" s="28" t="s">
        <v>19</v>
      </c>
      <c r="D30" s="28" t="s">
        <v>3</v>
      </c>
      <c r="E30" s="29">
        <v>-1544900</v>
      </c>
      <c r="F30" s="30">
        <v>1</v>
      </c>
      <c r="G30" s="21">
        <f t="shared" si="0"/>
        <v>-1544.9</v>
      </c>
      <c r="J30" s="8"/>
    </row>
    <row r="31" spans="1:10" s="9" customFormat="1" ht="17.25" x14ac:dyDescent="0.3">
      <c r="A31" s="26" t="s">
        <v>99</v>
      </c>
      <c r="B31" s="27" t="s">
        <v>92</v>
      </c>
      <c r="C31" s="28" t="s">
        <v>93</v>
      </c>
      <c r="D31" s="28" t="s">
        <v>3</v>
      </c>
      <c r="E31" s="29">
        <v>-69000</v>
      </c>
      <c r="F31" s="30">
        <v>1</v>
      </c>
      <c r="G31" s="21">
        <f t="shared" si="0"/>
        <v>-69</v>
      </c>
      <c r="J31" s="8"/>
    </row>
    <row r="32" spans="1:10" s="9" customFormat="1" ht="17.25" x14ac:dyDescent="0.3">
      <c r="A32" s="26" t="s">
        <v>100</v>
      </c>
      <c r="B32" s="27" t="s">
        <v>92</v>
      </c>
      <c r="C32" s="28" t="s">
        <v>93</v>
      </c>
      <c r="D32" s="28" t="s">
        <v>3</v>
      </c>
      <c r="E32" s="29">
        <v>-190000</v>
      </c>
      <c r="F32" s="30">
        <v>1</v>
      </c>
      <c r="G32" s="21">
        <f t="shared" si="0"/>
        <v>-190</v>
      </c>
      <c r="J32" s="8"/>
    </row>
    <row r="33" spans="1:10" s="9" customFormat="1" ht="17.25" x14ac:dyDescent="0.3">
      <c r="A33" s="26" t="s">
        <v>101</v>
      </c>
      <c r="B33" s="27" t="s">
        <v>92</v>
      </c>
      <c r="C33" s="28" t="s">
        <v>93</v>
      </c>
      <c r="D33" s="28" t="s">
        <v>3</v>
      </c>
      <c r="E33" s="29">
        <v>-274000</v>
      </c>
      <c r="F33" s="30">
        <v>1</v>
      </c>
      <c r="G33" s="21">
        <f t="shared" si="0"/>
        <v>-274</v>
      </c>
      <c r="J33" s="8"/>
    </row>
    <row r="34" spans="1:10" s="9" customFormat="1" ht="17.25" x14ac:dyDescent="0.3">
      <c r="A34" s="65" t="s">
        <v>1</v>
      </c>
      <c r="B34" s="65"/>
      <c r="C34" s="65"/>
      <c r="D34" s="65"/>
      <c r="E34" s="65"/>
      <c r="F34" s="65"/>
      <c r="G34" s="21">
        <f>G35</f>
        <v>-68028.299999999988</v>
      </c>
    </row>
    <row r="35" spans="1:10" s="9" customFormat="1" ht="17.25" x14ac:dyDescent="0.3">
      <c r="A35" s="63" t="s">
        <v>63</v>
      </c>
      <c r="B35" s="63"/>
      <c r="C35" s="63"/>
      <c r="D35" s="63"/>
      <c r="E35" s="63"/>
      <c r="F35" s="63"/>
      <c r="G35" s="31">
        <f>G36+G64</f>
        <v>-68028.299999999988</v>
      </c>
    </row>
    <row r="36" spans="1:10" s="9" customFormat="1" ht="17.25" x14ac:dyDescent="0.3">
      <c r="A36" s="67" t="s">
        <v>15</v>
      </c>
      <c r="B36" s="67"/>
      <c r="C36" s="67"/>
      <c r="D36" s="67"/>
      <c r="E36" s="67"/>
      <c r="F36" s="67"/>
      <c r="G36" s="21">
        <f>SUM(G37:G63)</f>
        <v>-65330.299999999996</v>
      </c>
    </row>
    <row r="37" spans="1:10" s="9" customFormat="1" ht="17.25" x14ac:dyDescent="0.3">
      <c r="A37" s="22" t="s">
        <v>43</v>
      </c>
      <c r="B37" s="23" t="s">
        <v>7</v>
      </c>
      <c r="C37" s="24" t="s">
        <v>19</v>
      </c>
      <c r="D37" s="24" t="s">
        <v>3</v>
      </c>
      <c r="E37" s="25">
        <v>-4410000</v>
      </c>
      <c r="F37" s="30">
        <v>1</v>
      </c>
      <c r="G37" s="21">
        <f t="shared" ref="G37:G63" si="1">E37*F37/1000</f>
        <v>-4410</v>
      </c>
    </row>
    <row r="38" spans="1:10" s="9" customFormat="1" ht="17.25" x14ac:dyDescent="0.3">
      <c r="A38" s="22" t="s">
        <v>44</v>
      </c>
      <c r="B38" s="23" t="s">
        <v>7</v>
      </c>
      <c r="C38" s="24" t="s">
        <v>19</v>
      </c>
      <c r="D38" s="24" t="s">
        <v>3</v>
      </c>
      <c r="E38" s="25">
        <v>-5160000</v>
      </c>
      <c r="F38" s="30">
        <v>1</v>
      </c>
      <c r="G38" s="21">
        <f t="shared" si="1"/>
        <v>-5160</v>
      </c>
    </row>
    <row r="39" spans="1:10" s="9" customFormat="1" ht="17.25" x14ac:dyDescent="0.3">
      <c r="A39" s="22" t="s">
        <v>45</v>
      </c>
      <c r="B39" s="23" t="s">
        <v>7</v>
      </c>
      <c r="C39" s="24" t="s">
        <v>19</v>
      </c>
      <c r="D39" s="24" t="s">
        <v>3</v>
      </c>
      <c r="E39" s="25">
        <v>-293100</v>
      </c>
      <c r="F39" s="30">
        <v>1</v>
      </c>
      <c r="G39" s="21">
        <f t="shared" si="1"/>
        <v>-293.10000000000002</v>
      </c>
    </row>
    <row r="40" spans="1:10" s="9" customFormat="1" ht="17.25" x14ac:dyDescent="0.3">
      <c r="A40" s="22" t="s">
        <v>46</v>
      </c>
      <c r="B40" s="23" t="s">
        <v>7</v>
      </c>
      <c r="C40" s="24" t="s">
        <v>19</v>
      </c>
      <c r="D40" s="24" t="s">
        <v>3</v>
      </c>
      <c r="E40" s="25">
        <v>-2521000</v>
      </c>
      <c r="F40" s="30">
        <v>1</v>
      </c>
      <c r="G40" s="21">
        <f t="shared" si="1"/>
        <v>-2521</v>
      </c>
    </row>
    <row r="41" spans="1:10" s="9" customFormat="1" ht="17.25" x14ac:dyDescent="0.3">
      <c r="A41" s="22" t="s">
        <v>47</v>
      </c>
      <c r="B41" s="23" t="s">
        <v>7</v>
      </c>
      <c r="C41" s="24" t="s">
        <v>19</v>
      </c>
      <c r="D41" s="24" t="s">
        <v>3</v>
      </c>
      <c r="E41" s="25">
        <v>-2500000</v>
      </c>
      <c r="F41" s="30">
        <v>1</v>
      </c>
      <c r="G41" s="21">
        <f t="shared" si="1"/>
        <v>-2500</v>
      </c>
    </row>
    <row r="42" spans="1:10" s="9" customFormat="1" ht="17.25" x14ac:dyDescent="0.3">
      <c r="A42" s="22" t="s">
        <v>48</v>
      </c>
      <c r="B42" s="23" t="s">
        <v>7</v>
      </c>
      <c r="C42" s="24" t="s">
        <v>19</v>
      </c>
      <c r="D42" s="24" t="s">
        <v>3</v>
      </c>
      <c r="E42" s="25">
        <v>-5219000</v>
      </c>
      <c r="F42" s="30">
        <v>1</v>
      </c>
      <c r="G42" s="21">
        <f t="shared" si="1"/>
        <v>-5219</v>
      </c>
    </row>
    <row r="43" spans="1:10" s="9" customFormat="1" ht="17.25" x14ac:dyDescent="0.3">
      <c r="A43" s="22" t="s">
        <v>49</v>
      </c>
      <c r="B43" s="23" t="s">
        <v>7</v>
      </c>
      <c r="C43" s="24" t="s">
        <v>19</v>
      </c>
      <c r="D43" s="24" t="s">
        <v>3</v>
      </c>
      <c r="E43" s="25">
        <v>-863000</v>
      </c>
      <c r="F43" s="30">
        <v>1</v>
      </c>
      <c r="G43" s="21">
        <f t="shared" si="1"/>
        <v>-863</v>
      </c>
    </row>
    <row r="44" spans="1:10" s="9" customFormat="1" ht="17.25" x14ac:dyDescent="0.3">
      <c r="A44" s="22" t="s">
        <v>50</v>
      </c>
      <c r="B44" s="23" t="s">
        <v>7</v>
      </c>
      <c r="C44" s="24" t="s">
        <v>19</v>
      </c>
      <c r="D44" s="24" t="s">
        <v>3</v>
      </c>
      <c r="E44" s="25">
        <v>-1800400</v>
      </c>
      <c r="F44" s="30">
        <v>1</v>
      </c>
      <c r="G44" s="21">
        <f t="shared" si="1"/>
        <v>-1800.4</v>
      </c>
    </row>
    <row r="45" spans="1:10" s="9" customFormat="1" ht="17.25" x14ac:dyDescent="0.3">
      <c r="A45" s="22" t="s">
        <v>71</v>
      </c>
      <c r="B45" s="23" t="s">
        <v>7</v>
      </c>
      <c r="C45" s="24" t="s">
        <v>19</v>
      </c>
      <c r="D45" s="24" t="s">
        <v>3</v>
      </c>
      <c r="E45" s="25">
        <v>-2350000</v>
      </c>
      <c r="F45" s="30">
        <v>1</v>
      </c>
      <c r="G45" s="21">
        <f t="shared" si="1"/>
        <v>-2350</v>
      </c>
    </row>
    <row r="46" spans="1:10" s="9" customFormat="1" ht="17.25" x14ac:dyDescent="0.3">
      <c r="A46" s="22" t="s">
        <v>72</v>
      </c>
      <c r="B46" s="23" t="s">
        <v>7</v>
      </c>
      <c r="C46" s="24" t="s">
        <v>19</v>
      </c>
      <c r="D46" s="24" t="s">
        <v>3</v>
      </c>
      <c r="E46" s="25">
        <v>-3031000</v>
      </c>
      <c r="F46" s="30">
        <v>1</v>
      </c>
      <c r="G46" s="21">
        <f t="shared" si="1"/>
        <v>-3031</v>
      </c>
    </row>
    <row r="47" spans="1:10" s="9" customFormat="1" ht="17.25" x14ac:dyDescent="0.3">
      <c r="A47" s="22" t="s">
        <v>73</v>
      </c>
      <c r="B47" s="23" t="s">
        <v>7</v>
      </c>
      <c r="C47" s="24" t="s">
        <v>19</v>
      </c>
      <c r="D47" s="24" t="s">
        <v>3</v>
      </c>
      <c r="E47" s="25">
        <v>-4756000</v>
      </c>
      <c r="F47" s="30">
        <v>1</v>
      </c>
      <c r="G47" s="21">
        <f t="shared" si="1"/>
        <v>-4756</v>
      </c>
    </row>
    <row r="48" spans="1:10" s="9" customFormat="1" ht="17.25" x14ac:dyDescent="0.3">
      <c r="A48" s="22" t="s">
        <v>74</v>
      </c>
      <c r="B48" s="23" t="s">
        <v>7</v>
      </c>
      <c r="C48" s="24" t="s">
        <v>19</v>
      </c>
      <c r="D48" s="24" t="s">
        <v>3</v>
      </c>
      <c r="E48" s="25">
        <v>-3412000</v>
      </c>
      <c r="F48" s="30">
        <v>1</v>
      </c>
      <c r="G48" s="21">
        <f t="shared" si="1"/>
        <v>-3412</v>
      </c>
    </row>
    <row r="49" spans="1:10" s="9" customFormat="1" ht="17.25" x14ac:dyDescent="0.3">
      <c r="A49" s="22" t="s">
        <v>75</v>
      </c>
      <c r="B49" s="23" t="s">
        <v>7</v>
      </c>
      <c r="C49" s="24" t="s">
        <v>19</v>
      </c>
      <c r="D49" s="24" t="s">
        <v>3</v>
      </c>
      <c r="E49" s="25">
        <v>-6799000</v>
      </c>
      <c r="F49" s="30">
        <v>1</v>
      </c>
      <c r="G49" s="21">
        <f t="shared" si="1"/>
        <v>-6799</v>
      </c>
    </row>
    <row r="50" spans="1:10" s="9" customFormat="1" ht="17.25" x14ac:dyDescent="0.3">
      <c r="A50" s="22" t="s">
        <v>76</v>
      </c>
      <c r="B50" s="23" t="s">
        <v>7</v>
      </c>
      <c r="C50" s="24" t="s">
        <v>19</v>
      </c>
      <c r="D50" s="24" t="s">
        <v>3</v>
      </c>
      <c r="E50" s="25">
        <v>-1974000</v>
      </c>
      <c r="F50" s="30">
        <v>1</v>
      </c>
      <c r="G50" s="21">
        <f t="shared" si="1"/>
        <v>-1974</v>
      </c>
    </row>
    <row r="51" spans="1:10" s="9" customFormat="1" ht="17.25" x14ac:dyDescent="0.3">
      <c r="A51" s="22" t="s">
        <v>77</v>
      </c>
      <c r="B51" s="23" t="s">
        <v>7</v>
      </c>
      <c r="C51" s="24" t="s">
        <v>19</v>
      </c>
      <c r="D51" s="24" t="s">
        <v>3</v>
      </c>
      <c r="E51" s="25">
        <v>-1712000</v>
      </c>
      <c r="F51" s="30">
        <v>1</v>
      </c>
      <c r="G51" s="21">
        <f t="shared" si="1"/>
        <v>-1712</v>
      </c>
    </row>
    <row r="52" spans="1:10" s="9" customFormat="1" ht="17.25" x14ac:dyDescent="0.3">
      <c r="A52" s="22" t="s">
        <v>78</v>
      </c>
      <c r="B52" s="23" t="s">
        <v>7</v>
      </c>
      <c r="C52" s="24" t="s">
        <v>19</v>
      </c>
      <c r="D52" s="24" t="s">
        <v>3</v>
      </c>
      <c r="E52" s="25">
        <v>-3706000</v>
      </c>
      <c r="F52" s="30">
        <v>1</v>
      </c>
      <c r="G52" s="21">
        <f t="shared" si="1"/>
        <v>-3706</v>
      </c>
    </row>
    <row r="53" spans="1:10" s="9" customFormat="1" ht="17.25" x14ac:dyDescent="0.3">
      <c r="A53" s="22" t="s">
        <v>79</v>
      </c>
      <c r="B53" s="23" t="s">
        <v>11</v>
      </c>
      <c r="C53" s="24" t="s">
        <v>19</v>
      </c>
      <c r="D53" s="24" t="s">
        <v>3</v>
      </c>
      <c r="E53" s="25">
        <v>-2879200</v>
      </c>
      <c r="F53" s="30">
        <v>1</v>
      </c>
      <c r="G53" s="21">
        <f t="shared" si="1"/>
        <v>-2879.2</v>
      </c>
    </row>
    <row r="54" spans="1:10" s="9" customFormat="1" ht="17.25" x14ac:dyDescent="0.3">
      <c r="A54" s="22" t="s">
        <v>80</v>
      </c>
      <c r="B54" s="23" t="s">
        <v>11</v>
      </c>
      <c r="C54" s="24" t="s">
        <v>19</v>
      </c>
      <c r="D54" s="24" t="s">
        <v>3</v>
      </c>
      <c r="E54" s="25">
        <v>-1120000</v>
      </c>
      <c r="F54" s="30">
        <v>1</v>
      </c>
      <c r="G54" s="21">
        <f t="shared" si="1"/>
        <v>-1120</v>
      </c>
    </row>
    <row r="55" spans="1:10" s="9" customFormat="1" ht="17.25" x14ac:dyDescent="0.3">
      <c r="A55" s="22" t="s">
        <v>81</v>
      </c>
      <c r="B55" s="23" t="s">
        <v>11</v>
      </c>
      <c r="C55" s="24" t="s">
        <v>19</v>
      </c>
      <c r="D55" s="24" t="s">
        <v>3</v>
      </c>
      <c r="E55" s="25">
        <v>-2800000</v>
      </c>
      <c r="F55" s="30">
        <v>1</v>
      </c>
      <c r="G55" s="21">
        <f t="shared" si="1"/>
        <v>-2800</v>
      </c>
    </row>
    <row r="56" spans="1:10" s="9" customFormat="1" ht="17.25" x14ac:dyDescent="0.3">
      <c r="A56" s="22" t="s">
        <v>82</v>
      </c>
      <c r="B56" s="23" t="s">
        <v>11</v>
      </c>
      <c r="C56" s="24" t="s">
        <v>19</v>
      </c>
      <c r="D56" s="24" t="s">
        <v>3</v>
      </c>
      <c r="E56" s="25">
        <v>-1316000</v>
      </c>
      <c r="F56" s="30">
        <v>1</v>
      </c>
      <c r="G56" s="21">
        <f t="shared" si="1"/>
        <v>-1316</v>
      </c>
    </row>
    <row r="57" spans="1:10" s="9" customFormat="1" ht="17.25" x14ac:dyDescent="0.3">
      <c r="A57" s="22" t="s">
        <v>83</v>
      </c>
      <c r="B57" s="23" t="s">
        <v>11</v>
      </c>
      <c r="C57" s="24" t="s">
        <v>19</v>
      </c>
      <c r="D57" s="24" t="s">
        <v>3</v>
      </c>
      <c r="E57" s="25">
        <v>-1160000</v>
      </c>
      <c r="F57" s="30">
        <v>1</v>
      </c>
      <c r="G57" s="21">
        <f t="shared" si="1"/>
        <v>-1160</v>
      </c>
    </row>
    <row r="58" spans="1:10" s="9" customFormat="1" ht="17.25" x14ac:dyDescent="0.3">
      <c r="A58" s="22" t="s">
        <v>84</v>
      </c>
      <c r="B58" s="23" t="s">
        <v>11</v>
      </c>
      <c r="C58" s="24" t="s">
        <v>19</v>
      </c>
      <c r="D58" s="24" t="s">
        <v>3</v>
      </c>
      <c r="E58" s="25">
        <v>-2633000</v>
      </c>
      <c r="F58" s="30">
        <v>1</v>
      </c>
      <c r="G58" s="21">
        <f t="shared" si="1"/>
        <v>-2633</v>
      </c>
    </row>
    <row r="59" spans="1:10" s="9" customFormat="1" ht="17.25" x14ac:dyDescent="0.3">
      <c r="A59" s="22" t="s">
        <v>85</v>
      </c>
      <c r="B59" s="23" t="s">
        <v>11</v>
      </c>
      <c r="C59" s="24" t="s">
        <v>19</v>
      </c>
      <c r="D59" s="24" t="s">
        <v>3</v>
      </c>
      <c r="E59" s="25">
        <v>-766400</v>
      </c>
      <c r="F59" s="30">
        <v>1</v>
      </c>
      <c r="G59" s="21">
        <f t="shared" si="1"/>
        <v>-766.4</v>
      </c>
    </row>
    <row r="60" spans="1:10" s="9" customFormat="1" ht="17.25" x14ac:dyDescent="0.3">
      <c r="A60" s="22" t="s">
        <v>86</v>
      </c>
      <c r="B60" s="23" t="s">
        <v>11</v>
      </c>
      <c r="C60" s="24" t="s">
        <v>19</v>
      </c>
      <c r="D60" s="24" t="s">
        <v>3</v>
      </c>
      <c r="E60" s="25">
        <v>-417600</v>
      </c>
      <c r="F60" s="30">
        <v>1</v>
      </c>
      <c r="G60" s="21">
        <f t="shared" si="1"/>
        <v>-417.6</v>
      </c>
    </row>
    <row r="61" spans="1:10" s="9" customFormat="1" ht="17.25" x14ac:dyDescent="0.3">
      <c r="A61" s="22" t="s">
        <v>87</v>
      </c>
      <c r="B61" s="23" t="s">
        <v>11</v>
      </c>
      <c r="C61" s="24" t="s">
        <v>19</v>
      </c>
      <c r="D61" s="24" t="s">
        <v>3</v>
      </c>
      <c r="E61" s="25">
        <v>-338400</v>
      </c>
      <c r="F61" s="30">
        <v>1</v>
      </c>
      <c r="G61" s="21">
        <f t="shared" si="1"/>
        <v>-338.4</v>
      </c>
    </row>
    <row r="62" spans="1:10" s="9" customFormat="1" ht="17.25" x14ac:dyDescent="0.3">
      <c r="A62" s="22" t="s">
        <v>88</v>
      </c>
      <c r="B62" s="23" t="s">
        <v>11</v>
      </c>
      <c r="C62" s="24" t="s">
        <v>19</v>
      </c>
      <c r="D62" s="24" t="s">
        <v>3</v>
      </c>
      <c r="E62" s="25">
        <v>-243200</v>
      </c>
      <c r="F62" s="30">
        <v>1</v>
      </c>
      <c r="G62" s="21">
        <f t="shared" si="1"/>
        <v>-243.2</v>
      </c>
    </row>
    <row r="63" spans="1:10" s="9" customFormat="1" ht="17.25" x14ac:dyDescent="0.3">
      <c r="A63" s="22" t="s">
        <v>89</v>
      </c>
      <c r="B63" s="23" t="s">
        <v>11</v>
      </c>
      <c r="C63" s="24" t="s">
        <v>19</v>
      </c>
      <c r="D63" s="24" t="s">
        <v>3</v>
      </c>
      <c r="E63" s="25">
        <v>-1150000</v>
      </c>
      <c r="F63" s="30">
        <v>1</v>
      </c>
      <c r="G63" s="21">
        <f t="shared" si="1"/>
        <v>-1150</v>
      </c>
    </row>
    <row r="64" spans="1:10" s="9" customFormat="1" ht="17.25" x14ac:dyDescent="0.3">
      <c r="A64" s="76" t="s">
        <v>59</v>
      </c>
      <c r="B64" s="76"/>
      <c r="C64" s="76"/>
      <c r="D64" s="76"/>
      <c r="E64" s="76"/>
      <c r="F64" s="76"/>
      <c r="G64" s="21">
        <f>SUM(G65:G66)</f>
        <v>-2698</v>
      </c>
      <c r="J64" s="8"/>
    </row>
    <row r="65" spans="1:10" s="9" customFormat="1" ht="17.25" x14ac:dyDescent="0.3">
      <c r="A65" s="26" t="s">
        <v>68</v>
      </c>
      <c r="B65" s="27" t="s">
        <v>61</v>
      </c>
      <c r="C65" s="28" t="s">
        <v>19</v>
      </c>
      <c r="D65" s="28" t="s">
        <v>3</v>
      </c>
      <c r="E65" s="29">
        <v>-814000</v>
      </c>
      <c r="F65" s="30">
        <v>1</v>
      </c>
      <c r="G65" s="21">
        <f>E65*F65/1000</f>
        <v>-814</v>
      </c>
      <c r="J65" s="8"/>
    </row>
    <row r="66" spans="1:10" s="9" customFormat="1" ht="17.25" x14ac:dyDescent="0.3">
      <c r="A66" s="26" t="s">
        <v>90</v>
      </c>
      <c r="B66" s="27" t="s">
        <v>61</v>
      </c>
      <c r="C66" s="28" t="s">
        <v>19</v>
      </c>
      <c r="D66" s="28" t="s">
        <v>3</v>
      </c>
      <c r="E66" s="29">
        <v>-1884000</v>
      </c>
      <c r="F66" s="30">
        <v>1</v>
      </c>
      <c r="G66" s="21">
        <f>E66*F66/1000</f>
        <v>-1884</v>
      </c>
      <c r="J66" s="8"/>
    </row>
    <row r="67" spans="1:10" s="9" customFormat="1" ht="17.25" x14ac:dyDescent="0.3">
      <c r="A67" s="65" t="s">
        <v>1</v>
      </c>
      <c r="B67" s="65"/>
      <c r="C67" s="65"/>
      <c r="D67" s="65"/>
      <c r="E67" s="65"/>
      <c r="F67" s="65"/>
      <c r="G67" s="21">
        <f>G68</f>
        <v>-12397.9</v>
      </c>
    </row>
    <row r="68" spans="1:10" s="9" customFormat="1" ht="17.25" x14ac:dyDescent="0.3">
      <c r="A68" s="63" t="s">
        <v>8</v>
      </c>
      <c r="B68" s="63"/>
      <c r="C68" s="63"/>
      <c r="D68" s="63"/>
      <c r="E68" s="63"/>
      <c r="F68" s="63"/>
      <c r="G68" s="31">
        <f>G69+G73</f>
        <v>-12397.9</v>
      </c>
    </row>
    <row r="69" spans="1:10" s="9" customFormat="1" ht="17.25" x14ac:dyDescent="0.3">
      <c r="A69" s="67" t="s">
        <v>15</v>
      </c>
      <c r="B69" s="67"/>
      <c r="C69" s="67"/>
      <c r="D69" s="67"/>
      <c r="E69" s="67"/>
      <c r="F69" s="67"/>
      <c r="G69" s="21">
        <f>SUM(G70:G72)</f>
        <v>-11755.3</v>
      </c>
    </row>
    <row r="70" spans="1:10" s="9" customFormat="1" ht="17.25" x14ac:dyDescent="0.3">
      <c r="A70" s="26" t="s">
        <v>10</v>
      </c>
      <c r="B70" s="27" t="s">
        <v>11</v>
      </c>
      <c r="C70" s="28" t="s">
        <v>19</v>
      </c>
      <c r="D70" s="28" t="s">
        <v>3</v>
      </c>
      <c r="E70" s="29">
        <v>-206000</v>
      </c>
      <c r="F70" s="30">
        <v>1</v>
      </c>
      <c r="G70" s="21">
        <f>E70*F70/1000</f>
        <v>-206</v>
      </c>
    </row>
    <row r="71" spans="1:10" s="9" customFormat="1" ht="17.25" x14ac:dyDescent="0.3">
      <c r="A71" s="26" t="s">
        <v>51</v>
      </c>
      <c r="B71" s="27" t="s">
        <v>11</v>
      </c>
      <c r="C71" s="28" t="s">
        <v>19</v>
      </c>
      <c r="D71" s="28" t="s">
        <v>3</v>
      </c>
      <c r="E71" s="29">
        <v>-7686700</v>
      </c>
      <c r="F71" s="30">
        <v>1</v>
      </c>
      <c r="G71" s="21">
        <f>E71*F71/1000</f>
        <v>-7686.7</v>
      </c>
    </row>
    <row r="72" spans="1:10" x14ac:dyDescent="0.25">
      <c r="A72" s="22" t="s">
        <v>9</v>
      </c>
      <c r="B72" s="23" t="s">
        <v>7</v>
      </c>
      <c r="C72" s="24" t="s">
        <v>2</v>
      </c>
      <c r="D72" s="24" t="s">
        <v>3</v>
      </c>
      <c r="E72" s="25">
        <v>-3862600</v>
      </c>
      <c r="F72" s="25">
        <v>1</v>
      </c>
      <c r="G72" s="21">
        <f>E72*F72/1000</f>
        <v>-3862.6</v>
      </c>
    </row>
    <row r="73" spans="1:10" s="9" customFormat="1" ht="17.25" x14ac:dyDescent="0.3">
      <c r="A73" s="67" t="s">
        <v>59</v>
      </c>
      <c r="B73" s="67"/>
      <c r="C73" s="67"/>
      <c r="D73" s="67"/>
      <c r="E73" s="67"/>
      <c r="F73" s="67"/>
      <c r="G73" s="21">
        <f>SUM(G74:G76)</f>
        <v>-642.6</v>
      </c>
      <c r="H73" s="7"/>
      <c r="J73" s="8"/>
    </row>
    <row r="74" spans="1:10" s="9" customFormat="1" ht="17.25" x14ac:dyDescent="0.3">
      <c r="A74" s="26" t="s">
        <v>60</v>
      </c>
      <c r="B74" s="27" t="s">
        <v>61</v>
      </c>
      <c r="C74" s="28" t="s">
        <v>19</v>
      </c>
      <c r="D74" s="28" t="s">
        <v>3</v>
      </c>
      <c r="E74" s="29">
        <v>-46000</v>
      </c>
      <c r="F74" s="30">
        <v>1</v>
      </c>
      <c r="G74" s="21">
        <f>E74*F74/1000</f>
        <v>-46</v>
      </c>
      <c r="I74" s="8"/>
    </row>
    <row r="75" spans="1:10" s="9" customFormat="1" ht="17.25" x14ac:dyDescent="0.3">
      <c r="A75" s="26" t="s">
        <v>70</v>
      </c>
      <c r="B75" s="27" t="s">
        <v>61</v>
      </c>
      <c r="C75" s="28" t="s">
        <v>19</v>
      </c>
      <c r="D75" s="28" t="s">
        <v>3</v>
      </c>
      <c r="E75" s="29">
        <v>-421600</v>
      </c>
      <c r="F75" s="30">
        <v>1</v>
      </c>
      <c r="G75" s="21">
        <f>E75*F75/1000</f>
        <v>-421.6</v>
      </c>
      <c r="I75" s="8"/>
    </row>
    <row r="76" spans="1:10" s="9" customFormat="1" ht="17.25" x14ac:dyDescent="0.3">
      <c r="A76" s="26" t="s">
        <v>69</v>
      </c>
      <c r="B76" s="27" t="s">
        <v>61</v>
      </c>
      <c r="C76" s="28" t="s">
        <v>19</v>
      </c>
      <c r="D76" s="28" t="s">
        <v>3</v>
      </c>
      <c r="E76" s="29">
        <v>-175000</v>
      </c>
      <c r="F76" s="30">
        <v>1</v>
      </c>
      <c r="G76" s="21">
        <f>E76*F76/1000</f>
        <v>-175</v>
      </c>
      <c r="I76" s="8"/>
    </row>
    <row r="77" spans="1:10" x14ac:dyDescent="0.25">
      <c r="A77" s="65" t="s">
        <v>1</v>
      </c>
      <c r="B77" s="65"/>
      <c r="C77" s="65"/>
      <c r="D77" s="65"/>
      <c r="E77" s="65"/>
      <c r="F77" s="65"/>
      <c r="G77" s="31">
        <f>G78</f>
        <v>-180551</v>
      </c>
    </row>
    <row r="78" spans="1:10" x14ac:dyDescent="0.25">
      <c r="A78" s="63" t="s">
        <v>4</v>
      </c>
      <c r="B78" s="63"/>
      <c r="C78" s="63"/>
      <c r="D78" s="63"/>
      <c r="E78" s="63"/>
      <c r="F78" s="63"/>
      <c r="G78" s="31">
        <f>G79+G93</f>
        <v>-180551</v>
      </c>
    </row>
    <row r="79" spans="1:10" x14ac:dyDescent="0.25">
      <c r="A79" s="67" t="s">
        <v>5</v>
      </c>
      <c r="B79" s="67"/>
      <c r="C79" s="67"/>
      <c r="D79" s="67"/>
      <c r="E79" s="67"/>
      <c r="F79" s="67"/>
      <c r="G79" s="21">
        <f>SUM(G80:G92)</f>
        <v>-171679</v>
      </c>
    </row>
    <row r="80" spans="1:10" x14ac:dyDescent="0.25">
      <c r="A80" s="22" t="s">
        <v>64</v>
      </c>
      <c r="B80" s="23" t="s">
        <v>7</v>
      </c>
      <c r="C80" s="24" t="s">
        <v>2</v>
      </c>
      <c r="D80" s="24" t="s">
        <v>3</v>
      </c>
      <c r="E80" s="25">
        <v>-10928000</v>
      </c>
      <c r="F80" s="25">
        <v>1</v>
      </c>
      <c r="G80" s="21">
        <f t="shared" ref="G80:G92" si="2">E80*F80/1000</f>
        <v>-10928</v>
      </c>
    </row>
    <row r="81" spans="1:11" x14ac:dyDescent="0.25">
      <c r="A81" s="22" t="s">
        <v>20</v>
      </c>
      <c r="B81" s="23" t="s">
        <v>7</v>
      </c>
      <c r="C81" s="24" t="s">
        <v>2</v>
      </c>
      <c r="D81" s="24" t="s">
        <v>3</v>
      </c>
      <c r="E81" s="25">
        <v>-98016800</v>
      </c>
      <c r="F81" s="25">
        <v>1</v>
      </c>
      <c r="G81" s="21">
        <f t="shared" si="2"/>
        <v>-98016.8</v>
      </c>
    </row>
    <row r="82" spans="1:11" s="9" customFormat="1" ht="17.25" x14ac:dyDescent="0.3">
      <c r="A82" s="26" t="s">
        <v>6</v>
      </c>
      <c r="B82" s="27" t="s">
        <v>7</v>
      </c>
      <c r="C82" s="28" t="s">
        <v>19</v>
      </c>
      <c r="D82" s="28" t="s">
        <v>3</v>
      </c>
      <c r="E82" s="29">
        <v>-6643600</v>
      </c>
      <c r="F82" s="30">
        <v>1</v>
      </c>
      <c r="G82" s="21">
        <f t="shared" si="2"/>
        <v>-6643.6</v>
      </c>
      <c r="J82" s="10"/>
    </row>
    <row r="83" spans="1:11" s="9" customFormat="1" ht="17.25" x14ac:dyDescent="0.3">
      <c r="A83" s="26" t="s">
        <v>22</v>
      </c>
      <c r="B83" s="27" t="s">
        <v>7</v>
      </c>
      <c r="C83" s="28" t="s">
        <v>19</v>
      </c>
      <c r="D83" s="28" t="s">
        <v>3</v>
      </c>
      <c r="E83" s="29">
        <v>-4776000</v>
      </c>
      <c r="F83" s="30">
        <v>1</v>
      </c>
      <c r="G83" s="21">
        <f t="shared" si="2"/>
        <v>-4776</v>
      </c>
      <c r="J83" s="10"/>
    </row>
    <row r="84" spans="1:11" s="9" customFormat="1" ht="17.25" x14ac:dyDescent="0.3">
      <c r="A84" s="26" t="s">
        <v>23</v>
      </c>
      <c r="B84" s="27" t="s">
        <v>7</v>
      </c>
      <c r="C84" s="28" t="s">
        <v>19</v>
      </c>
      <c r="D84" s="28" t="s">
        <v>3</v>
      </c>
      <c r="E84" s="29">
        <v>-7146000</v>
      </c>
      <c r="F84" s="30">
        <v>1</v>
      </c>
      <c r="G84" s="21">
        <f t="shared" si="2"/>
        <v>-7146</v>
      </c>
    </row>
    <row r="85" spans="1:11" s="9" customFormat="1" ht="17.25" x14ac:dyDescent="0.3">
      <c r="A85" s="26" t="s">
        <v>25</v>
      </c>
      <c r="B85" s="27" t="s">
        <v>7</v>
      </c>
      <c r="C85" s="28" t="s">
        <v>19</v>
      </c>
      <c r="D85" s="28" t="s">
        <v>3</v>
      </c>
      <c r="E85" s="29">
        <v>-16308200</v>
      </c>
      <c r="F85" s="30">
        <v>1</v>
      </c>
      <c r="G85" s="21">
        <f t="shared" si="2"/>
        <v>-16308.2</v>
      </c>
      <c r="K85" s="17"/>
    </row>
    <row r="86" spans="1:11" s="9" customFormat="1" ht="17.25" x14ac:dyDescent="0.3">
      <c r="A86" s="26" t="s">
        <v>10</v>
      </c>
      <c r="B86" s="27" t="s">
        <v>11</v>
      </c>
      <c r="C86" s="28" t="s">
        <v>19</v>
      </c>
      <c r="D86" s="28" t="s">
        <v>3</v>
      </c>
      <c r="E86" s="29">
        <v>-18678400</v>
      </c>
      <c r="F86" s="30">
        <v>1</v>
      </c>
      <c r="G86" s="21">
        <f t="shared" si="2"/>
        <v>-18678.400000000001</v>
      </c>
    </row>
    <row r="87" spans="1:11" s="9" customFormat="1" ht="17.25" x14ac:dyDescent="0.3">
      <c r="A87" s="26" t="s">
        <v>27</v>
      </c>
      <c r="B87" s="27" t="s">
        <v>11</v>
      </c>
      <c r="C87" s="28" t="s">
        <v>19</v>
      </c>
      <c r="D87" s="28" t="s">
        <v>3</v>
      </c>
      <c r="E87" s="29">
        <v>-2400000</v>
      </c>
      <c r="F87" s="30">
        <v>1</v>
      </c>
      <c r="G87" s="21">
        <f t="shared" si="2"/>
        <v>-2400</v>
      </c>
    </row>
    <row r="88" spans="1:11" s="9" customFormat="1" ht="17.25" x14ac:dyDescent="0.3">
      <c r="A88" s="26" t="s">
        <v>28</v>
      </c>
      <c r="B88" s="27" t="s">
        <v>11</v>
      </c>
      <c r="C88" s="28" t="s">
        <v>19</v>
      </c>
      <c r="D88" s="28" t="s">
        <v>3</v>
      </c>
      <c r="E88" s="29">
        <v>-1007000</v>
      </c>
      <c r="F88" s="30">
        <v>1</v>
      </c>
      <c r="G88" s="21">
        <f t="shared" si="2"/>
        <v>-1007</v>
      </c>
    </row>
    <row r="89" spans="1:11" s="9" customFormat="1" ht="17.25" x14ac:dyDescent="0.3">
      <c r="A89" s="26" t="s">
        <v>51</v>
      </c>
      <c r="B89" s="27" t="s">
        <v>11</v>
      </c>
      <c r="C89" s="28" t="s">
        <v>19</v>
      </c>
      <c r="D89" s="28" t="s">
        <v>3</v>
      </c>
      <c r="E89" s="29">
        <v>-1221000</v>
      </c>
      <c r="F89" s="30">
        <v>1</v>
      </c>
      <c r="G89" s="21">
        <f t="shared" si="2"/>
        <v>-1221</v>
      </c>
    </row>
    <row r="90" spans="1:11" s="9" customFormat="1" ht="17.25" x14ac:dyDescent="0.3">
      <c r="A90" s="26" t="s">
        <v>53</v>
      </c>
      <c r="B90" s="27" t="s">
        <v>11</v>
      </c>
      <c r="C90" s="28" t="s">
        <v>19</v>
      </c>
      <c r="D90" s="28" t="s">
        <v>3</v>
      </c>
      <c r="E90" s="29">
        <v>-1221000</v>
      </c>
      <c r="F90" s="30">
        <v>1</v>
      </c>
      <c r="G90" s="21">
        <f t="shared" si="2"/>
        <v>-1221</v>
      </c>
    </row>
    <row r="91" spans="1:11" s="9" customFormat="1" ht="17.25" x14ac:dyDescent="0.3">
      <c r="A91" s="26" t="s">
        <v>62</v>
      </c>
      <c r="B91" s="27" t="s">
        <v>11</v>
      </c>
      <c r="C91" s="55" t="s">
        <v>19</v>
      </c>
      <c r="D91" s="55" t="s">
        <v>3</v>
      </c>
      <c r="E91" s="29">
        <v>-2112000</v>
      </c>
      <c r="F91" s="30">
        <v>1</v>
      </c>
      <c r="G91" s="21">
        <f t="shared" si="2"/>
        <v>-2112</v>
      </c>
    </row>
    <row r="92" spans="1:11" s="9" customFormat="1" ht="17.25" x14ac:dyDescent="0.3">
      <c r="A92" s="26" t="s">
        <v>52</v>
      </c>
      <c r="B92" s="27" t="s">
        <v>11</v>
      </c>
      <c r="C92" s="28" t="s">
        <v>19</v>
      </c>
      <c r="D92" s="28" t="s">
        <v>3</v>
      </c>
      <c r="E92" s="29">
        <v>-1221000</v>
      </c>
      <c r="F92" s="30">
        <v>1</v>
      </c>
      <c r="G92" s="21">
        <f t="shared" si="2"/>
        <v>-1221</v>
      </c>
    </row>
    <row r="93" spans="1:11" s="9" customFormat="1" ht="17.25" x14ac:dyDescent="0.3">
      <c r="A93" s="67" t="s">
        <v>59</v>
      </c>
      <c r="B93" s="67"/>
      <c r="C93" s="67"/>
      <c r="D93" s="67"/>
      <c r="E93" s="67"/>
      <c r="F93" s="67"/>
      <c r="G93" s="21">
        <f>SUM(G94:G100)</f>
        <v>-8872</v>
      </c>
      <c r="H93" s="7"/>
      <c r="J93" s="8"/>
    </row>
    <row r="94" spans="1:11" s="9" customFormat="1" ht="17.25" x14ac:dyDescent="0.3">
      <c r="A94" s="58" t="s">
        <v>69</v>
      </c>
      <c r="B94" s="58" t="s">
        <v>61</v>
      </c>
      <c r="C94" s="58" t="s">
        <v>19</v>
      </c>
      <c r="D94" s="58" t="s">
        <v>3</v>
      </c>
      <c r="E94" s="61">
        <v>-322000</v>
      </c>
      <c r="F94" s="62">
        <v>1</v>
      </c>
      <c r="G94" s="21">
        <f t="shared" ref="G94:G97" si="3">E94*F94/1000</f>
        <v>-322</v>
      </c>
      <c r="H94" s="7"/>
      <c r="J94" s="8"/>
    </row>
    <row r="95" spans="1:11" s="9" customFormat="1" ht="17.25" x14ac:dyDescent="0.3">
      <c r="A95" s="58" t="s">
        <v>70</v>
      </c>
      <c r="B95" s="58" t="s">
        <v>61</v>
      </c>
      <c r="C95" s="58" t="s">
        <v>19</v>
      </c>
      <c r="D95" s="58" t="s">
        <v>3</v>
      </c>
      <c r="E95" s="61">
        <v>-1405900</v>
      </c>
      <c r="F95" s="62">
        <v>1</v>
      </c>
      <c r="G95" s="21">
        <f t="shared" si="3"/>
        <v>-1405.9</v>
      </c>
      <c r="H95" s="7"/>
      <c r="J95" s="8"/>
    </row>
    <row r="96" spans="1:11" s="9" customFormat="1" ht="17.25" x14ac:dyDescent="0.3">
      <c r="A96" s="58" t="s">
        <v>113</v>
      </c>
      <c r="B96" s="58" t="s">
        <v>61</v>
      </c>
      <c r="C96" s="58" t="s">
        <v>19</v>
      </c>
      <c r="D96" s="58" t="s">
        <v>3</v>
      </c>
      <c r="E96" s="61">
        <v>-385000</v>
      </c>
      <c r="F96" s="62">
        <v>1</v>
      </c>
      <c r="G96" s="21">
        <f t="shared" si="3"/>
        <v>-385</v>
      </c>
      <c r="H96" s="7"/>
      <c r="J96" s="8"/>
    </row>
    <row r="97" spans="1:10" s="9" customFormat="1" ht="17.25" x14ac:dyDescent="0.3">
      <c r="A97" s="58" t="s">
        <v>67</v>
      </c>
      <c r="B97" s="58" t="s">
        <v>61</v>
      </c>
      <c r="C97" s="58" t="s">
        <v>97</v>
      </c>
      <c r="D97" s="58" t="s">
        <v>3</v>
      </c>
      <c r="E97" s="61">
        <v>-761000</v>
      </c>
      <c r="F97" s="62">
        <v>1</v>
      </c>
      <c r="G97" s="21">
        <f t="shared" si="3"/>
        <v>-761</v>
      </c>
      <c r="H97" s="7"/>
      <c r="J97" s="8"/>
    </row>
    <row r="98" spans="1:10" s="9" customFormat="1" ht="17.25" x14ac:dyDescent="0.3">
      <c r="A98" s="59" t="s">
        <v>98</v>
      </c>
      <c r="B98" s="60" t="s">
        <v>61</v>
      </c>
      <c r="C98" s="59" t="s">
        <v>97</v>
      </c>
      <c r="D98" s="59" t="s">
        <v>3</v>
      </c>
      <c r="E98" s="29">
        <v>-654000</v>
      </c>
      <c r="F98" s="62">
        <v>1</v>
      </c>
      <c r="G98" s="21">
        <f>E98*F98/1000</f>
        <v>-654</v>
      </c>
      <c r="I98" s="8"/>
    </row>
    <row r="99" spans="1:10" s="9" customFormat="1" ht="17.25" x14ac:dyDescent="0.3">
      <c r="A99" s="59" t="s">
        <v>68</v>
      </c>
      <c r="B99" s="60" t="s">
        <v>61</v>
      </c>
      <c r="C99" s="59" t="s">
        <v>19</v>
      </c>
      <c r="D99" s="59" t="s">
        <v>3</v>
      </c>
      <c r="E99" s="29">
        <v>-5217000</v>
      </c>
      <c r="F99" s="62">
        <v>1</v>
      </c>
      <c r="G99" s="21">
        <f>E99*F99/1000</f>
        <v>-5217</v>
      </c>
      <c r="I99" s="8"/>
    </row>
    <row r="100" spans="1:10" s="9" customFormat="1" ht="17.25" x14ac:dyDescent="0.3">
      <c r="A100" s="59" t="s">
        <v>114</v>
      </c>
      <c r="B100" s="60" t="s">
        <v>92</v>
      </c>
      <c r="C100" s="59" t="s">
        <v>93</v>
      </c>
      <c r="D100" s="59" t="s">
        <v>3</v>
      </c>
      <c r="E100" s="29">
        <v>-127100</v>
      </c>
      <c r="F100" s="62">
        <v>1</v>
      </c>
      <c r="G100" s="21">
        <f>E100*F100/1000</f>
        <v>-127.1</v>
      </c>
      <c r="I100" s="8"/>
    </row>
    <row r="101" spans="1:10" s="1" customFormat="1" x14ac:dyDescent="0.25">
      <c r="A101" s="80" t="s">
        <v>1</v>
      </c>
      <c r="B101" s="80"/>
      <c r="C101" s="80"/>
      <c r="D101" s="80"/>
      <c r="E101" s="80"/>
      <c r="F101" s="80"/>
      <c r="G101" s="32">
        <f>G102</f>
        <v>-152142.23699999996</v>
      </c>
    </row>
    <row r="102" spans="1:10" s="1" customFormat="1" x14ac:dyDescent="0.25">
      <c r="A102" s="79" t="s">
        <v>12</v>
      </c>
      <c r="B102" s="79"/>
      <c r="C102" s="79"/>
      <c r="D102" s="79"/>
      <c r="E102" s="79"/>
      <c r="F102" s="79"/>
      <c r="G102" s="32">
        <f>G103+G125</f>
        <v>-152142.23699999996</v>
      </c>
    </row>
    <row r="103" spans="1:10" s="1" customFormat="1" x14ac:dyDescent="0.25">
      <c r="A103" s="78" t="s">
        <v>15</v>
      </c>
      <c r="B103" s="78"/>
      <c r="C103" s="78"/>
      <c r="D103" s="78"/>
      <c r="E103" s="78"/>
      <c r="F103" s="78"/>
      <c r="G103" s="33">
        <f>SUM(G104:G124)</f>
        <v>-144370.53699999995</v>
      </c>
    </row>
    <row r="104" spans="1:10" s="1" customFormat="1" x14ac:dyDescent="0.25">
      <c r="A104" s="34" t="s">
        <v>6</v>
      </c>
      <c r="B104" s="35" t="s">
        <v>7</v>
      </c>
      <c r="C104" s="36" t="s">
        <v>19</v>
      </c>
      <c r="D104" s="36" t="s">
        <v>3</v>
      </c>
      <c r="E104" s="37">
        <v>-30201280</v>
      </c>
      <c r="F104" s="38">
        <v>1</v>
      </c>
      <c r="G104" s="39">
        <f t="shared" ref="G104:G124" si="4">E104*F104/1000</f>
        <v>-30201.279999999999</v>
      </c>
    </row>
    <row r="105" spans="1:10" s="1" customFormat="1" x14ac:dyDescent="0.25">
      <c r="A105" s="34" t="s">
        <v>26</v>
      </c>
      <c r="B105" s="35" t="s">
        <v>11</v>
      </c>
      <c r="C105" s="36" t="s">
        <v>19</v>
      </c>
      <c r="D105" s="36" t="s">
        <v>3</v>
      </c>
      <c r="E105" s="37">
        <v>-8998800</v>
      </c>
      <c r="F105" s="38">
        <v>1</v>
      </c>
      <c r="G105" s="39">
        <f t="shared" si="4"/>
        <v>-8998.7999999999993</v>
      </c>
    </row>
    <row r="106" spans="1:10" s="1" customFormat="1" x14ac:dyDescent="0.25">
      <c r="A106" s="34" t="s">
        <v>20</v>
      </c>
      <c r="B106" s="35" t="s">
        <v>7</v>
      </c>
      <c r="C106" s="36" t="s">
        <v>19</v>
      </c>
      <c r="D106" s="36" t="s">
        <v>3</v>
      </c>
      <c r="E106" s="37">
        <v>-15329000</v>
      </c>
      <c r="F106" s="38">
        <v>1</v>
      </c>
      <c r="G106" s="39">
        <f t="shared" si="4"/>
        <v>-15329</v>
      </c>
    </row>
    <row r="107" spans="1:10" s="1" customFormat="1" x14ac:dyDescent="0.25">
      <c r="A107" s="34" t="s">
        <v>21</v>
      </c>
      <c r="B107" s="35" t="s">
        <v>7</v>
      </c>
      <c r="C107" s="36" t="s">
        <v>19</v>
      </c>
      <c r="D107" s="36" t="s">
        <v>3</v>
      </c>
      <c r="E107" s="37">
        <v>-8298700</v>
      </c>
      <c r="F107" s="38">
        <v>1</v>
      </c>
      <c r="G107" s="39">
        <f t="shared" si="4"/>
        <v>-8298.7000000000007</v>
      </c>
    </row>
    <row r="108" spans="1:10" s="1" customFormat="1" x14ac:dyDescent="0.25">
      <c r="A108" s="34" t="s">
        <v>22</v>
      </c>
      <c r="B108" s="35" t="s">
        <v>7</v>
      </c>
      <c r="C108" s="36" t="s">
        <v>19</v>
      </c>
      <c r="D108" s="36" t="s">
        <v>3</v>
      </c>
      <c r="E108" s="37">
        <v>-7817200</v>
      </c>
      <c r="F108" s="38">
        <v>1</v>
      </c>
      <c r="G108" s="39">
        <f t="shared" si="4"/>
        <v>-7817.2</v>
      </c>
    </row>
    <row r="109" spans="1:10" s="1" customFormat="1" x14ac:dyDescent="0.25">
      <c r="A109" s="34" t="s">
        <v>23</v>
      </c>
      <c r="B109" s="35" t="s">
        <v>7</v>
      </c>
      <c r="C109" s="36" t="s">
        <v>19</v>
      </c>
      <c r="D109" s="36" t="s">
        <v>3</v>
      </c>
      <c r="E109" s="37">
        <v>-1999400</v>
      </c>
      <c r="F109" s="38">
        <v>1</v>
      </c>
      <c r="G109" s="39">
        <f t="shared" si="4"/>
        <v>-1999.4</v>
      </c>
    </row>
    <row r="110" spans="1:10" s="1" customFormat="1" x14ac:dyDescent="0.25">
      <c r="A110" s="34" t="s">
        <v>24</v>
      </c>
      <c r="B110" s="35" t="s">
        <v>7</v>
      </c>
      <c r="C110" s="36" t="s">
        <v>19</v>
      </c>
      <c r="D110" s="36" t="s">
        <v>3</v>
      </c>
      <c r="E110" s="37">
        <v>-6009007</v>
      </c>
      <c r="F110" s="38">
        <v>1</v>
      </c>
      <c r="G110" s="39">
        <f t="shared" si="4"/>
        <v>-6009.0069999999996</v>
      </c>
    </row>
    <row r="111" spans="1:10" s="1" customFormat="1" x14ac:dyDescent="0.25">
      <c r="A111" s="34" t="s">
        <v>25</v>
      </c>
      <c r="B111" s="35" t="s">
        <v>7</v>
      </c>
      <c r="C111" s="36" t="s">
        <v>19</v>
      </c>
      <c r="D111" s="36" t="s">
        <v>3</v>
      </c>
      <c r="E111" s="37">
        <v>-2617800</v>
      </c>
      <c r="F111" s="38">
        <v>1</v>
      </c>
      <c r="G111" s="39">
        <f t="shared" si="4"/>
        <v>-2617.8000000000002</v>
      </c>
    </row>
    <row r="112" spans="1:10" s="1" customFormat="1" x14ac:dyDescent="0.25">
      <c r="A112" s="34" t="s">
        <v>64</v>
      </c>
      <c r="B112" s="35" t="s">
        <v>7</v>
      </c>
      <c r="C112" s="36" t="s">
        <v>19</v>
      </c>
      <c r="D112" s="36" t="s">
        <v>3</v>
      </c>
      <c r="E112" s="37">
        <v>-2361635</v>
      </c>
      <c r="F112" s="38">
        <v>1</v>
      </c>
      <c r="G112" s="39">
        <f t="shared" si="4"/>
        <v>-2361.6350000000002</v>
      </c>
    </row>
    <row r="113" spans="1:10" s="1" customFormat="1" x14ac:dyDescent="0.25">
      <c r="A113" s="34" t="s">
        <v>36</v>
      </c>
      <c r="B113" s="35" t="s">
        <v>7</v>
      </c>
      <c r="C113" s="36" t="s">
        <v>19</v>
      </c>
      <c r="D113" s="36" t="s">
        <v>3</v>
      </c>
      <c r="E113" s="37">
        <v>-843823</v>
      </c>
      <c r="F113" s="38">
        <v>1</v>
      </c>
      <c r="G113" s="39">
        <f t="shared" si="4"/>
        <v>-843.82299999999998</v>
      </c>
    </row>
    <row r="114" spans="1:10" s="1" customFormat="1" x14ac:dyDescent="0.25">
      <c r="A114" s="34" t="s">
        <v>27</v>
      </c>
      <c r="B114" s="35" t="s">
        <v>11</v>
      </c>
      <c r="C114" s="36" t="s">
        <v>19</v>
      </c>
      <c r="D114" s="36" t="s">
        <v>3</v>
      </c>
      <c r="E114" s="37">
        <v>-15831900</v>
      </c>
      <c r="F114" s="38">
        <v>1</v>
      </c>
      <c r="G114" s="39">
        <f t="shared" si="4"/>
        <v>-15831.9</v>
      </c>
    </row>
    <row r="115" spans="1:10" s="1" customFormat="1" x14ac:dyDescent="0.25">
      <c r="A115" s="34" t="s">
        <v>28</v>
      </c>
      <c r="B115" s="35" t="s">
        <v>11</v>
      </c>
      <c r="C115" s="36" t="s">
        <v>19</v>
      </c>
      <c r="D115" s="36" t="s">
        <v>3</v>
      </c>
      <c r="E115" s="37">
        <v>-8083900</v>
      </c>
      <c r="F115" s="38">
        <v>1</v>
      </c>
      <c r="G115" s="39">
        <f t="shared" si="4"/>
        <v>-8083.9</v>
      </c>
    </row>
    <row r="116" spans="1:10" s="1" customFormat="1" x14ac:dyDescent="0.25">
      <c r="A116" s="34" t="s">
        <v>51</v>
      </c>
      <c r="B116" s="35" t="s">
        <v>11</v>
      </c>
      <c r="C116" s="36" t="s">
        <v>19</v>
      </c>
      <c r="D116" s="36" t="s">
        <v>3</v>
      </c>
      <c r="E116" s="37">
        <v>-4495600</v>
      </c>
      <c r="F116" s="38">
        <v>1</v>
      </c>
      <c r="G116" s="39">
        <f t="shared" si="4"/>
        <v>-4495.6000000000004</v>
      </c>
    </row>
    <row r="117" spans="1:10" s="1" customFormat="1" x14ac:dyDescent="0.25">
      <c r="A117" s="34" t="s">
        <v>18</v>
      </c>
      <c r="B117" s="35" t="s">
        <v>11</v>
      </c>
      <c r="C117" s="36" t="s">
        <v>19</v>
      </c>
      <c r="D117" s="36" t="s">
        <v>3</v>
      </c>
      <c r="E117" s="37">
        <v>-2916911</v>
      </c>
      <c r="F117" s="38">
        <v>1</v>
      </c>
      <c r="G117" s="39">
        <f t="shared" si="4"/>
        <v>-2916.9110000000001</v>
      </c>
    </row>
    <row r="118" spans="1:10" s="1" customFormat="1" x14ac:dyDescent="0.25">
      <c r="A118" s="34" t="s">
        <v>52</v>
      </c>
      <c r="B118" s="35" t="s">
        <v>11</v>
      </c>
      <c r="C118" s="36" t="s">
        <v>19</v>
      </c>
      <c r="D118" s="36" t="s">
        <v>3</v>
      </c>
      <c r="E118" s="37">
        <v>-1512100</v>
      </c>
      <c r="F118" s="38">
        <v>1</v>
      </c>
      <c r="G118" s="39">
        <f t="shared" si="4"/>
        <v>-1512.1</v>
      </c>
    </row>
    <row r="119" spans="1:10" s="1" customFormat="1" x14ac:dyDescent="0.25">
      <c r="A119" s="34" t="s">
        <v>29</v>
      </c>
      <c r="B119" s="35" t="s">
        <v>30</v>
      </c>
      <c r="C119" s="36" t="s">
        <v>19</v>
      </c>
      <c r="D119" s="36" t="s">
        <v>3</v>
      </c>
      <c r="E119" s="37">
        <v>-8984201</v>
      </c>
      <c r="F119" s="38">
        <v>1</v>
      </c>
      <c r="G119" s="39">
        <f t="shared" si="4"/>
        <v>-8984.2009999999991</v>
      </c>
    </row>
    <row r="120" spans="1:10" s="1" customFormat="1" x14ac:dyDescent="0.25">
      <c r="A120" s="34" t="s">
        <v>31</v>
      </c>
      <c r="B120" s="35" t="s">
        <v>30</v>
      </c>
      <c r="C120" s="36" t="s">
        <v>19</v>
      </c>
      <c r="D120" s="36" t="s">
        <v>3</v>
      </c>
      <c r="E120" s="37">
        <v>-8615680</v>
      </c>
      <c r="F120" s="38">
        <v>1</v>
      </c>
      <c r="G120" s="39">
        <f t="shared" si="4"/>
        <v>-8615.68</v>
      </c>
    </row>
    <row r="121" spans="1:10" s="1" customFormat="1" x14ac:dyDescent="0.25">
      <c r="A121" s="34" t="s">
        <v>32</v>
      </c>
      <c r="B121" s="35" t="s">
        <v>30</v>
      </c>
      <c r="C121" s="36" t="s">
        <v>19</v>
      </c>
      <c r="D121" s="36" t="s">
        <v>3</v>
      </c>
      <c r="E121" s="37">
        <v>-2343300</v>
      </c>
      <c r="F121" s="38">
        <v>1</v>
      </c>
      <c r="G121" s="39">
        <f t="shared" si="4"/>
        <v>-2343.3000000000002</v>
      </c>
    </row>
    <row r="122" spans="1:10" s="1" customFormat="1" x14ac:dyDescent="0.25">
      <c r="A122" s="34" t="s">
        <v>33</v>
      </c>
      <c r="B122" s="35" t="s">
        <v>30</v>
      </c>
      <c r="C122" s="36" t="s">
        <v>19</v>
      </c>
      <c r="D122" s="36" t="s">
        <v>3</v>
      </c>
      <c r="E122" s="37">
        <v>-3033700</v>
      </c>
      <c r="F122" s="38">
        <v>1</v>
      </c>
      <c r="G122" s="39">
        <f t="shared" si="4"/>
        <v>-3033.7</v>
      </c>
    </row>
    <row r="123" spans="1:10" s="1" customFormat="1" x14ac:dyDescent="0.25">
      <c r="A123" s="34" t="s">
        <v>34</v>
      </c>
      <c r="B123" s="35" t="s">
        <v>30</v>
      </c>
      <c r="C123" s="36" t="s">
        <v>19</v>
      </c>
      <c r="D123" s="36" t="s">
        <v>3</v>
      </c>
      <c r="E123" s="37">
        <v>-3787800</v>
      </c>
      <c r="F123" s="38">
        <v>1</v>
      </c>
      <c r="G123" s="39">
        <f t="shared" si="4"/>
        <v>-3787.8</v>
      </c>
    </row>
    <row r="124" spans="1:10" s="1" customFormat="1" x14ac:dyDescent="0.25">
      <c r="A124" s="34" t="s">
        <v>35</v>
      </c>
      <c r="B124" s="35" t="s">
        <v>30</v>
      </c>
      <c r="C124" s="36" t="s">
        <v>19</v>
      </c>
      <c r="D124" s="36" t="s">
        <v>3</v>
      </c>
      <c r="E124" s="37">
        <v>-288800</v>
      </c>
      <c r="F124" s="38">
        <v>1</v>
      </c>
      <c r="G124" s="39">
        <f t="shared" si="4"/>
        <v>-288.8</v>
      </c>
    </row>
    <row r="125" spans="1:10" s="4" customFormat="1" ht="17.25" x14ac:dyDescent="0.3">
      <c r="A125" s="77" t="s">
        <v>59</v>
      </c>
      <c r="B125" s="77"/>
      <c r="C125" s="77"/>
      <c r="D125" s="77"/>
      <c r="E125" s="77"/>
      <c r="F125" s="77"/>
      <c r="G125" s="40">
        <f>SUM(G126:G129)</f>
        <v>-7771.7</v>
      </c>
      <c r="H125" s="5"/>
      <c r="J125" s="3"/>
    </row>
    <row r="126" spans="1:10" s="4" customFormat="1" ht="17.25" x14ac:dyDescent="0.3">
      <c r="A126" s="41" t="s">
        <v>67</v>
      </c>
      <c r="B126" s="42" t="s">
        <v>61</v>
      </c>
      <c r="C126" s="43" t="s">
        <v>19</v>
      </c>
      <c r="D126" s="43" t="s">
        <v>3</v>
      </c>
      <c r="E126" s="44">
        <v>-1614000</v>
      </c>
      <c r="F126" s="45">
        <v>1</v>
      </c>
      <c r="G126" s="46">
        <f>E126*F126/1000</f>
        <v>-1614</v>
      </c>
      <c r="J126" s="3"/>
    </row>
    <row r="127" spans="1:10" s="4" customFormat="1" ht="17.25" x14ac:dyDescent="0.3">
      <c r="A127" s="41" t="s">
        <v>68</v>
      </c>
      <c r="B127" s="42" t="s">
        <v>61</v>
      </c>
      <c r="C127" s="43" t="s">
        <v>19</v>
      </c>
      <c r="D127" s="43" t="s">
        <v>3</v>
      </c>
      <c r="E127" s="44">
        <v>-4408100</v>
      </c>
      <c r="F127" s="45">
        <v>1</v>
      </c>
      <c r="G127" s="46">
        <f>E127*F127/1000</f>
        <v>-4408.1000000000004</v>
      </c>
      <c r="J127" s="3"/>
    </row>
    <row r="128" spans="1:10" s="4" customFormat="1" ht="17.25" x14ac:dyDescent="0.3">
      <c r="A128" s="41" t="s">
        <v>60</v>
      </c>
      <c r="B128" s="42" t="s">
        <v>61</v>
      </c>
      <c r="C128" s="43" t="s">
        <v>19</v>
      </c>
      <c r="D128" s="43" t="s">
        <v>3</v>
      </c>
      <c r="E128" s="44">
        <v>-392400</v>
      </c>
      <c r="F128" s="45">
        <v>1</v>
      </c>
      <c r="G128" s="46">
        <f>E128*F128/1000</f>
        <v>-392.4</v>
      </c>
      <c r="J128" s="3"/>
    </row>
    <row r="129" spans="1:10" s="4" customFormat="1" ht="17.25" x14ac:dyDescent="0.3">
      <c r="A129" s="41" t="s">
        <v>69</v>
      </c>
      <c r="B129" s="42" t="s">
        <v>61</v>
      </c>
      <c r="C129" s="43" t="s">
        <v>19</v>
      </c>
      <c r="D129" s="43" t="s">
        <v>3</v>
      </c>
      <c r="E129" s="44">
        <v>-1357200</v>
      </c>
      <c r="F129" s="45">
        <v>1</v>
      </c>
      <c r="G129" s="46">
        <f>E129*F129/1000</f>
        <v>-1357.2</v>
      </c>
      <c r="J129" s="3"/>
    </row>
    <row r="130" spans="1:10" x14ac:dyDescent="0.25">
      <c r="A130" s="65" t="s">
        <v>1</v>
      </c>
      <c r="B130" s="65"/>
      <c r="C130" s="65"/>
      <c r="D130" s="65"/>
      <c r="E130" s="65"/>
      <c r="F130" s="65"/>
      <c r="G130" s="31">
        <f>G131</f>
        <v>-89378.703000000023</v>
      </c>
    </row>
    <row r="131" spans="1:10" x14ac:dyDescent="0.25">
      <c r="A131" s="79" t="s">
        <v>96</v>
      </c>
      <c r="B131" s="79"/>
      <c r="C131" s="79"/>
      <c r="D131" s="79"/>
      <c r="E131" s="79"/>
      <c r="F131" s="79"/>
      <c r="G131" s="31">
        <f>G132+G177</f>
        <v>-89378.703000000023</v>
      </c>
    </row>
    <row r="132" spans="1:10" x14ac:dyDescent="0.25">
      <c r="A132" s="67" t="s">
        <v>5</v>
      </c>
      <c r="B132" s="67"/>
      <c r="C132" s="67"/>
      <c r="D132" s="67"/>
      <c r="E132" s="67"/>
      <c r="F132" s="67"/>
      <c r="G132" s="21">
        <f>SUM(G133:G176)</f>
        <v>-88703.001000000018</v>
      </c>
    </row>
    <row r="133" spans="1:10" x14ac:dyDescent="0.25">
      <c r="A133" s="47" t="s">
        <v>6</v>
      </c>
      <c r="B133" s="48" t="s">
        <v>7</v>
      </c>
      <c r="C133" s="43" t="s">
        <v>19</v>
      </c>
      <c r="D133" s="43" t="s">
        <v>3</v>
      </c>
      <c r="E133" s="49">
        <v>-1999900</v>
      </c>
      <c r="F133" s="45">
        <v>1</v>
      </c>
      <c r="G133" s="46">
        <f>E133*F133/1000</f>
        <v>-1999.9</v>
      </c>
    </row>
    <row r="134" spans="1:10" x14ac:dyDescent="0.25">
      <c r="A134" s="47" t="s">
        <v>16</v>
      </c>
      <c r="B134" s="48" t="s">
        <v>7</v>
      </c>
      <c r="C134" s="43" t="s">
        <v>19</v>
      </c>
      <c r="D134" s="43" t="s">
        <v>3</v>
      </c>
      <c r="E134" s="49">
        <v>-1633500</v>
      </c>
      <c r="F134" s="45">
        <v>1</v>
      </c>
      <c r="G134" s="46">
        <f t="shared" ref="G134:G179" si="5">E134*F134/1000</f>
        <v>-1633.5</v>
      </c>
    </row>
    <row r="135" spans="1:10" x14ac:dyDescent="0.25">
      <c r="A135" s="47" t="s">
        <v>20</v>
      </c>
      <c r="B135" s="48" t="s">
        <v>7</v>
      </c>
      <c r="C135" s="43" t="s">
        <v>19</v>
      </c>
      <c r="D135" s="43" t="s">
        <v>3</v>
      </c>
      <c r="E135" s="49">
        <v>-1846900</v>
      </c>
      <c r="F135" s="45">
        <v>1</v>
      </c>
      <c r="G135" s="46">
        <f t="shared" si="5"/>
        <v>-1846.9</v>
      </c>
    </row>
    <row r="136" spans="1:10" x14ac:dyDescent="0.25">
      <c r="A136" s="47" t="s">
        <v>21</v>
      </c>
      <c r="B136" s="48" t="s">
        <v>7</v>
      </c>
      <c r="C136" s="43" t="s">
        <v>19</v>
      </c>
      <c r="D136" s="43" t="s">
        <v>3</v>
      </c>
      <c r="E136" s="49">
        <v>-76400</v>
      </c>
      <c r="F136" s="45">
        <v>1</v>
      </c>
      <c r="G136" s="46">
        <f t="shared" si="5"/>
        <v>-76.400000000000006</v>
      </c>
    </row>
    <row r="137" spans="1:10" x14ac:dyDescent="0.25">
      <c r="A137" s="47" t="s">
        <v>22</v>
      </c>
      <c r="B137" s="48" t="s">
        <v>7</v>
      </c>
      <c r="C137" s="43" t="s">
        <v>19</v>
      </c>
      <c r="D137" s="43" t="s">
        <v>3</v>
      </c>
      <c r="E137" s="49">
        <v>-5800200</v>
      </c>
      <c r="F137" s="45">
        <v>1</v>
      </c>
      <c r="G137" s="46">
        <f t="shared" si="5"/>
        <v>-5800.2</v>
      </c>
    </row>
    <row r="138" spans="1:10" x14ac:dyDescent="0.25">
      <c r="A138" s="47" t="s">
        <v>23</v>
      </c>
      <c r="B138" s="48" t="s">
        <v>7</v>
      </c>
      <c r="C138" s="43" t="s">
        <v>19</v>
      </c>
      <c r="D138" s="43" t="s">
        <v>3</v>
      </c>
      <c r="E138" s="49">
        <v>-1938000</v>
      </c>
      <c r="F138" s="45">
        <v>1</v>
      </c>
      <c r="G138" s="46">
        <f t="shared" si="5"/>
        <v>-1938</v>
      </c>
    </row>
    <row r="139" spans="1:10" x14ac:dyDescent="0.25">
      <c r="A139" s="47" t="s">
        <v>24</v>
      </c>
      <c r="B139" s="48" t="s">
        <v>7</v>
      </c>
      <c r="C139" s="43" t="s">
        <v>19</v>
      </c>
      <c r="D139" s="43" t="s">
        <v>3</v>
      </c>
      <c r="E139" s="49">
        <v>-3362900</v>
      </c>
      <c r="F139" s="45">
        <v>1</v>
      </c>
      <c r="G139" s="46">
        <f t="shared" si="5"/>
        <v>-3362.9</v>
      </c>
    </row>
    <row r="140" spans="1:10" x14ac:dyDescent="0.25">
      <c r="A140" s="47" t="s">
        <v>25</v>
      </c>
      <c r="B140" s="48" t="s">
        <v>7</v>
      </c>
      <c r="C140" s="43" t="s">
        <v>19</v>
      </c>
      <c r="D140" s="43" t="s">
        <v>3</v>
      </c>
      <c r="E140" s="49">
        <v>-96400</v>
      </c>
      <c r="F140" s="45">
        <v>1</v>
      </c>
      <c r="G140" s="46">
        <f t="shared" si="5"/>
        <v>-96.4</v>
      </c>
    </row>
    <row r="141" spans="1:10" x14ac:dyDescent="0.25">
      <c r="A141" s="47" t="s">
        <v>64</v>
      </c>
      <c r="B141" s="48" t="s">
        <v>7</v>
      </c>
      <c r="C141" s="43" t="s">
        <v>19</v>
      </c>
      <c r="D141" s="43" t="s">
        <v>3</v>
      </c>
      <c r="E141" s="49">
        <v>-1207223</v>
      </c>
      <c r="F141" s="45">
        <v>1</v>
      </c>
      <c r="G141" s="46">
        <f t="shared" si="5"/>
        <v>-1207.223</v>
      </c>
    </row>
    <row r="142" spans="1:10" x14ac:dyDescent="0.25">
      <c r="A142" s="47" t="s">
        <v>36</v>
      </c>
      <c r="B142" s="48" t="s">
        <v>7</v>
      </c>
      <c r="C142" s="43" t="s">
        <v>19</v>
      </c>
      <c r="D142" s="43" t="s">
        <v>3</v>
      </c>
      <c r="E142" s="49">
        <v>-1246400</v>
      </c>
      <c r="F142" s="45">
        <v>1</v>
      </c>
      <c r="G142" s="46">
        <f t="shared" si="5"/>
        <v>-1246.4000000000001</v>
      </c>
    </row>
    <row r="143" spans="1:10" x14ac:dyDescent="0.25">
      <c r="A143" s="47" t="s">
        <v>37</v>
      </c>
      <c r="B143" s="48" t="s">
        <v>7</v>
      </c>
      <c r="C143" s="43" t="s">
        <v>19</v>
      </c>
      <c r="D143" s="43" t="s">
        <v>3</v>
      </c>
      <c r="E143" s="49">
        <v>-1238200</v>
      </c>
      <c r="F143" s="45">
        <v>1</v>
      </c>
      <c r="G143" s="46">
        <f t="shared" si="5"/>
        <v>-1238.2</v>
      </c>
    </row>
    <row r="144" spans="1:10" x14ac:dyDescent="0.25">
      <c r="A144" s="47" t="s">
        <v>38</v>
      </c>
      <c r="B144" s="48" t="s">
        <v>7</v>
      </c>
      <c r="C144" s="43" t="s">
        <v>19</v>
      </c>
      <c r="D144" s="43" t="s">
        <v>3</v>
      </c>
      <c r="E144" s="49">
        <v>-1946600</v>
      </c>
      <c r="F144" s="45">
        <v>1</v>
      </c>
      <c r="G144" s="46">
        <f t="shared" si="5"/>
        <v>-1946.6</v>
      </c>
    </row>
    <row r="145" spans="1:7" x14ac:dyDescent="0.25">
      <c r="A145" s="47" t="s">
        <v>65</v>
      </c>
      <c r="B145" s="48" t="s">
        <v>7</v>
      </c>
      <c r="C145" s="43" t="s">
        <v>19</v>
      </c>
      <c r="D145" s="43" t="s">
        <v>3</v>
      </c>
      <c r="E145" s="49">
        <v>-1698000</v>
      </c>
      <c r="F145" s="45">
        <v>1</v>
      </c>
      <c r="G145" s="46">
        <f t="shared" si="5"/>
        <v>-1698</v>
      </c>
    </row>
    <row r="146" spans="1:7" x14ac:dyDescent="0.25">
      <c r="A146" s="47" t="s">
        <v>66</v>
      </c>
      <c r="B146" s="48" t="s">
        <v>7</v>
      </c>
      <c r="C146" s="43" t="s">
        <v>19</v>
      </c>
      <c r="D146" s="43" t="s">
        <v>3</v>
      </c>
      <c r="E146" s="49">
        <v>-2677900</v>
      </c>
      <c r="F146" s="45">
        <v>1</v>
      </c>
      <c r="G146" s="46">
        <f t="shared" si="5"/>
        <v>-2677.9</v>
      </c>
    </row>
    <row r="147" spans="1:7" x14ac:dyDescent="0.25">
      <c r="A147" s="47" t="s">
        <v>39</v>
      </c>
      <c r="B147" s="48" t="s">
        <v>7</v>
      </c>
      <c r="C147" s="43" t="s">
        <v>19</v>
      </c>
      <c r="D147" s="43" t="s">
        <v>3</v>
      </c>
      <c r="E147" s="49">
        <v>-2271300</v>
      </c>
      <c r="F147" s="45">
        <v>1</v>
      </c>
      <c r="G147" s="46">
        <f t="shared" si="5"/>
        <v>-2271.3000000000002</v>
      </c>
    </row>
    <row r="148" spans="1:7" x14ac:dyDescent="0.25">
      <c r="A148" s="47" t="s">
        <v>40</v>
      </c>
      <c r="B148" s="48" t="s">
        <v>7</v>
      </c>
      <c r="C148" s="43" t="s">
        <v>19</v>
      </c>
      <c r="D148" s="43" t="s">
        <v>3</v>
      </c>
      <c r="E148" s="49">
        <v>-3494100</v>
      </c>
      <c r="F148" s="45">
        <v>1</v>
      </c>
      <c r="G148" s="46">
        <f t="shared" si="5"/>
        <v>-3494.1</v>
      </c>
    </row>
    <row r="149" spans="1:7" x14ac:dyDescent="0.25">
      <c r="A149" s="47" t="s">
        <v>41</v>
      </c>
      <c r="B149" s="48" t="s">
        <v>7</v>
      </c>
      <c r="C149" s="43" t="s">
        <v>19</v>
      </c>
      <c r="D149" s="43" t="s">
        <v>3</v>
      </c>
      <c r="E149" s="49">
        <v>-1623700</v>
      </c>
      <c r="F149" s="45">
        <v>1</v>
      </c>
      <c r="G149" s="46">
        <f t="shared" si="5"/>
        <v>-1623.7</v>
      </c>
    </row>
    <row r="150" spans="1:7" x14ac:dyDescent="0.25">
      <c r="A150" s="47" t="s">
        <v>42</v>
      </c>
      <c r="B150" s="48" t="s">
        <v>7</v>
      </c>
      <c r="C150" s="43" t="s">
        <v>19</v>
      </c>
      <c r="D150" s="43" t="s">
        <v>3</v>
      </c>
      <c r="E150" s="49">
        <v>-4728500</v>
      </c>
      <c r="F150" s="45">
        <v>1</v>
      </c>
      <c r="G150" s="46">
        <f t="shared" si="5"/>
        <v>-4728.5</v>
      </c>
    </row>
    <row r="151" spans="1:7" x14ac:dyDescent="0.25">
      <c r="A151" s="47" t="s">
        <v>43</v>
      </c>
      <c r="B151" s="48" t="s">
        <v>7</v>
      </c>
      <c r="C151" s="43" t="s">
        <v>19</v>
      </c>
      <c r="D151" s="43" t="s">
        <v>3</v>
      </c>
      <c r="E151" s="49">
        <v>-2974900</v>
      </c>
      <c r="F151" s="45">
        <v>1</v>
      </c>
      <c r="G151" s="46">
        <f t="shared" si="5"/>
        <v>-2974.9</v>
      </c>
    </row>
    <row r="152" spans="1:7" x14ac:dyDescent="0.25">
      <c r="A152" s="47" t="s">
        <v>44</v>
      </c>
      <c r="B152" s="48" t="s">
        <v>7</v>
      </c>
      <c r="C152" s="43" t="s">
        <v>19</v>
      </c>
      <c r="D152" s="43" t="s">
        <v>3</v>
      </c>
      <c r="E152" s="49">
        <v>-1743200</v>
      </c>
      <c r="F152" s="45">
        <v>1</v>
      </c>
      <c r="G152" s="46">
        <f t="shared" si="5"/>
        <v>-1743.2</v>
      </c>
    </row>
    <row r="153" spans="1:7" x14ac:dyDescent="0.25">
      <c r="A153" s="47" t="s">
        <v>45</v>
      </c>
      <c r="B153" s="48" t="s">
        <v>7</v>
      </c>
      <c r="C153" s="43" t="s">
        <v>19</v>
      </c>
      <c r="D153" s="43" t="s">
        <v>3</v>
      </c>
      <c r="E153" s="49">
        <v>-1052900</v>
      </c>
      <c r="F153" s="45">
        <v>1</v>
      </c>
      <c r="G153" s="46">
        <f t="shared" si="5"/>
        <v>-1052.9000000000001</v>
      </c>
    </row>
    <row r="154" spans="1:7" x14ac:dyDescent="0.25">
      <c r="A154" s="47" t="s">
        <v>46</v>
      </c>
      <c r="B154" s="48" t="s">
        <v>7</v>
      </c>
      <c r="C154" s="43" t="s">
        <v>19</v>
      </c>
      <c r="D154" s="43" t="s">
        <v>3</v>
      </c>
      <c r="E154" s="49">
        <v>-4862000</v>
      </c>
      <c r="F154" s="45">
        <v>1</v>
      </c>
      <c r="G154" s="46">
        <f t="shared" si="5"/>
        <v>-4862</v>
      </c>
    </row>
    <row r="155" spans="1:7" x14ac:dyDescent="0.25">
      <c r="A155" s="47" t="s">
        <v>47</v>
      </c>
      <c r="B155" s="48" t="s">
        <v>7</v>
      </c>
      <c r="C155" s="43" t="s">
        <v>19</v>
      </c>
      <c r="D155" s="43" t="s">
        <v>3</v>
      </c>
      <c r="E155" s="49">
        <v>-1542700</v>
      </c>
      <c r="F155" s="45">
        <v>1</v>
      </c>
      <c r="G155" s="46">
        <f t="shared" si="5"/>
        <v>-1542.7</v>
      </c>
    </row>
    <row r="156" spans="1:7" x14ac:dyDescent="0.25">
      <c r="A156" s="47" t="s">
        <v>48</v>
      </c>
      <c r="B156" s="48" t="s">
        <v>7</v>
      </c>
      <c r="C156" s="43" t="s">
        <v>19</v>
      </c>
      <c r="D156" s="43" t="s">
        <v>3</v>
      </c>
      <c r="E156" s="49">
        <v>-905245</v>
      </c>
      <c r="F156" s="45">
        <v>1</v>
      </c>
      <c r="G156" s="46">
        <f t="shared" si="5"/>
        <v>-905.245</v>
      </c>
    </row>
    <row r="157" spans="1:7" x14ac:dyDescent="0.25">
      <c r="A157" s="47" t="s">
        <v>49</v>
      </c>
      <c r="B157" s="48" t="s">
        <v>7</v>
      </c>
      <c r="C157" s="43" t="s">
        <v>19</v>
      </c>
      <c r="D157" s="43" t="s">
        <v>3</v>
      </c>
      <c r="E157" s="49">
        <v>-545733</v>
      </c>
      <c r="F157" s="45">
        <v>1</v>
      </c>
      <c r="G157" s="46">
        <f t="shared" si="5"/>
        <v>-545.73299999999995</v>
      </c>
    </row>
    <row r="158" spans="1:7" x14ac:dyDescent="0.25">
      <c r="A158" s="47" t="s">
        <v>10</v>
      </c>
      <c r="B158" s="48" t="s">
        <v>11</v>
      </c>
      <c r="C158" s="43" t="s">
        <v>19</v>
      </c>
      <c r="D158" s="43" t="s">
        <v>3</v>
      </c>
      <c r="E158" s="49">
        <v>-275300</v>
      </c>
      <c r="F158" s="45">
        <v>1</v>
      </c>
      <c r="G158" s="46">
        <f t="shared" si="5"/>
        <v>-275.3</v>
      </c>
    </row>
    <row r="159" spans="1:7" x14ac:dyDescent="0.25">
      <c r="A159" s="47" t="s">
        <v>26</v>
      </c>
      <c r="B159" s="48" t="s">
        <v>11</v>
      </c>
      <c r="C159" s="43" t="s">
        <v>19</v>
      </c>
      <c r="D159" s="43" t="s">
        <v>3</v>
      </c>
      <c r="E159" s="49">
        <v>-143500</v>
      </c>
      <c r="F159" s="45">
        <v>1</v>
      </c>
      <c r="G159" s="46">
        <f t="shared" si="5"/>
        <v>-143.5</v>
      </c>
    </row>
    <row r="160" spans="1:7" x14ac:dyDescent="0.25">
      <c r="A160" s="47" t="s">
        <v>18</v>
      </c>
      <c r="B160" s="48" t="s">
        <v>11</v>
      </c>
      <c r="C160" s="43" t="s">
        <v>19</v>
      </c>
      <c r="D160" s="43" t="s">
        <v>3</v>
      </c>
      <c r="E160" s="49">
        <v>-707800</v>
      </c>
      <c r="F160" s="45">
        <v>1</v>
      </c>
      <c r="G160" s="46">
        <f t="shared" si="5"/>
        <v>-707.8</v>
      </c>
    </row>
    <row r="161" spans="1:7" x14ac:dyDescent="0.25">
      <c r="A161" s="47" t="s">
        <v>27</v>
      </c>
      <c r="B161" s="48" t="s">
        <v>11</v>
      </c>
      <c r="C161" s="43" t="s">
        <v>19</v>
      </c>
      <c r="D161" s="43" t="s">
        <v>3</v>
      </c>
      <c r="E161" s="49">
        <v>-1508300</v>
      </c>
      <c r="F161" s="45">
        <v>1</v>
      </c>
      <c r="G161" s="46">
        <f t="shared" si="5"/>
        <v>-1508.3</v>
      </c>
    </row>
    <row r="162" spans="1:7" x14ac:dyDescent="0.25">
      <c r="A162" s="47" t="s">
        <v>28</v>
      </c>
      <c r="B162" s="48" t="s">
        <v>11</v>
      </c>
      <c r="C162" s="43" t="s">
        <v>19</v>
      </c>
      <c r="D162" s="43" t="s">
        <v>3</v>
      </c>
      <c r="E162" s="49">
        <v>-1218300</v>
      </c>
      <c r="F162" s="45">
        <v>1</v>
      </c>
      <c r="G162" s="46">
        <f t="shared" si="5"/>
        <v>-1218.3</v>
      </c>
    </row>
    <row r="163" spans="1:7" x14ac:dyDescent="0.25">
      <c r="A163" s="47" t="s">
        <v>51</v>
      </c>
      <c r="B163" s="48" t="s">
        <v>11</v>
      </c>
      <c r="C163" s="43" t="s">
        <v>19</v>
      </c>
      <c r="D163" s="43" t="s">
        <v>3</v>
      </c>
      <c r="E163" s="49">
        <v>-1241500</v>
      </c>
      <c r="F163" s="45">
        <v>1</v>
      </c>
      <c r="G163" s="46">
        <f t="shared" si="5"/>
        <v>-1241.5</v>
      </c>
    </row>
    <row r="164" spans="1:7" x14ac:dyDescent="0.25">
      <c r="A164" s="47" t="s">
        <v>62</v>
      </c>
      <c r="B164" s="48" t="s">
        <v>11</v>
      </c>
      <c r="C164" s="43" t="s">
        <v>19</v>
      </c>
      <c r="D164" s="43" t="s">
        <v>3</v>
      </c>
      <c r="E164" s="49">
        <v>-26000</v>
      </c>
      <c r="F164" s="45">
        <v>1</v>
      </c>
      <c r="G164" s="46">
        <f t="shared" si="5"/>
        <v>-26</v>
      </c>
    </row>
    <row r="165" spans="1:7" x14ac:dyDescent="0.25">
      <c r="A165" s="47" t="s">
        <v>52</v>
      </c>
      <c r="B165" s="48" t="s">
        <v>11</v>
      </c>
      <c r="C165" s="43" t="s">
        <v>19</v>
      </c>
      <c r="D165" s="43" t="s">
        <v>3</v>
      </c>
      <c r="E165" s="49">
        <v>-939700</v>
      </c>
      <c r="F165" s="45">
        <v>1</v>
      </c>
      <c r="G165" s="46">
        <f t="shared" si="5"/>
        <v>-939.7</v>
      </c>
    </row>
    <row r="166" spans="1:7" x14ac:dyDescent="0.25">
      <c r="A166" s="47" t="s">
        <v>53</v>
      </c>
      <c r="B166" s="48" t="s">
        <v>11</v>
      </c>
      <c r="C166" s="43" t="s">
        <v>19</v>
      </c>
      <c r="D166" s="43" t="s">
        <v>3</v>
      </c>
      <c r="E166" s="49">
        <v>-936500</v>
      </c>
      <c r="F166" s="45">
        <v>1</v>
      </c>
      <c r="G166" s="46">
        <f t="shared" si="5"/>
        <v>-936.5</v>
      </c>
    </row>
    <row r="167" spans="1:7" x14ac:dyDescent="0.25">
      <c r="A167" s="47" t="s">
        <v>54</v>
      </c>
      <c r="B167" s="48" t="s">
        <v>11</v>
      </c>
      <c r="C167" s="43" t="s">
        <v>19</v>
      </c>
      <c r="D167" s="43" t="s">
        <v>3</v>
      </c>
      <c r="E167" s="49">
        <v>-1766200</v>
      </c>
      <c r="F167" s="45">
        <v>1</v>
      </c>
      <c r="G167" s="46">
        <f t="shared" si="5"/>
        <v>-1766.2</v>
      </c>
    </row>
    <row r="168" spans="1:7" x14ac:dyDescent="0.25">
      <c r="A168" s="47" t="s">
        <v>29</v>
      </c>
      <c r="B168" s="48" t="s">
        <v>55</v>
      </c>
      <c r="C168" s="43" t="s">
        <v>19</v>
      </c>
      <c r="D168" s="43" t="s">
        <v>3</v>
      </c>
      <c r="E168" s="49">
        <v>-3864000</v>
      </c>
      <c r="F168" s="45">
        <v>1</v>
      </c>
      <c r="G168" s="46">
        <f t="shared" si="5"/>
        <v>-3864</v>
      </c>
    </row>
    <row r="169" spans="1:7" x14ac:dyDescent="0.25">
      <c r="A169" s="47" t="s">
        <v>31</v>
      </c>
      <c r="B169" s="48" t="s">
        <v>55</v>
      </c>
      <c r="C169" s="43" t="s">
        <v>19</v>
      </c>
      <c r="D169" s="43" t="s">
        <v>3</v>
      </c>
      <c r="E169" s="49">
        <v>-7078700</v>
      </c>
      <c r="F169" s="45">
        <v>1</v>
      </c>
      <c r="G169" s="46">
        <f t="shared" si="5"/>
        <v>-7078.7</v>
      </c>
    </row>
    <row r="170" spans="1:7" x14ac:dyDescent="0.25">
      <c r="A170" s="47" t="s">
        <v>32</v>
      </c>
      <c r="B170" s="48" t="s">
        <v>55</v>
      </c>
      <c r="C170" s="43" t="s">
        <v>19</v>
      </c>
      <c r="D170" s="43" t="s">
        <v>3</v>
      </c>
      <c r="E170" s="49">
        <v>-967700</v>
      </c>
      <c r="F170" s="45">
        <v>1</v>
      </c>
      <c r="G170" s="46">
        <f t="shared" si="5"/>
        <v>-967.7</v>
      </c>
    </row>
    <row r="171" spans="1:7" x14ac:dyDescent="0.25">
      <c r="A171" s="47" t="s">
        <v>33</v>
      </c>
      <c r="B171" s="48" t="s">
        <v>55</v>
      </c>
      <c r="C171" s="43" t="s">
        <v>19</v>
      </c>
      <c r="D171" s="43" t="s">
        <v>3</v>
      </c>
      <c r="E171" s="49">
        <v>-6319800</v>
      </c>
      <c r="F171" s="45">
        <v>1</v>
      </c>
      <c r="G171" s="46">
        <f t="shared" si="5"/>
        <v>-6319.8</v>
      </c>
    </row>
    <row r="172" spans="1:7" x14ac:dyDescent="0.25">
      <c r="A172" s="47" t="s">
        <v>34</v>
      </c>
      <c r="B172" s="48" t="s">
        <v>55</v>
      </c>
      <c r="C172" s="43" t="s">
        <v>19</v>
      </c>
      <c r="D172" s="43" t="s">
        <v>3</v>
      </c>
      <c r="E172" s="49">
        <v>-865600</v>
      </c>
      <c r="F172" s="45">
        <v>1</v>
      </c>
      <c r="G172" s="46">
        <f t="shared" si="5"/>
        <v>-865.6</v>
      </c>
    </row>
    <row r="173" spans="1:7" x14ac:dyDescent="0.25">
      <c r="A173" s="47" t="s">
        <v>35</v>
      </c>
      <c r="B173" s="48" t="s">
        <v>55</v>
      </c>
      <c r="C173" s="43" t="s">
        <v>19</v>
      </c>
      <c r="D173" s="43" t="s">
        <v>3</v>
      </c>
      <c r="E173" s="49">
        <v>-974400</v>
      </c>
      <c r="F173" s="45">
        <v>1</v>
      </c>
      <c r="G173" s="46">
        <f t="shared" si="5"/>
        <v>-974.4</v>
      </c>
    </row>
    <row r="174" spans="1:7" x14ac:dyDescent="0.25">
      <c r="A174" s="47" t="s">
        <v>56</v>
      </c>
      <c r="B174" s="48" t="s">
        <v>55</v>
      </c>
      <c r="C174" s="43" t="s">
        <v>19</v>
      </c>
      <c r="D174" s="43" t="s">
        <v>3</v>
      </c>
      <c r="E174" s="49">
        <v>-1129800</v>
      </c>
      <c r="F174" s="45">
        <v>1</v>
      </c>
      <c r="G174" s="46">
        <f t="shared" si="5"/>
        <v>-1129.8</v>
      </c>
    </row>
    <row r="175" spans="1:7" x14ac:dyDescent="0.25">
      <c r="A175" s="47" t="s">
        <v>57</v>
      </c>
      <c r="B175" s="48" t="s">
        <v>55</v>
      </c>
      <c r="C175" s="43" t="s">
        <v>19</v>
      </c>
      <c r="D175" s="43" t="s">
        <v>3</v>
      </c>
      <c r="E175" s="49">
        <v>-4200800</v>
      </c>
      <c r="F175" s="45">
        <v>1</v>
      </c>
      <c r="G175" s="46">
        <f t="shared" si="5"/>
        <v>-4200.8</v>
      </c>
    </row>
    <row r="176" spans="1:7" x14ac:dyDescent="0.25">
      <c r="A176" s="47" t="s">
        <v>58</v>
      </c>
      <c r="B176" s="48" t="s">
        <v>55</v>
      </c>
      <c r="C176" s="43" t="s">
        <v>19</v>
      </c>
      <c r="D176" s="43" t="s">
        <v>3</v>
      </c>
      <c r="E176" s="49">
        <v>-2026300</v>
      </c>
      <c r="F176" s="45">
        <v>1</v>
      </c>
      <c r="G176" s="46">
        <f t="shared" si="5"/>
        <v>-2026.3</v>
      </c>
    </row>
    <row r="177" spans="1:11" s="9" customFormat="1" ht="17.25" x14ac:dyDescent="0.3">
      <c r="A177" s="76" t="s">
        <v>59</v>
      </c>
      <c r="B177" s="76"/>
      <c r="C177" s="76"/>
      <c r="D177" s="76"/>
      <c r="E177" s="76"/>
      <c r="F177" s="76"/>
      <c r="G177" s="31">
        <f>SUM(G178:G179)</f>
        <v>-675.702</v>
      </c>
      <c r="H177" s="7"/>
      <c r="J177" s="8"/>
    </row>
    <row r="178" spans="1:11" x14ac:dyDescent="0.25">
      <c r="A178" s="50" t="s">
        <v>69</v>
      </c>
      <c r="B178" s="51" t="s">
        <v>61</v>
      </c>
      <c r="C178" s="43" t="s">
        <v>19</v>
      </c>
      <c r="D178" s="43" t="s">
        <v>3</v>
      </c>
      <c r="E178" s="49">
        <v>-392982</v>
      </c>
      <c r="F178" s="52">
        <v>1</v>
      </c>
      <c r="G178" s="46">
        <f t="shared" si="5"/>
        <v>-392.98200000000003</v>
      </c>
    </row>
    <row r="179" spans="1:11" x14ac:dyDescent="0.25">
      <c r="A179" s="48" t="s">
        <v>60</v>
      </c>
      <c r="B179" s="48" t="s">
        <v>61</v>
      </c>
      <c r="C179" s="48" t="s">
        <v>19</v>
      </c>
      <c r="D179" s="48" t="s">
        <v>3</v>
      </c>
      <c r="E179" s="49">
        <v>-282720</v>
      </c>
      <c r="F179" s="52">
        <v>1</v>
      </c>
      <c r="G179" s="46">
        <f t="shared" si="5"/>
        <v>-282.72000000000003</v>
      </c>
    </row>
    <row r="180" spans="1:11" s="2" customFormat="1" x14ac:dyDescent="0.25">
      <c r="A180" s="81" t="s">
        <v>1</v>
      </c>
      <c r="B180" s="81"/>
      <c r="C180" s="81"/>
      <c r="D180" s="81"/>
      <c r="E180" s="81"/>
      <c r="F180" s="81"/>
      <c r="G180" s="53">
        <f>G181</f>
        <v>-105505.86</v>
      </c>
    </row>
    <row r="181" spans="1:11" s="2" customFormat="1" x14ac:dyDescent="0.25">
      <c r="A181" s="82" t="s">
        <v>14</v>
      </c>
      <c r="B181" s="82"/>
      <c r="C181" s="82"/>
      <c r="D181" s="82"/>
      <c r="E181" s="82"/>
      <c r="F181" s="82"/>
      <c r="G181" s="54">
        <f>G182+G186</f>
        <v>-105505.86</v>
      </c>
    </row>
    <row r="182" spans="1:11" x14ac:dyDescent="0.25">
      <c r="A182" s="67" t="s">
        <v>5</v>
      </c>
      <c r="B182" s="67"/>
      <c r="C182" s="67"/>
      <c r="D182" s="67"/>
      <c r="E182" s="67"/>
      <c r="F182" s="67"/>
      <c r="G182" s="21">
        <f>SUM(G183:G185)</f>
        <v>-102171.26</v>
      </c>
    </row>
    <row r="183" spans="1:11" x14ac:dyDescent="0.25">
      <c r="A183" s="22" t="s">
        <v>6</v>
      </c>
      <c r="B183" s="23" t="s">
        <v>7</v>
      </c>
      <c r="C183" s="24" t="s">
        <v>2</v>
      </c>
      <c r="D183" s="24" t="s">
        <v>3</v>
      </c>
      <c r="E183" s="25">
        <v>-74857520</v>
      </c>
      <c r="F183" s="25">
        <v>1</v>
      </c>
      <c r="G183" s="21">
        <f>E183*F183/1000</f>
        <v>-74857.52</v>
      </c>
    </row>
    <row r="184" spans="1:11" s="9" customFormat="1" ht="17.25" x14ac:dyDescent="0.3">
      <c r="A184" s="47" t="s">
        <v>33</v>
      </c>
      <c r="B184" s="48" t="s">
        <v>55</v>
      </c>
      <c r="C184" s="28" t="s">
        <v>19</v>
      </c>
      <c r="D184" s="28" t="s">
        <v>3</v>
      </c>
      <c r="E184" s="29">
        <v>-21595540</v>
      </c>
      <c r="F184" s="30">
        <v>1</v>
      </c>
      <c r="G184" s="21">
        <f>E184*F184/1000</f>
        <v>-21595.54</v>
      </c>
      <c r="J184" s="10"/>
    </row>
    <row r="185" spans="1:11" s="9" customFormat="1" ht="17.25" x14ac:dyDescent="0.3">
      <c r="A185" s="26" t="s">
        <v>10</v>
      </c>
      <c r="B185" s="27" t="s">
        <v>11</v>
      </c>
      <c r="C185" s="28" t="s">
        <v>19</v>
      </c>
      <c r="D185" s="28" t="s">
        <v>3</v>
      </c>
      <c r="E185" s="29">
        <v>-5718200</v>
      </c>
      <c r="F185" s="30">
        <v>1</v>
      </c>
      <c r="G185" s="21">
        <f>E185*F185/1000</f>
        <v>-5718.2</v>
      </c>
      <c r="K185" s="17"/>
    </row>
    <row r="186" spans="1:11" s="9" customFormat="1" ht="17.25" x14ac:dyDescent="0.3">
      <c r="A186" s="67" t="s">
        <v>59</v>
      </c>
      <c r="B186" s="67"/>
      <c r="C186" s="67"/>
      <c r="D186" s="67"/>
      <c r="E186" s="67"/>
      <c r="F186" s="67"/>
      <c r="G186" s="21">
        <f>SUM(G187:G188)</f>
        <v>-3334.6</v>
      </c>
      <c r="H186" s="7"/>
      <c r="J186" s="8"/>
    </row>
    <row r="187" spans="1:11" s="9" customFormat="1" ht="17.25" x14ac:dyDescent="0.3">
      <c r="A187" s="26" t="s">
        <v>69</v>
      </c>
      <c r="B187" s="27" t="s">
        <v>61</v>
      </c>
      <c r="C187" s="28" t="s">
        <v>97</v>
      </c>
      <c r="D187" s="28" t="s">
        <v>3</v>
      </c>
      <c r="E187" s="29">
        <v>-3110000</v>
      </c>
      <c r="F187" s="30">
        <v>1</v>
      </c>
      <c r="G187" s="21">
        <f>E187*F187/1000</f>
        <v>-3110</v>
      </c>
      <c r="I187" s="8"/>
    </row>
    <row r="188" spans="1:11" s="9" customFormat="1" ht="17.25" x14ac:dyDescent="0.3">
      <c r="A188" s="26" t="s">
        <v>60</v>
      </c>
      <c r="B188" s="27" t="s">
        <v>61</v>
      </c>
      <c r="C188" s="28" t="s">
        <v>97</v>
      </c>
      <c r="D188" s="28" t="s">
        <v>3</v>
      </c>
      <c r="E188" s="29">
        <v>-224600</v>
      </c>
      <c r="F188" s="30">
        <v>1</v>
      </c>
      <c r="G188" s="21">
        <f>E188*F188/1000</f>
        <v>-224.6</v>
      </c>
      <c r="I188" s="8"/>
    </row>
  </sheetData>
  <mergeCells count="42">
    <mergeCell ref="A132:F132"/>
    <mergeCell ref="A180:F180"/>
    <mergeCell ref="A181:F181"/>
    <mergeCell ref="A177:F177"/>
    <mergeCell ref="A182:F182"/>
    <mergeCell ref="A186:F186"/>
    <mergeCell ref="A125:F125"/>
    <mergeCell ref="A103:F103"/>
    <mergeCell ref="A13:F13"/>
    <mergeCell ref="A69:F69"/>
    <mergeCell ref="A130:F130"/>
    <mergeCell ref="A131:F131"/>
    <mergeCell ref="A102:F102"/>
    <mergeCell ref="A77:F77"/>
    <mergeCell ref="A78:F78"/>
    <mergeCell ref="A79:F79"/>
    <mergeCell ref="A93:F93"/>
    <mergeCell ref="A101:F101"/>
    <mergeCell ref="A73:F73"/>
    <mergeCell ref="A36:F36"/>
    <mergeCell ref="A64:F64"/>
    <mergeCell ref="A67:F67"/>
    <mergeCell ref="A68:F68"/>
    <mergeCell ref="A35:F35"/>
    <mergeCell ref="A34:F34"/>
    <mergeCell ref="A14:F14"/>
    <mergeCell ref="A21:F21"/>
    <mergeCell ref="A20:F20"/>
    <mergeCell ref="A22:F22"/>
    <mergeCell ref="A27:F27"/>
    <mergeCell ref="A12:F12"/>
    <mergeCell ref="A11:F11"/>
    <mergeCell ref="F2:G2"/>
    <mergeCell ref="A17:F17"/>
    <mergeCell ref="A6:G6"/>
    <mergeCell ref="A7:G7"/>
    <mergeCell ref="F9:G9"/>
    <mergeCell ref="D9:D10"/>
    <mergeCell ref="E9:E10"/>
    <mergeCell ref="C9:C10"/>
    <mergeCell ref="B9:B10"/>
    <mergeCell ref="A9:A10"/>
  </mergeCells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2017-08-24T07:28:19Z</dcterms:modified>
</cp:coreProperties>
</file>