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KnarikS\Desktop\տարածքային ու բարձր տեխնոլոգիա\"/>
    </mc:Choice>
  </mc:AlternateContent>
  <bookViews>
    <workbookView xWindow="0" yWindow="0" windowWidth="28800" windowHeight="12330" tabRatio="423" activeTab="5"/>
  </bookViews>
  <sheets>
    <sheet name="1" sheetId="35" r:id="rId1"/>
    <sheet name="2" sheetId="37" r:id="rId2"/>
    <sheet name="3" sheetId="36" r:id="rId3"/>
    <sheet name="4" sheetId="38" r:id="rId4"/>
    <sheet name="5" sheetId="39" r:id="rId5"/>
    <sheet name="6" sheetId="41" r:id="rId6"/>
  </sheets>
  <definedNames>
    <definedName name="AgencyCode">#REF!</definedName>
    <definedName name="AgencyName">#REF!</definedName>
    <definedName name="Functional1">#REF!</definedName>
    <definedName name="PANature">#REF!</definedName>
    <definedName name="PAType">#REF!</definedName>
    <definedName name="Performance2">#REF!</definedName>
    <definedName name="PerformanceType">#REF!</definedName>
    <definedName name="_xlnm.Print_Titles" localSheetId="0">'1'!$7:$8</definedName>
    <definedName name="_xlnm.Print_Titles" localSheetId="1">'2'!$6:$8</definedName>
    <definedName name="_xlnm.Print_Titles" localSheetId="2">'3'!$8:$9</definedName>
    <definedName name="_xlnm.Print_Titles" localSheetId="3">'4'!$8:$9</definedName>
  </definedNames>
  <calcPr calcId="162913"/>
</workbook>
</file>

<file path=xl/calcChain.xml><?xml version="1.0" encoding="utf-8"?>
<calcChain xmlns="http://schemas.openxmlformats.org/spreadsheetml/2006/main">
  <c r="G37" i="41" l="1"/>
  <c r="F16" i="38" l="1"/>
  <c r="E16" i="38"/>
  <c r="D16" i="38"/>
  <c r="H13" i="37"/>
  <c r="G33" i="41"/>
  <c r="G32" i="41"/>
  <c r="G31" i="41"/>
  <c r="G30" i="41"/>
  <c r="G29" i="41"/>
  <c r="G28" i="41"/>
  <c r="G27" i="41"/>
  <c r="G26" i="41"/>
  <c r="G25" i="41"/>
  <c r="G24" i="41"/>
  <c r="G13" i="41"/>
  <c r="G14" i="41"/>
  <c r="G15" i="41"/>
  <c r="G16" i="41"/>
  <c r="G17" i="41"/>
  <c r="G18" i="41"/>
  <c r="G19" i="41"/>
  <c r="G20" i="41"/>
  <c r="G11" i="41" l="1"/>
  <c r="G10" i="41" s="1"/>
  <c r="G36" i="41"/>
  <c r="C55" i="39" l="1"/>
  <c r="D39" i="35"/>
  <c r="D32" i="35" s="1"/>
  <c r="D31" i="35" s="1"/>
  <c r="E55" i="39"/>
  <c r="F39" i="35"/>
  <c r="F32" i="35" s="1"/>
  <c r="F31" i="35" s="1"/>
  <c r="G35" i="41"/>
  <c r="G34" i="41" s="1"/>
  <c r="G23" i="41"/>
  <c r="G21" i="41" s="1"/>
  <c r="F14" i="38"/>
  <c r="E14" i="38"/>
  <c r="D14" i="38"/>
  <c r="E39" i="35" l="1"/>
  <c r="E32" i="35" s="1"/>
  <c r="E31" i="35" s="1"/>
  <c r="D55" i="39"/>
  <c r="D13" i="37"/>
  <c r="D34" i="39" l="1"/>
  <c r="E24" i="35"/>
  <c r="C34" i="39"/>
  <c r="D24" i="35"/>
  <c r="E34" i="39"/>
  <c r="F24" i="35"/>
  <c r="G9" i="41"/>
  <c r="G8" i="41" s="1"/>
  <c r="F12" i="38"/>
  <c r="F10" i="38" s="1"/>
  <c r="E12" i="38"/>
  <c r="E10" i="38" s="1"/>
  <c r="D12" i="38"/>
  <c r="D10" i="38" s="1"/>
  <c r="D11" i="37" l="1"/>
  <c r="D9" i="37" s="1"/>
  <c r="H11" i="37"/>
  <c r="H9" i="37" s="1"/>
  <c r="G11" i="37"/>
  <c r="G9" i="37" s="1"/>
  <c r="F11" i="37"/>
  <c r="F9" i="37" s="1"/>
  <c r="E11" i="37"/>
  <c r="E9" i="37" s="1"/>
  <c r="E74" i="39" l="1"/>
  <c r="F54" i="35"/>
  <c r="F47" i="35" s="1"/>
  <c r="F46" i="35" s="1"/>
  <c r="C74" i="39"/>
  <c r="D54" i="35"/>
  <c r="D47" i="35" s="1"/>
  <c r="D46" i="35" s="1"/>
  <c r="D74" i="39"/>
  <c r="E54" i="35"/>
  <c r="E47" i="35" s="1"/>
  <c r="E46" i="35" s="1"/>
  <c r="C24" i="39"/>
  <c r="D18" i="35"/>
  <c r="D11" i="35" s="1"/>
  <c r="D10" i="35" s="1"/>
  <c r="F18" i="35"/>
  <c r="F11" i="35" s="1"/>
  <c r="F10" i="35" s="1"/>
  <c r="E24" i="39"/>
  <c r="E18" i="35"/>
  <c r="E11" i="35" s="1"/>
  <c r="E10" i="35" s="1"/>
  <c r="D24" i="39"/>
  <c r="D9" i="35"/>
  <c r="F9" i="35" l="1"/>
  <c r="E9" i="35"/>
</calcChain>
</file>

<file path=xl/sharedStrings.xml><?xml version="1.0" encoding="utf-8"?>
<sst xmlns="http://schemas.openxmlformats.org/spreadsheetml/2006/main" count="442" uniqueCount="200">
  <si>
    <t xml:space="preserve">ՀՀ կառավարության  2019 թվականի </t>
  </si>
  <si>
    <t>______________ ի    ___Ն որոշման</t>
  </si>
  <si>
    <t xml:space="preserve"> Առաջին կիսամյակ </t>
  </si>
  <si>
    <t xml:space="preserve"> Ինն ամիս </t>
  </si>
  <si>
    <t xml:space="preserve"> Տարի </t>
  </si>
  <si>
    <t>Հավելված 1</t>
  </si>
  <si>
    <t>Հավելված 2</t>
  </si>
  <si>
    <t xml:space="preserve"> Ծրագրային դասիչը</t>
  </si>
  <si>
    <t xml:space="preserve"> Բյուջետային հատկացումների գլխավոր կարգադրիչների, ծրագրերի և միջոցառումների անվանումները</t>
  </si>
  <si>
    <t xml:space="preserve"> Առաջին կիսամյակ</t>
  </si>
  <si>
    <t xml:space="preserve"> Ինն ամիս</t>
  </si>
  <si>
    <t xml:space="preserve"> Տարի</t>
  </si>
  <si>
    <t xml:space="preserve"> Ծրագիր</t>
  </si>
  <si>
    <t xml:space="preserve"> Միջոցառում</t>
  </si>
  <si>
    <t>Հավելված 3</t>
  </si>
  <si>
    <t xml:space="preserve"> ՀՀ կառավարության պահուստային ֆոնդ</t>
  </si>
  <si>
    <t xml:space="preserve"> այդ թվում`</t>
  </si>
  <si>
    <t xml:space="preserve"> 11001</t>
  </si>
  <si>
    <t xml:space="preserve"> ԸՆԴԱՄԵՆԸ ԾԱԽՍԵՐ</t>
  </si>
  <si>
    <t xml:space="preserve"> ԸՆԴԱՄԵՆԸ</t>
  </si>
  <si>
    <t xml:space="preserve"> Գործառական դասիչը</t>
  </si>
  <si>
    <t xml:space="preserve"> Բաժին</t>
  </si>
  <si>
    <t xml:space="preserve"> Խումբ</t>
  </si>
  <si>
    <t xml:space="preserve"> Դաս</t>
  </si>
  <si>
    <t xml:space="preserve"> Ծրագրի անվանումը`</t>
  </si>
  <si>
    <t xml:space="preserve"> Ծրագրի նպատակը`</t>
  </si>
  <si>
    <t xml:space="preserve"> Վերջնական արդյունքի նկարագրությունը`</t>
  </si>
  <si>
    <t xml:space="preserve"> Միջոցառման անվանումը`</t>
  </si>
  <si>
    <t xml:space="preserve"> Միջոցառման նկարագրությունը`</t>
  </si>
  <si>
    <t xml:space="preserve"> Միջոցառման տեսակը</t>
  </si>
  <si>
    <t xml:space="preserve"> Ծառայությունների մատուցում</t>
  </si>
  <si>
    <t xml:space="preserve"> ՀՀ կառավարության պահուստային ֆոնդ </t>
  </si>
  <si>
    <t xml:space="preserve"> ՀՀ կառավարություն </t>
  </si>
  <si>
    <t>ՀԱՅԱՍՏԱՆԻ ՀԱՆՐԱՊԵՏՈՒԹՅԱՆ ԿԱՌԱՎԱՐՈՒԹՅԱՆ 2018 ԹՎԱԿԱՆԻ ԴԵԿՏԵՄԲԵՐԻ 27-Ի N 1515-Ն ՈՐՈՇՄԱՆ N 3 ԵՎ N 4 ՀԱՎԵԼՎԱԾՆԵՐՈՒՄ ԿԱՏԱՐՎՈՂ ՓՈՓՈԽՈՒԹՅՈՒՆՆԵՐԸ ԵՎ  ԼՐԱՑՈՒՄՆԵՐԸ</t>
  </si>
  <si>
    <t xml:space="preserve"> Ծրագրի միջոցառումներ</t>
  </si>
  <si>
    <t>այդ թվում՝</t>
  </si>
  <si>
    <t xml:space="preserve"> - Պահուստային միջոցներ</t>
  </si>
  <si>
    <t>Առաջին կիսամյակ</t>
  </si>
  <si>
    <t>Ինն ամիս</t>
  </si>
  <si>
    <t>Տարի</t>
  </si>
  <si>
    <t xml:space="preserve"> Ծրագրի դասիչը </t>
  </si>
  <si>
    <t xml:space="preserve"> Ծրագրի անվանումը </t>
  </si>
  <si>
    <t xml:space="preserve"> Ծրագրի միջոցառումները </t>
  </si>
  <si>
    <t xml:space="preserve"> Ծրագրի դասիչը` </t>
  </si>
  <si>
    <t xml:space="preserve"> Միջոցառման դասիչը` </t>
  </si>
  <si>
    <t xml:space="preserve"> Միջոցառման անվանումը` </t>
  </si>
  <si>
    <t xml:space="preserve"> Նկարագրությունը` </t>
  </si>
  <si>
    <t xml:space="preserve"> Միջոցառման տեսակը` </t>
  </si>
  <si>
    <t xml:space="preserve"> Միջոցառումն իրականացնողի անվանումը </t>
  </si>
  <si>
    <t xml:space="preserve"> Արդյունքի չափորոշիչներ </t>
  </si>
  <si>
    <t xml:space="preserve"> Միջոցառման վրա կատարվող ծախսը (հազար դրամ) </t>
  </si>
  <si>
    <t>Հավելված 4</t>
  </si>
  <si>
    <t xml:space="preserve"> ՀՀ կառավարություն</t>
  </si>
  <si>
    <t>հազար դրամներով</t>
  </si>
  <si>
    <t xml:space="preserve"> 1139</t>
  </si>
  <si>
    <t xml:space="preserve"> Պահուստային ֆոնդի կառավարման արդյունավետության և թափանցիկության</t>
  </si>
  <si>
    <t>Ցուցանիշների փոփոխությունը (ավելացումները նշված են դրական նշանով, իսկ նվազեցումները` փակագծերում)</t>
  </si>
  <si>
    <t xml:space="preserve"> Միջոցա ռում</t>
  </si>
  <si>
    <t xml:space="preserve"> 01</t>
  </si>
  <si>
    <t xml:space="preserve"> 11</t>
  </si>
  <si>
    <t xml:space="preserve"> ՀԻՄՆԱԿԱՆ ԲԱԺԻՆՆԵՐԻՆ ՉԴԱՍՎՈՂ ՊԱՀՈՒՍՏԱՅԻՆ ՖՈՆԴԵՐ</t>
  </si>
  <si>
    <t xml:space="preserve"> ՀՀ կառավարության և համայնքների պահուստային ֆոնդ</t>
  </si>
  <si>
    <t>այդ թվում` ըստ կատարողների</t>
  </si>
  <si>
    <t>այդ թվում` բյուջետային ծախսերի տնտեսագիտական դասակարգման հոդվածների</t>
  </si>
  <si>
    <t xml:space="preserve"> Բյուջետային ծախսերի գործառական դասակարգման բաժինների, խմբերի և դասերի, բյուջետային հատկացումների գլխավոր կարգադրիչների, ծրագրերի, միջոցառումների և միջոցառումները կատարող պետական մարմինների անվանումները</t>
  </si>
  <si>
    <t>հազար  դրամներով</t>
  </si>
  <si>
    <t>Ծրագրային դասիչ</t>
  </si>
  <si>
    <t>Բյուջետային գլխավոր կարգադրիչների, ծրագրերի, միջոցառումների և ուղղությունների անվանումները</t>
  </si>
  <si>
    <t>Ընդամենը,</t>
  </si>
  <si>
    <t>Ծրագիր</t>
  </si>
  <si>
    <t>Միջոցառում</t>
  </si>
  <si>
    <t>Կառուցման
աշխատանքներ</t>
  </si>
  <si>
    <t>Վերակառուցման,
վերանորոգման և
վերականգնման
աշխատանքներ</t>
  </si>
  <si>
    <t>Նախագծահե-
տազոտական,
գեոդեզիա-
քարտեզագրա-
կան աշխա-
տանքներ</t>
  </si>
  <si>
    <t>Ոչ
ֆինանսական
այլ ակտիվների
ձեռքբերում</t>
  </si>
  <si>
    <t xml:space="preserve">ԸՆԴԱՄԵՆԸ </t>
  </si>
  <si>
    <t xml:space="preserve">այդ թվում՝ </t>
  </si>
  <si>
    <t>այդ թվում`</t>
  </si>
  <si>
    <t xml:space="preserve">Ցուցանիշների փոփոխությունը 
(ավելացումները նշված են դրական նշանով) </t>
  </si>
  <si>
    <t>Բյուջետային գլխավոր կարգադրիչների, ծրագրերի, միջոցառումների, միջոցառումները կատարող պետական մարմինների և ուղղությունների անվանումները</t>
  </si>
  <si>
    <t xml:space="preserve"> ՄԱՍ 2. ՊԵՏԱԿԱՆ ՄԱՐՄՆԻ ԳԾՈՎ ԱՐԴՅՈՒՆՔԱՅԻՆ (ԿԱՏԱՐՈՂԱԿԱՆ) ՑՈՒՑԱՆԻՇՆԵՐԸ </t>
  </si>
  <si>
    <t xml:space="preserve"> 11001 </t>
  </si>
  <si>
    <t xml:space="preserve"> Ծառայությունների մատուցում </t>
  </si>
  <si>
    <t xml:space="preserve"> 1139 </t>
  </si>
  <si>
    <t>ՀՀ կառավարության  2019 թվականի</t>
  </si>
  <si>
    <t>Հավելված 5</t>
  </si>
  <si>
    <t>Ցուցանիշների փոփոխությունը (նվազեցումները նշված են փակագծերում)</t>
  </si>
  <si>
    <t>Հավելված 6</t>
  </si>
  <si>
    <t>«ՀԱՅԱՍՏԱՆԻ ՀԱՆՐԱՊԵՏՈՒԹՅԱՆ 2019 ԹՎԱԿԱՆԻ ՊԵՏԱԿԱՆ ԲՅՈՒՋԵԻ ՄԱՍԻՆ» ՀԱՅԱՍՏԱՆԻ ՀԱՆՐԱՊԵՏՈՒԹՅԱՆ
ՕՐԵՆՔԻ N 1 ՀԱՎԵԼՎԱԾԻ N 3 ԱՂՅՈՒՍԱԿՈՒՄ ԿԱՏԱՐՎՈՂ ՓՈՓՈԽՈՒԹՅՈՒՆԸ</t>
  </si>
  <si>
    <t>Կոդը</t>
  </si>
  <si>
    <t>Անվանումը</t>
  </si>
  <si>
    <t>Գնման ձևը</t>
  </si>
  <si>
    <t>Չափման միավորը</t>
  </si>
  <si>
    <t>Միավորի գինը</t>
  </si>
  <si>
    <t>Քանակը</t>
  </si>
  <si>
    <t>Գումարը
(հազար դրամով)</t>
  </si>
  <si>
    <t>ՀԱՅԱՍՏԱՆԻ ՀԱՆՐԱՊԵՏՈՒԹՅԱՆ ԿԱՌԱՎԱՐՈՒԹՅԱՆ 2018 ԹՎԱԿԱՆԻ ԴԵԿՏԵՄԲԵՐԻ 27-Ի  N 1515-Ն ՈՐՈՇՄԱՆ N 5 ՀԱՎԵԼՎԱԾԻ N 2 ԱՂՅՈՒՍԱԿՈՒՄ ԿԱՏԱՐՎՈՂ ԼՐԱՑՈՒՄՆԵՐԸ</t>
  </si>
  <si>
    <t>ՀՀ տարածքային կառավարման և ենթակառուցվածքների նախարարություն</t>
  </si>
  <si>
    <t xml:space="preserve"> 1001</t>
  </si>
  <si>
    <t xml:space="preserve"> Տարածքային կառավարման բնագավառում պետական արդյունավետ քաղաքականության մշակման և իրականացման ապահովում</t>
  </si>
  <si>
    <t xml:space="preserve"> Տարածքային կառավարման քաղաքականության իրագործմանն ուղղված ծրագրերի  ազդեցության և արդյունավետության բարելավում</t>
  </si>
  <si>
    <t xml:space="preserve"> Տարածքային կառավարման քաղաքականության մշակում և ծառայությունների մատուցում</t>
  </si>
  <si>
    <t xml:space="preserve"> 31001</t>
  </si>
  <si>
    <t xml:space="preserve"> Պետական մարմինների կողմից օգտագործվող ոչ ֆինանսական ակտիվների հետ գործառնություններ</t>
  </si>
  <si>
    <t xml:space="preserve"> ՀՀ տարածքային կառավարման և ենթակառուցվածքների նախարարության կարողությունների զարգացում և տեխնիկական հագեցվածության ապահովում</t>
  </si>
  <si>
    <t>ՀՀ տարածքային կառավարման և ենթակառուցվածքների նախարարության աշխատանքային պայմանների բարելավման համար վարչական սարքավորումների ձեռք բերում_x000D_</t>
  </si>
  <si>
    <t>«ՀԱՅԱUՏԱՆԻ ՀԱՆՐԱՊԵՏՈՒԹՅԱՆ 2019 ԹՎԱԿԱՆԻ ՊԵՏԱԿԱՆ ԲՅՈՒՋԵԻ ՄԱUԻՆ» ՀԱՅԱUՏԱՆԻ ՀԱՆՐԱՊԵՏՈՒԹՅԱՆ OՐԵՆՔԻ N 1 ՀԱՎԵԼՎԱԾԻ N 2 ԱՂՅՈՒՍԱԿՈՒՄ ԿԱՏԱՐՎՈՂ ՎԵՐԱԲԱՇԽՈՒՄԸ ԵՎ ՀԱՅԱՍՏԱՆԻ ՀԱՆՐԱՊԵՏՈՒԹՅԱՆ ԿԱՌԱՎԱՐՈՒԹՅԱՆ 2018 ԹՎԱԿԱՆԻ ԴԵԿՏԵՄԲԵՐԻ 27-Ի N 1515-Ն ՈՐՈՇՄԱՆ N5  ՀԱՎԵԼՎԱԾԻ  N1  ԱՂՅՈՒՍԱԿՈՒՄ ԿԱՏԱՐՎՈՂ ՓՈՓՈԽՈՒԹՅՈՒՆՆԵՐԸ</t>
  </si>
  <si>
    <t>ՀՀ տարածքային կառավարման և ենթակառուցվածքների նախարարության կարողությունների զարգացում և տեխնիկական հագեցվածության ապահովում</t>
  </si>
  <si>
    <t>ՀՀ ՏԱՐԱԾՔԱՅԻՆ ԿԱՌԱՎԱՐՄԱՆ ԵՎ ԵՆԹԱԿԱՌՈՒՑՎԱԾՔՆԵՐԻ ՆԱԽԱՐԱՐՈՒԹՅՈՒՆ</t>
  </si>
  <si>
    <t xml:space="preserve"> ԸՆԴՀԱՆՈՒՐ ԲՆՈՒՅԹԻ ՀԱՆՐԱՅԻՆ ԾԱՌԱՅՈՒԹՅՈՒՆՆԵՐ</t>
  </si>
  <si>
    <t xml:space="preserve"> Օրենսդիր և գործադիր  մարմիններ, պետական կառավարում, ֆինանսական և հարկաբյուջետային հարաբերություններ, արտաքին հարաբերություններ</t>
  </si>
  <si>
    <t xml:space="preserve"> Օրենսդիր և  գործադիր մարմիններ, պետական կառավարում</t>
  </si>
  <si>
    <t xml:space="preserve"> - 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</si>
  <si>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</si>
  <si>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 Քաղաքացիական, դատական և պետական այլ ծառայողների պարգևատրում</t>
  </si>
  <si>
    <t xml:space="preserve"> - Էներգետիկ ծառայություններ</t>
  </si>
  <si>
    <t xml:space="preserve"> - Կապի ծառայություններ</t>
  </si>
  <si>
    <t xml:space="preserve"> - Ներքին գործուղումներ</t>
  </si>
  <si>
    <t xml:space="preserve"> - Տեղեկատվական ծառայություններ</t>
  </si>
  <si>
    <t xml:space="preserve"> - Վարչական սարքավորումներ</t>
  </si>
  <si>
    <t xml:space="preserve"> 1001 </t>
  </si>
  <si>
    <t xml:space="preserve"> Տարածքային կառավարման քաղաքականության մշակում և ծառայությունների մատուցում </t>
  </si>
  <si>
    <t>ՀԱՅԱՍՏԱՆԻ ՀԱՆՐԱՊԵՏՈՒԹՅԱՆ ԿԱՌԱՎԱՐՈՒԹՅԱՆ 2018ԹՎԱԿԱՆԻ ԴԵԿՏԵՄԲԵՐԻ 27-Ի N 1515-Ն ՈՐՈՇՄԱՆ N 11 ՀԱՎԵԼՎԱԾԻ  N 11.8 ԱՂՅՈՒՍԱԿՈՒՄ ԵՎ N 11.1 ՀԱՎԵԼՎԱԾԻ  N 11.1.8  ԱՂՅՈՒՍԱԿՈՒՄ ԿԱՏԱՐՎՈՂ ՓՈՓՈԽՈՒԹՅՈՒՆՆԵՐԸ</t>
  </si>
  <si>
    <t xml:space="preserve"> ՀԱՅԱՍՏԱՆԻ ՀԱՆՐԱՊԵՏՈՒԹՅԱՆ ԿԱՌԱՎԱՐՈՒԹՅԱՆ 2018 ԹՎԱԿԱՆԻ ԴԵԿՏԵՄԲԵՐԻ 27Ի N 1515-Ն ՈՐՈՇՄԱՆ N 11 ՀԱՎԵԼՎԱԾԻ N 11.52 ԱՂՅՈՒՍԱԿՈՒՄ ԵՎ  N 11.1 ՀԱՎԵԼՎԱԾԻ N 11.1.66 ԱՂՅՈՒՍԱԿՈՒՄ ԿԱՏԱՐՎՈՂ ՓՈՓՈԽՈՒԹՅՈՒՆԸ </t>
  </si>
  <si>
    <t>Բաժին N 01</t>
  </si>
  <si>
    <t>Խումբ N 01</t>
  </si>
  <si>
    <t>Դաս N 01</t>
  </si>
  <si>
    <t>1001    11001</t>
  </si>
  <si>
    <t>ՄԱՍ III. ԾԱՌԱՅՈՒԹՅՈՒՆՆԵՐ</t>
  </si>
  <si>
    <t>ՄԱՍ I. ԱՊՐԱՆՔՆԵՐ</t>
  </si>
  <si>
    <t>1001    31001</t>
  </si>
  <si>
    <t>ՀԱՅԱՍՏԱՆԻ ՀԱՆՐԱՊԵՏՈՒԹՅԱՆ ԿԱՌԱՎԱՐՈՒԹՅԱՆ 2018 ԹՎԱԿԱՆԻ ԴԵԿՏԵՄԲԵՐԻ 27-Ի N 1515-Ն ՈՐՈՇՄԱՆ N 12 ՀԱՎԵԼՎԱԾՈՒՄ ԿԱՏԱՐՎՈՂ ՓՈՓՈԽՈՒԹՅՈՒՆՆԵՐԸ</t>
  </si>
  <si>
    <t>ՀՀ բարձր տեխնոլոգիական արդյունաբերության նախարարություն</t>
  </si>
  <si>
    <t xml:space="preserve"> 1100</t>
  </si>
  <si>
    <t xml:space="preserve"> 04</t>
  </si>
  <si>
    <t xml:space="preserve"> ՏՆՏԵՍԱԿԱՆ ՀԱՐԱԲԵՐՈՒԹՅՈՒՆՆԵՐ</t>
  </si>
  <si>
    <t xml:space="preserve"> 09</t>
  </si>
  <si>
    <t xml:space="preserve"> Տնտեսական հարաբերություններ (այլ դասերին չպատկանող)</t>
  </si>
  <si>
    <t>ՀԱՅԱՍՏԱՆԻ ՀԱՆՐԱՊԵՏՈՒԹՅԱՆ ԿԱՌԱՎԱՐՈՒԹՅԱՆ 2018ԹՎԱԿԱՆԻ ԴԵԿՏԵՄԲԵՐԻ 27-Ի N 1515-Ն ՈՐՈՇՄԱՆ N 11 ՀԱՎԵԼՎԱԾԻ  N 11.20 ԱՂՅՈՒՍԱԿՈՒՄ ԵՎ N 11.1 ՀԱՎԵԼՎԱԾԻ  N 11.1.20  ԱՂՅՈՒՍԱԿՈՒՄ ԿԱՏԱՐՎՈՂ ՓՈՓՈԽՈՒԹՅՈՒՆՆԵՐԸ</t>
  </si>
  <si>
    <t xml:space="preserve"> Տրանսպորտի, կապի և տեղեկատվական տեխնոլոգիաների բնագավառում պետական քաղաքականության մշակում, ծրագրերի համակարգում և մոնիտորինգ</t>
  </si>
  <si>
    <t xml:space="preserve"> Տարածքային կառավարման ոլորտում քաղաքականության մշակում, ծրագրերի համակարգում և մոնիտորինգի իրականացում </t>
  </si>
  <si>
    <t xml:space="preserve"> Տարածքային կառավարման ոլորտում քաղաքականության մշակում, ծրագրերի համակարգում և մոնիտորինգի իրականացում</t>
  </si>
  <si>
    <t xml:space="preserve"> ՀՀ մարզերի զարգացման անհամաչափությունների կրճատում, խոշորացվող համայնքների սոցիալ-տնտեսական և հաղորդակցության համակարգերի բարելավում, տեղական ինքնակառավարման համակարգի տնտեսական,  ֆինանսական և քաղաքական դերի բարձրացում, ծառայությունների որակի բարելավում</t>
  </si>
  <si>
    <t xml:space="preserve"> Ոլորտի արդիականացում,  ճանապարհների որակի բարձրացում, պատշաճ տրանսպորտային ենթակառուցվածքների և որակյալ ու անվտանգ ծառայությունների ապահովում, տրանսպորտային միջոցների հարմարավետութուն և հասանելիության ապահովում</t>
  </si>
  <si>
    <t xml:space="preserve"> Տրանսպորտի, կապի և տեղեկատվական տեխնոլոգիաների բնագավառում իրականացվող ծրագրերի ազդեցության և արդյունավետության բարելավում</t>
  </si>
  <si>
    <t xml:space="preserve"> Տրանսպորտի, կապի և տեղեկատվական տեխնոլոգիաների բնագավառում պետական քաղաքականության մշակում, խորհրդատվական, մոնիտորինգի և աջակցության ծառայություններ, ծրագրերի համակարգում</t>
  </si>
  <si>
    <t xml:space="preserve"> Ոլորտի քաղաքականության, խորհրդատվության, մոնիտորինգի, գնման և աջակցության ծառայություններ</t>
  </si>
  <si>
    <t xml:space="preserve"> Պետական բյուջեում չկանխատեսված, ինչպես նաեւ բյուջետային երաշխիքների ապահովման ծախսերի ֆինանսավորման ապահովում</t>
  </si>
  <si>
    <t xml:space="preserve"> ՀՀ պետական բյուջեում նախատեսված ելքերի լրացուցիչ ֆինանսավորման, պետական բյուջեում չկանխատեսված ելքերի, ինչպես նաև բյուջետային երաշխիքների ապահովման ելքերի ֆինանսավորման ապահովում</t>
  </si>
  <si>
    <t xml:space="preserve"> ՀՀ մարզերի զարգացման անհամաչափությունների կրճատում, խոշորացվող համայնքների սոցիալ-տնտեսական և հաղորդակցության համակարգերի բարելավում, տեղական ինքնակառավարման համակարգի տնտեսական,  ֆինանսական և քաղաքական դերի բարձրացում, ծառայությունների որակի բարելավում </t>
  </si>
  <si>
    <t xml:space="preserve"> ՀՀ պետական բյուջեում նախատեսված ելքերի լրացուցիչ ֆինանսավորման, պետական բյուջեում չկանխատեսված ելքերի, ինչպես նաև բյուջետային երաշխիքների ապահովման ելքերի ֆինանսավորման ապահովում </t>
  </si>
  <si>
    <t>79821200/1</t>
  </si>
  <si>
    <t>այլ պոլիգրաֆիական արտադրանքի տպագրման ծառայություն</t>
  </si>
  <si>
    <t>դրամ</t>
  </si>
  <si>
    <t>79821200/2</t>
  </si>
  <si>
    <t>79821200/3</t>
  </si>
  <si>
    <t>79821200/4</t>
  </si>
  <si>
    <t>79821200/6</t>
  </si>
  <si>
    <t>79821200/7</t>
  </si>
  <si>
    <t>79821200/19</t>
  </si>
  <si>
    <t>79811100/1</t>
  </si>
  <si>
    <t>թվային տպագրության ծառայություններ</t>
  </si>
  <si>
    <t>Բաժին N 04</t>
  </si>
  <si>
    <t>Խումբ N 09</t>
  </si>
  <si>
    <t>1100    11001</t>
  </si>
  <si>
    <t>ԳՀ</t>
  </si>
  <si>
    <t>ԲՄ</t>
  </si>
  <si>
    <t>79821200/5</t>
  </si>
  <si>
    <t>79821200/8</t>
  </si>
  <si>
    <t>79821200/9</t>
  </si>
  <si>
    <t>79821200/10</t>
  </si>
  <si>
    <t>79821200/11</t>
  </si>
  <si>
    <t>30211220/1</t>
  </si>
  <si>
    <t>30232110/1</t>
  </si>
  <si>
    <t>30239170/1</t>
  </si>
  <si>
    <t>39111220/1</t>
  </si>
  <si>
    <t>39111180/1</t>
  </si>
  <si>
    <t>39121100/1</t>
  </si>
  <si>
    <t>39121520/1</t>
  </si>
  <si>
    <t>39711110/1</t>
  </si>
  <si>
    <t>39121360/1</t>
  </si>
  <si>
    <t>39121200/1</t>
  </si>
  <si>
    <t>սեղանի համակարգիչներ</t>
  </si>
  <si>
    <t>լազերային տպիչներ</t>
  </si>
  <si>
    <t xml:space="preserve">բազմաֆունկցիոնալ սարք՝ լազերային </t>
  </si>
  <si>
    <t>անխափան սնուցման աղբյուրներ</t>
  </si>
  <si>
    <t>բազկաթոռ ղեկավարի</t>
  </si>
  <si>
    <t>աթոռ՝ գրասենյակային</t>
  </si>
  <si>
    <t>գրասեղաններ</t>
  </si>
  <si>
    <t>գրապահարաններ</t>
  </si>
  <si>
    <t>սառնարան-սառցարաններ</t>
  </si>
  <si>
    <t>սեղան ղեկավարի</t>
  </si>
  <si>
    <t>սեղաններ</t>
  </si>
  <si>
    <t>ՄԱ</t>
  </si>
  <si>
    <t>64211100/1</t>
  </si>
  <si>
    <t>հանրային հեռախոսային ծառայություններ</t>
  </si>
  <si>
    <t>31151120/1</t>
  </si>
  <si>
    <t>64211110/1</t>
  </si>
  <si>
    <t xml:space="preserve">Ցուցանիշների փոփոխությունը 
(նվազեցումները նշված են փակագծերում) </t>
  </si>
  <si>
    <t>Ցուցանիշների փոփոխությունը 
(ավելացումները նշված են դրական նշանով, իսկ նվազեցումները՝ փակագծերում)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</si>
</sst>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##,##0.0;\(##,##0.0\);\-"/>
    <numFmt numFmtId="165" formatCode="#,##0.0_);\(#,##0.0\)"/>
    <numFmt numFmtId="166" formatCode="_(* #,##0.0_);_(* \(#,##0.0\);_(* &quot;-&quot;??_);_(@_)"/>
    <numFmt numFmtId="167" formatCode="_(* #,##0_);_(* \(#,##0\);_(* &quot;-&quot;??_);_(@_)"/>
    <numFmt numFmtId="168" formatCode="_(* #,##0.0_);_(* \(#,##0.0\);_(* &quot;-&quot;?_);_(@_)"/>
    <numFmt numFmtId="169" formatCode="0.0%"/>
  </numFmts>
  <fonts count="25" x14ac:knownFonts="1">
    <font>
      <sz val="11"/>
      <color theme="1"/>
      <name val="Calibri"/>
      <family val="2"/>
      <charset val="1"/>
      <scheme val="minor"/>
    </font>
    <font>
      <sz val="8"/>
      <name val="GHEA Grapalat"/>
      <family val="3"/>
    </font>
    <font>
      <sz val="8"/>
      <name val="GHEA Grapalat"/>
      <family val="3"/>
    </font>
    <font>
      <sz val="10"/>
      <name val="Arial"/>
      <family val="2"/>
    </font>
    <font>
      <sz val="8"/>
      <name val="Arial Armenian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GHEA Grapalat"/>
      <family val="3"/>
    </font>
    <font>
      <b/>
      <sz val="12"/>
      <color theme="1"/>
      <name val="GHEA Grapalat"/>
      <family val="3"/>
    </font>
    <font>
      <b/>
      <sz val="10"/>
      <name val="GHEA Grapalat"/>
      <family val="3"/>
    </font>
    <font>
      <sz val="8"/>
      <name val="GHEA Grapalat"/>
      <family val="2"/>
    </font>
    <font>
      <sz val="10"/>
      <name val="GHEA Grapalat"/>
      <family val="3"/>
    </font>
    <font>
      <b/>
      <sz val="12"/>
      <name val="GHEA Grapalat"/>
      <family val="3"/>
    </font>
    <font>
      <b/>
      <sz val="12"/>
      <color indexed="8"/>
      <name val="GHEA Grapalat"/>
      <family val="3"/>
    </font>
    <font>
      <sz val="12"/>
      <name val="GHEA Grapalat"/>
      <family val="3"/>
    </font>
    <font>
      <b/>
      <sz val="10"/>
      <color indexed="8"/>
      <name val="GHEA Grapalat"/>
      <family val="3"/>
    </font>
    <font>
      <b/>
      <sz val="11"/>
      <name val="GHEA Grapalat"/>
      <family val="3"/>
    </font>
    <font>
      <sz val="12"/>
      <name val="GHEA Grapalat"/>
      <family val="2"/>
    </font>
    <font>
      <b/>
      <sz val="12"/>
      <name val="GHEA Grapalat"/>
      <family val="2"/>
    </font>
    <font>
      <i/>
      <sz val="12"/>
      <name val="GHEA Grapalat"/>
      <family val="2"/>
    </font>
    <font>
      <sz val="10"/>
      <name val="Arial Armenian"/>
      <family val="2"/>
    </font>
    <font>
      <b/>
      <u/>
      <sz val="12"/>
      <color theme="1"/>
      <name val="GHEA Grapalat"/>
      <family val="3"/>
    </font>
    <font>
      <b/>
      <i/>
      <sz val="12"/>
      <name val="GHEA Grapalat"/>
      <family val="3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2"/>
      <color rgb="FF000000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3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3" fillId="0" borderId="0"/>
    <xf numFmtId="0" fontId="4" fillId="0" borderId="0">
      <alignment horizontal="left" vertical="top" wrapText="1"/>
    </xf>
    <xf numFmtId="0" fontId="5" fillId="0" borderId="0"/>
    <xf numFmtId="164" fontId="9" fillId="0" borderId="0" applyFill="0" applyBorder="0" applyProtection="0">
      <alignment horizontal="right" vertical="top"/>
    </xf>
    <xf numFmtId="43" fontId="5" fillId="0" borderId="0" applyFont="0" applyFill="0" applyBorder="0" applyAlignment="0" applyProtection="0"/>
    <xf numFmtId="0" fontId="9" fillId="0" borderId="0">
      <alignment horizontal="left" vertical="top" wrapText="1"/>
    </xf>
    <xf numFmtId="0" fontId="19" fillId="0" borderId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78">
    <xf numFmtId="0" fontId="0" fillId="0" borderId="0" xfId="0"/>
    <xf numFmtId="0" fontId="16" fillId="0" borderId="0" xfId="8" applyFont="1" applyAlignment="1">
      <alignment horizontal="left" vertical="center" wrapText="1"/>
    </xf>
    <xf numFmtId="0" fontId="16" fillId="0" borderId="1" xfId="8" applyFont="1" applyBorder="1" applyAlignment="1">
      <alignment horizontal="center" vertical="center" wrapText="1"/>
    </xf>
    <xf numFmtId="0" fontId="16" fillId="0" borderId="1" xfId="8" applyFont="1" applyBorder="1" applyAlignment="1">
      <alignment horizontal="left" vertical="center" wrapText="1"/>
    </xf>
    <xf numFmtId="0" fontId="17" fillId="0" borderId="1" xfId="8" applyFont="1" applyBorder="1" applyAlignment="1">
      <alignment horizontal="left" vertical="center" wrapText="1"/>
    </xf>
    <xf numFmtId="0" fontId="18" fillId="0" borderId="1" xfId="8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16" fillId="0" borderId="13" xfId="8" applyFont="1" applyBorder="1" applyAlignment="1">
      <alignment horizontal="left" vertical="center" wrapText="1"/>
    </xf>
    <xf numFmtId="0" fontId="18" fillId="0" borderId="0" xfId="8" applyFont="1" applyAlignment="1">
      <alignment horizontal="left" vertical="center" wrapText="1"/>
    </xf>
    <xf numFmtId="0" fontId="17" fillId="0" borderId="0" xfId="8" applyFont="1" applyAlignment="1">
      <alignment vertical="center" wrapText="1"/>
    </xf>
    <xf numFmtId="0" fontId="11" fillId="0" borderId="0" xfId="8" applyFont="1" applyAlignment="1">
      <alignment horizontal="left" vertical="center" wrapText="1"/>
    </xf>
    <xf numFmtId="0" fontId="16" fillId="0" borderId="0" xfId="8" applyFont="1" applyAlignment="1">
      <alignment horizontal="center" vertical="center" wrapText="1"/>
    </xf>
    <xf numFmtId="166" fontId="16" fillId="0" borderId="0" xfId="7" applyNumberFormat="1" applyFont="1" applyAlignment="1">
      <alignment horizontal="left" vertical="center" wrapText="1"/>
    </xf>
    <xf numFmtId="166" fontId="17" fillId="0" borderId="0" xfId="7" applyNumberFormat="1" applyFont="1" applyAlignment="1">
      <alignment horizontal="left" vertical="center" wrapText="1"/>
    </xf>
    <xf numFmtId="166" fontId="16" fillId="0" borderId="1" xfId="7" applyNumberFormat="1" applyFont="1" applyBorder="1" applyAlignment="1">
      <alignment horizontal="right" vertical="center"/>
    </xf>
    <xf numFmtId="166" fontId="17" fillId="0" borderId="1" xfId="7" applyNumberFormat="1" applyFont="1" applyBorder="1" applyAlignment="1">
      <alignment horizontal="right" vertical="center"/>
    </xf>
    <xf numFmtId="166" fontId="16" fillId="0" borderId="1" xfId="7" applyNumberFormat="1" applyFont="1" applyBorder="1" applyAlignment="1">
      <alignment horizontal="left" vertical="center" wrapText="1"/>
    </xf>
    <xf numFmtId="0" fontId="13" fillId="0" borderId="0" xfId="9" applyFont="1" applyAlignment="1">
      <alignment vertical="center" wrapText="1"/>
    </xf>
    <xf numFmtId="49" fontId="8" fillId="0" borderId="0" xfId="9" applyNumberFormat="1" applyFont="1" applyFill="1" applyAlignment="1">
      <alignment horizontal="center" vertical="center" wrapText="1"/>
    </xf>
    <xf numFmtId="165" fontId="8" fillId="0" borderId="0" xfId="9" applyNumberFormat="1" applyFont="1" applyFill="1" applyAlignment="1">
      <alignment horizontal="center" vertical="center" wrapText="1"/>
    </xf>
    <xf numFmtId="0" fontId="10" fillId="0" borderId="0" xfId="9" applyFont="1" applyAlignment="1">
      <alignment horizontal="center" vertical="center" wrapText="1"/>
    </xf>
    <xf numFmtId="49" fontId="14" fillId="0" borderId="1" xfId="9" applyNumberFormat="1" applyFont="1" applyFill="1" applyBorder="1" applyAlignment="1">
      <alignment horizontal="center" vertical="center" textRotation="90" wrapText="1"/>
    </xf>
    <xf numFmtId="165" fontId="14" fillId="0" borderId="1" xfId="9" applyNumberFormat="1" applyFont="1" applyFill="1" applyBorder="1" applyAlignment="1">
      <alignment horizontal="center" vertical="center" wrapText="1"/>
    </xf>
    <xf numFmtId="49" fontId="12" fillId="0" borderId="1" xfId="9" applyNumberFormat="1" applyFont="1" applyFill="1" applyBorder="1" applyAlignment="1">
      <alignment horizontal="center" vertical="center" textRotation="90" wrapText="1"/>
    </xf>
    <xf numFmtId="165" fontId="12" fillId="0" borderId="3" xfId="9" applyNumberFormat="1" applyFont="1" applyFill="1" applyBorder="1" applyAlignment="1">
      <alignment horizontal="center" vertical="center" wrapText="1"/>
    </xf>
    <xf numFmtId="0" fontId="13" fillId="0" borderId="0" xfId="9" applyFont="1" applyAlignment="1">
      <alignment horizontal="center" vertical="center" wrapText="1"/>
    </xf>
    <xf numFmtId="0" fontId="11" fillId="0" borderId="0" xfId="9" applyFont="1" applyAlignment="1">
      <alignment vertical="center" wrapText="1"/>
    </xf>
    <xf numFmtId="0" fontId="21" fillId="0" borderId="0" xfId="9" applyFont="1" applyAlignment="1">
      <alignment vertical="center" wrapText="1"/>
    </xf>
    <xf numFmtId="43" fontId="11" fillId="0" borderId="0" xfId="10" applyFont="1" applyAlignment="1">
      <alignment vertical="center" wrapText="1"/>
    </xf>
    <xf numFmtId="165" fontId="13" fillId="0" borderId="0" xfId="9" applyNumberFormat="1" applyFont="1" applyAlignment="1">
      <alignment vertical="center" wrapText="1"/>
    </xf>
    <xf numFmtId="43" fontId="13" fillId="0" borderId="0" xfId="10" applyFont="1" applyAlignment="1">
      <alignment vertical="center" wrapText="1"/>
    </xf>
    <xf numFmtId="43" fontId="10" fillId="0" borderId="0" xfId="10" applyFont="1" applyAlignment="1">
      <alignment horizontal="center" vertical="center" wrapText="1"/>
    </xf>
    <xf numFmtId="165" fontId="12" fillId="0" borderId="1" xfId="9" applyNumberFormat="1" applyFont="1" applyFill="1" applyBorder="1" applyAlignment="1">
      <alignment horizontal="center" vertical="center" wrapText="1"/>
    </xf>
    <xf numFmtId="43" fontId="13" fillId="0" borderId="0" xfId="10" applyFont="1" applyAlignment="1">
      <alignment horizontal="center" vertical="center" wrapText="1"/>
    </xf>
    <xf numFmtId="43" fontId="21" fillId="0" borderId="0" xfId="10" applyFont="1" applyAlignment="1">
      <alignment vertical="center" wrapText="1"/>
    </xf>
    <xf numFmtId="0" fontId="16" fillId="0" borderId="1" xfId="8" quotePrefix="1" applyFont="1" applyBorder="1" applyAlignment="1">
      <alignment horizontal="center" vertical="center" wrapText="1"/>
    </xf>
    <xf numFmtId="0" fontId="16" fillId="0" borderId="0" xfId="8" applyFont="1" applyFill="1">
      <alignment horizontal="left" vertical="top" wrapText="1"/>
    </xf>
    <xf numFmtId="0" fontId="16" fillId="0" borderId="13" xfId="8" applyFont="1" applyBorder="1" applyAlignment="1">
      <alignment horizontal="center" vertical="center" wrapText="1"/>
    </xf>
    <xf numFmtId="167" fontId="18" fillId="0" borderId="1" xfId="7" applyNumberFormat="1" applyFont="1" applyFill="1" applyBorder="1" applyAlignment="1">
      <alignment horizontal="right" vertical="top" wrapText="1"/>
    </xf>
    <xf numFmtId="0" fontId="16" fillId="0" borderId="1" xfId="8" applyFont="1" applyBorder="1" applyAlignment="1">
      <alignment horizontal="center" vertical="center" wrapText="1"/>
    </xf>
    <xf numFmtId="0" fontId="16" fillId="0" borderId="13" xfId="8" applyFont="1" applyBorder="1" applyAlignment="1">
      <alignment horizontal="center" vertical="center" wrapText="1"/>
    </xf>
    <xf numFmtId="166" fontId="16" fillId="0" borderId="13" xfId="7" applyNumberFormat="1" applyFont="1" applyBorder="1" applyAlignment="1">
      <alignment horizontal="left" vertical="center" wrapText="1"/>
    </xf>
    <xf numFmtId="166" fontId="16" fillId="2" borderId="1" xfId="7" applyNumberFormat="1" applyFont="1" applyFill="1" applyBorder="1" applyAlignment="1">
      <alignment horizontal="right" vertical="center"/>
    </xf>
    <xf numFmtId="0" fontId="16" fillId="0" borderId="13" xfId="8" applyFont="1" applyFill="1" applyBorder="1" applyAlignment="1">
      <alignment horizontal="center" vertical="center" wrapText="1"/>
    </xf>
    <xf numFmtId="0" fontId="16" fillId="0" borderId="13" xfId="8" applyFont="1" applyFill="1" applyBorder="1" applyAlignment="1">
      <alignment horizontal="left" vertical="center" wrapText="1"/>
    </xf>
    <xf numFmtId="0" fontId="16" fillId="0" borderId="0" xfId="8" applyFont="1" applyFill="1" applyAlignment="1">
      <alignment horizontal="left" vertical="center" wrapText="1"/>
    </xf>
    <xf numFmtId="0" fontId="18" fillId="0" borderId="13" xfId="8" applyFont="1" applyFill="1" applyBorder="1" applyAlignment="1">
      <alignment horizontal="left" vertical="center" wrapText="1"/>
    </xf>
    <xf numFmtId="169" fontId="16" fillId="0" borderId="0" xfId="12" applyNumberFormat="1" applyFont="1" applyAlignment="1">
      <alignment horizontal="left" vertical="center" wrapText="1"/>
    </xf>
    <xf numFmtId="166" fontId="16" fillId="0" borderId="0" xfId="7" applyNumberFormat="1" applyFont="1" applyAlignment="1">
      <alignment vertical="center" wrapText="1"/>
    </xf>
    <xf numFmtId="166" fontId="16" fillId="0" borderId="13" xfId="7" applyNumberFormat="1" applyFont="1" applyFill="1" applyBorder="1" applyAlignment="1">
      <alignment vertical="center"/>
    </xf>
    <xf numFmtId="0" fontId="15" fillId="0" borderId="0" xfId="9" applyNumberFormat="1" applyFont="1" applyFill="1" applyAlignment="1">
      <alignment horizontal="center" vertical="center" wrapText="1"/>
    </xf>
    <xf numFmtId="0" fontId="12" fillId="0" borderId="1" xfId="9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left" vertical="top" wrapText="1"/>
    </xf>
    <xf numFmtId="0" fontId="16" fillId="0" borderId="0" xfId="8" applyFont="1" applyFill="1" applyAlignment="1">
      <alignment horizontal="center" vertical="center" wrapText="1"/>
    </xf>
    <xf numFmtId="166" fontId="16" fillId="0" borderId="0" xfId="7" applyNumberFormat="1" applyFont="1" applyFill="1" applyAlignment="1">
      <alignment horizontal="left" vertical="center" wrapText="1"/>
    </xf>
    <xf numFmtId="166" fontId="16" fillId="0" borderId="13" xfId="7" applyNumberFormat="1" applyFont="1" applyFill="1" applyBorder="1" applyAlignment="1">
      <alignment horizontal="center" vertical="center" wrapText="1"/>
    </xf>
    <xf numFmtId="0" fontId="16" fillId="0" borderId="1" xfId="8" applyFont="1" applyFill="1" applyBorder="1" applyAlignment="1">
      <alignment horizontal="center" vertical="center" wrapText="1"/>
    </xf>
    <xf numFmtId="0" fontId="16" fillId="0" borderId="1" xfId="8" applyFont="1" applyFill="1" applyBorder="1" applyAlignment="1">
      <alignment horizontal="left" vertical="center" wrapText="1"/>
    </xf>
    <xf numFmtId="166" fontId="16" fillId="0" borderId="1" xfId="7" applyNumberFormat="1" applyFont="1" applyFill="1" applyBorder="1" applyAlignment="1">
      <alignment horizontal="right" vertical="center"/>
    </xf>
    <xf numFmtId="0" fontId="17" fillId="0" borderId="1" xfId="8" applyFont="1" applyFill="1" applyBorder="1" applyAlignment="1">
      <alignment horizontal="left" vertical="center" wrapText="1"/>
    </xf>
    <xf numFmtId="166" fontId="17" fillId="0" borderId="1" xfId="7" applyNumberFormat="1" applyFont="1" applyFill="1" applyBorder="1" applyAlignment="1">
      <alignment horizontal="right" vertical="center"/>
    </xf>
    <xf numFmtId="0" fontId="18" fillId="0" borderId="1" xfId="8" applyFont="1" applyFill="1" applyBorder="1" applyAlignment="1">
      <alignment horizontal="left" vertical="center" wrapText="1"/>
    </xf>
    <xf numFmtId="166" fontId="16" fillId="0" borderId="1" xfId="7" applyNumberFormat="1" applyFont="1" applyFill="1" applyBorder="1" applyAlignment="1">
      <alignment horizontal="left" vertical="center" wrapText="1"/>
    </xf>
    <xf numFmtId="0" fontId="16" fillId="0" borderId="1" xfId="8" quotePrefix="1" applyFont="1" applyFill="1" applyBorder="1" applyAlignment="1">
      <alignment horizontal="center" vertical="center" wrapText="1"/>
    </xf>
    <xf numFmtId="0" fontId="13" fillId="0" borderId="1" xfId="9" applyFont="1" applyFill="1" applyBorder="1" applyAlignment="1">
      <alignment horizontal="center" vertical="center" wrapText="1"/>
    </xf>
    <xf numFmtId="0" fontId="20" fillId="0" borderId="1" xfId="9" applyFont="1" applyFill="1" applyBorder="1" applyAlignment="1">
      <alignment horizontal="center" vertical="center" wrapText="1"/>
    </xf>
    <xf numFmtId="165" fontId="7" fillId="0" borderId="1" xfId="9" applyNumberFormat="1" applyFont="1" applyFill="1" applyBorder="1" applyAlignment="1">
      <alignment horizontal="center" vertical="center" wrapText="1"/>
    </xf>
    <xf numFmtId="165" fontId="13" fillId="0" borderId="1" xfId="9" applyNumberFormat="1" applyFont="1" applyFill="1" applyBorder="1" applyAlignment="1">
      <alignment horizontal="center" vertical="center" wrapText="1"/>
    </xf>
    <xf numFmtId="0" fontId="11" fillId="0" borderId="1" xfId="9" applyFont="1" applyFill="1" applyBorder="1" applyAlignment="1">
      <alignment horizontal="center" vertical="center" wrapText="1"/>
    </xf>
    <xf numFmtId="0" fontId="11" fillId="0" borderId="1" xfId="9" applyFont="1" applyFill="1" applyBorder="1" applyAlignment="1">
      <alignment horizontal="left" vertical="center" wrapText="1"/>
    </xf>
    <xf numFmtId="165" fontId="11" fillId="0" borderId="1" xfId="9" applyNumberFormat="1" applyFont="1" applyFill="1" applyBorder="1" applyAlignment="1">
      <alignment horizontal="center" vertical="center" wrapText="1"/>
    </xf>
    <xf numFmtId="0" fontId="13" fillId="0" borderId="0" xfId="9" applyFont="1" applyFill="1" applyAlignment="1">
      <alignment horizontal="center" vertical="center" wrapText="1"/>
    </xf>
    <xf numFmtId="0" fontId="13" fillId="0" borderId="0" xfId="9" applyFont="1" applyFill="1" applyAlignment="1">
      <alignment vertical="center" wrapText="1"/>
    </xf>
    <xf numFmtId="165" fontId="13" fillId="0" borderId="0" xfId="9" applyNumberFormat="1" applyFont="1" applyFill="1" applyAlignment="1">
      <alignment vertical="center" wrapText="1"/>
    </xf>
    <xf numFmtId="0" fontId="11" fillId="0" borderId="0" xfId="8" applyFont="1" applyFill="1" applyAlignment="1">
      <alignment horizontal="center" vertical="center" wrapText="1"/>
    </xf>
    <xf numFmtId="166" fontId="11" fillId="0" borderId="0" xfId="7" applyNumberFormat="1" applyFont="1" applyFill="1" applyAlignment="1">
      <alignment vertical="center" wrapText="1"/>
    </xf>
    <xf numFmtId="166" fontId="16" fillId="0" borderId="0" xfId="7" applyNumberFormat="1" applyFont="1" applyFill="1" applyAlignment="1">
      <alignment vertical="center" wrapText="1"/>
    </xf>
    <xf numFmtId="166" fontId="16" fillId="0" borderId="12" xfId="7" applyNumberFormat="1" applyFont="1" applyFill="1" applyBorder="1" applyAlignment="1">
      <alignment horizontal="center" vertical="center" wrapText="1"/>
    </xf>
    <xf numFmtId="0" fontId="17" fillId="0" borderId="13" xfId="8" applyFont="1" applyFill="1" applyBorder="1" applyAlignment="1">
      <alignment horizontal="left" vertical="center" wrapText="1"/>
    </xf>
    <xf numFmtId="166" fontId="17" fillId="0" borderId="13" xfId="7" applyNumberFormat="1" applyFont="1" applyFill="1" applyBorder="1" applyAlignment="1">
      <alignment vertical="center"/>
    </xf>
    <xf numFmtId="166" fontId="16" fillId="0" borderId="13" xfId="7" applyNumberFormat="1" applyFont="1" applyFill="1" applyBorder="1" applyAlignment="1">
      <alignment vertical="center" wrapText="1"/>
    </xf>
    <xf numFmtId="0" fontId="17" fillId="0" borderId="13" xfId="8" quotePrefix="1" applyFont="1" applyFill="1" applyBorder="1" applyAlignment="1">
      <alignment horizontal="center" vertical="center" wrapText="1"/>
    </xf>
    <xf numFmtId="0" fontId="17" fillId="0" borderId="13" xfId="8" applyFont="1" applyFill="1" applyBorder="1" applyAlignment="1">
      <alignment horizontal="center" vertical="center" wrapText="1"/>
    </xf>
    <xf numFmtId="0" fontId="18" fillId="0" borderId="13" xfId="8" applyFont="1" applyFill="1" applyBorder="1" applyAlignment="1">
      <alignment horizontal="center" vertical="center" wrapText="1"/>
    </xf>
    <xf numFmtId="166" fontId="18" fillId="0" borderId="13" xfId="7" applyNumberFormat="1" applyFont="1" applyFill="1" applyBorder="1" applyAlignment="1">
      <alignment vertical="center"/>
    </xf>
    <xf numFmtId="0" fontId="16" fillId="0" borderId="12" xfId="8" applyFont="1" applyFill="1" applyBorder="1" applyAlignment="1">
      <alignment horizontal="center" vertical="center" wrapText="1"/>
    </xf>
    <xf numFmtId="0" fontId="16" fillId="0" borderId="12" xfId="8" applyFont="1" applyFill="1" applyBorder="1" applyAlignment="1">
      <alignment horizontal="left" vertical="center" wrapText="1"/>
    </xf>
    <xf numFmtId="166" fontId="16" fillId="0" borderId="12" xfId="7" applyNumberFormat="1" applyFont="1" applyFill="1" applyBorder="1" applyAlignment="1">
      <alignment vertical="center"/>
    </xf>
    <xf numFmtId="166" fontId="16" fillId="0" borderId="1" xfId="7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66" fontId="13" fillId="0" borderId="1" xfId="7" applyNumberFormat="1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7" fillId="0" borderId="0" xfId="8" applyFont="1" applyFill="1" applyAlignment="1">
      <alignment horizontal="right" vertical="center" wrapText="1"/>
    </xf>
    <xf numFmtId="0" fontId="21" fillId="0" borderId="1" xfId="9" applyFont="1" applyFill="1" applyBorder="1" applyAlignment="1">
      <alignment horizontal="center" vertical="center" wrapText="1"/>
    </xf>
    <xf numFmtId="0" fontId="21" fillId="0" borderId="1" xfId="9" applyFont="1" applyFill="1" applyBorder="1" applyAlignment="1">
      <alignment horizontal="left" vertical="center" wrapText="1"/>
    </xf>
    <xf numFmtId="165" fontId="21" fillId="0" borderId="1" xfId="9" applyNumberFormat="1" applyFont="1" applyFill="1" applyBorder="1" applyAlignment="1">
      <alignment horizontal="center" vertical="center" wrapText="1"/>
    </xf>
    <xf numFmtId="0" fontId="11" fillId="0" borderId="0" xfId="8" applyFont="1" applyFill="1">
      <alignment horizontal="left" vertical="top" wrapText="1"/>
    </xf>
    <xf numFmtId="0" fontId="17" fillId="0" borderId="1" xfId="8" applyFont="1" applyFill="1" applyBorder="1" applyAlignment="1">
      <alignment horizontal="left" vertical="top" wrapText="1"/>
    </xf>
    <xf numFmtId="0" fontId="16" fillId="0" borderId="1" xfId="8" applyFont="1" applyFill="1" applyBorder="1" applyAlignment="1">
      <alignment horizontal="left" vertical="top" wrapText="1"/>
    </xf>
    <xf numFmtId="166" fontId="16" fillId="0" borderId="1" xfId="7" applyNumberFormat="1" applyFont="1" applyFill="1" applyBorder="1" applyAlignment="1">
      <alignment horizontal="center" vertical="top" wrapText="1"/>
    </xf>
    <xf numFmtId="0" fontId="16" fillId="0" borderId="13" xfId="8" applyFont="1" applyFill="1" applyBorder="1" applyAlignment="1">
      <alignment horizontal="left" vertical="top" wrapText="1"/>
    </xf>
    <xf numFmtId="0" fontId="18" fillId="0" borderId="13" xfId="8" applyFont="1" applyFill="1" applyBorder="1" applyAlignment="1">
      <alignment horizontal="left" vertical="top" wrapText="1"/>
    </xf>
    <xf numFmtId="166" fontId="16" fillId="0" borderId="13" xfId="7" applyNumberFormat="1" applyFont="1" applyFill="1" applyBorder="1" applyAlignment="1">
      <alignment horizontal="left" vertical="top" wrapText="1"/>
    </xf>
    <xf numFmtId="166" fontId="16" fillId="0" borderId="1" xfId="7" applyNumberFormat="1" applyFont="1" applyFill="1" applyBorder="1" applyAlignment="1">
      <alignment horizontal="left" vertical="top" wrapText="1"/>
    </xf>
    <xf numFmtId="166" fontId="18" fillId="0" borderId="1" xfId="7" applyNumberFormat="1" applyFont="1" applyFill="1" applyBorder="1" applyAlignment="1">
      <alignment horizontal="right" vertical="top" wrapText="1"/>
    </xf>
    <xf numFmtId="166" fontId="16" fillId="0" borderId="0" xfId="7" applyNumberFormat="1" applyFont="1" applyFill="1" applyAlignment="1">
      <alignment horizontal="left" vertical="top" wrapText="1"/>
    </xf>
    <xf numFmtId="0" fontId="11" fillId="0" borderId="0" xfId="8" applyFont="1" applyFill="1" applyAlignment="1">
      <alignment horizontal="left" vertical="top" wrapText="1"/>
    </xf>
    <xf numFmtId="0" fontId="22" fillId="0" borderId="0" xfId="0" applyFont="1" applyFill="1" applyAlignment="1">
      <alignment vertical="center" wrapText="1"/>
    </xf>
    <xf numFmtId="0" fontId="23" fillId="0" borderId="13" xfId="0" applyFont="1" applyFill="1" applyBorder="1" applyAlignment="1">
      <alignment horizontal="center" vertical="center" wrapText="1"/>
    </xf>
    <xf numFmtId="168" fontId="7" fillId="0" borderId="13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22" fillId="0" borderId="13" xfId="0" applyFont="1" applyFill="1" applyBorder="1" applyAlignment="1">
      <alignment vertical="center" wrapText="1"/>
    </xf>
    <xf numFmtId="168" fontId="22" fillId="0" borderId="13" xfId="0" applyNumberFormat="1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vertical="center" wrapText="1"/>
    </xf>
    <xf numFmtId="168" fontId="22" fillId="0" borderId="0" xfId="0" applyNumberFormat="1" applyFont="1" applyFill="1" applyAlignment="1">
      <alignment vertical="center" wrapText="1"/>
    </xf>
    <xf numFmtId="166" fontId="7" fillId="0" borderId="13" xfId="0" applyNumberFormat="1" applyFont="1" applyFill="1" applyBorder="1" applyAlignment="1">
      <alignment horizontal="center" vertical="center" wrapText="1"/>
    </xf>
    <xf numFmtId="166" fontId="22" fillId="0" borderId="13" xfId="7" applyNumberFormat="1" applyFont="1" applyFill="1" applyBorder="1" applyAlignment="1">
      <alignment horizontal="center" vertical="center" wrapText="1"/>
    </xf>
    <xf numFmtId="167" fontId="22" fillId="0" borderId="13" xfId="7" applyNumberFormat="1" applyFont="1" applyFill="1" applyBorder="1" applyAlignment="1">
      <alignment horizontal="center" vertical="center" wrapText="1"/>
    </xf>
    <xf numFmtId="166" fontId="22" fillId="0" borderId="13" xfId="0" applyNumberFormat="1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166" fontId="17" fillId="0" borderId="0" xfId="7" applyNumberFormat="1" applyFont="1" applyAlignment="1">
      <alignment horizontal="right" vertical="center" wrapText="1"/>
    </xf>
    <xf numFmtId="166" fontId="16" fillId="0" borderId="5" xfId="7" applyNumberFormat="1" applyFont="1" applyFill="1" applyBorder="1" applyAlignment="1">
      <alignment horizontal="right" wrapText="1"/>
    </xf>
    <xf numFmtId="166" fontId="16" fillId="0" borderId="13" xfId="7" applyNumberFormat="1" applyFont="1" applyFill="1" applyBorder="1" applyAlignment="1">
      <alignment horizontal="center" vertical="center" wrapText="1"/>
    </xf>
    <xf numFmtId="0" fontId="16" fillId="0" borderId="1" xfId="8" applyFont="1" applyBorder="1" applyAlignment="1">
      <alignment horizontal="center" vertical="center" wrapText="1"/>
    </xf>
    <xf numFmtId="0" fontId="16" fillId="0" borderId="1" xfId="8" applyFont="1" applyFill="1" applyBorder="1" applyAlignment="1">
      <alignment horizontal="center" vertical="center" wrapText="1"/>
    </xf>
    <xf numFmtId="0" fontId="17" fillId="0" borderId="0" xfId="8" applyFont="1" applyFill="1" applyAlignment="1">
      <alignment horizontal="center" vertical="center" wrapText="1"/>
    </xf>
    <xf numFmtId="0" fontId="16" fillId="0" borderId="13" xfId="8" applyFont="1" applyFill="1" applyBorder="1" applyAlignment="1">
      <alignment horizontal="center" vertical="center" wrapText="1"/>
    </xf>
    <xf numFmtId="0" fontId="17" fillId="0" borderId="0" xfId="8" applyFont="1" applyFill="1" applyAlignment="1">
      <alignment horizontal="right" vertical="center" wrapText="1"/>
    </xf>
    <xf numFmtId="0" fontId="15" fillId="0" borderId="0" xfId="9" applyNumberFormat="1" applyFont="1" applyFill="1" applyAlignment="1">
      <alignment horizontal="center" vertical="center" wrapText="1"/>
    </xf>
    <xf numFmtId="165" fontId="10" fillId="0" borderId="5" xfId="9" applyNumberFormat="1" applyFont="1" applyFill="1" applyBorder="1" applyAlignment="1">
      <alignment horizontal="right" vertical="center" wrapText="1"/>
    </xf>
    <xf numFmtId="0" fontId="14" fillId="0" borderId="8" xfId="9" applyNumberFormat="1" applyFont="1" applyFill="1" applyBorder="1" applyAlignment="1">
      <alignment horizontal="center" vertical="center" wrapText="1"/>
    </xf>
    <xf numFmtId="0" fontId="14" fillId="0" borderId="2" xfId="9" applyNumberFormat="1" applyFont="1" applyFill="1" applyBorder="1" applyAlignment="1">
      <alignment horizontal="center" vertical="center" wrapText="1"/>
    </xf>
    <xf numFmtId="0" fontId="14" fillId="0" borderId="3" xfId="9" applyNumberFormat="1" applyFont="1" applyFill="1" applyBorder="1" applyAlignment="1">
      <alignment horizontal="center" vertical="center" wrapText="1"/>
    </xf>
    <xf numFmtId="165" fontId="14" fillId="0" borderId="8" xfId="9" applyNumberFormat="1" applyFont="1" applyFill="1" applyBorder="1" applyAlignment="1">
      <alignment horizontal="center" vertical="center" wrapText="1"/>
    </xf>
    <xf numFmtId="165" fontId="14" fillId="0" borderId="3" xfId="9" applyNumberFormat="1" applyFont="1" applyFill="1" applyBorder="1" applyAlignment="1">
      <alignment horizontal="center" vertical="center" wrapText="1"/>
    </xf>
    <xf numFmtId="165" fontId="14" fillId="0" borderId="4" xfId="9" applyNumberFormat="1" applyFont="1" applyFill="1" applyBorder="1" applyAlignment="1">
      <alignment horizontal="center" vertical="center" wrapText="1"/>
    </xf>
    <xf numFmtId="165" fontId="14" fillId="0" borderId="6" xfId="9" applyNumberFormat="1" applyFont="1" applyFill="1" applyBorder="1" applyAlignment="1">
      <alignment horizontal="center" vertical="center" wrapText="1"/>
    </xf>
    <xf numFmtId="165" fontId="14" fillId="0" borderId="7" xfId="9" applyNumberFormat="1" applyFont="1" applyFill="1" applyBorder="1" applyAlignment="1">
      <alignment horizontal="center" vertical="center" wrapText="1"/>
    </xf>
    <xf numFmtId="49" fontId="14" fillId="0" borderId="1" xfId="9" applyNumberFormat="1" applyFont="1" applyFill="1" applyBorder="1" applyAlignment="1">
      <alignment horizontal="center" vertical="center" wrapText="1"/>
    </xf>
    <xf numFmtId="0" fontId="16" fillId="0" borderId="9" xfId="8" applyFont="1" applyFill="1" applyBorder="1" applyAlignment="1">
      <alignment horizontal="center" vertical="center" wrapText="1"/>
    </xf>
    <xf numFmtId="0" fontId="16" fillId="0" borderId="10" xfId="8" applyFont="1" applyFill="1" applyBorder="1" applyAlignment="1">
      <alignment horizontal="center" vertical="center" wrapText="1"/>
    </xf>
    <xf numFmtId="0" fontId="16" fillId="0" borderId="11" xfId="8" applyFont="1" applyFill="1" applyBorder="1" applyAlignment="1">
      <alignment horizontal="center" vertical="center" wrapText="1"/>
    </xf>
    <xf numFmtId="166" fontId="16" fillId="0" borderId="4" xfId="7" applyNumberFormat="1" applyFont="1" applyFill="1" applyBorder="1" applyAlignment="1">
      <alignment horizontal="center" vertical="center" wrapText="1"/>
    </xf>
    <xf numFmtId="166" fontId="16" fillId="0" borderId="6" xfId="7" applyNumberFormat="1" applyFont="1" applyFill="1" applyBorder="1" applyAlignment="1">
      <alignment horizontal="center" vertical="center" wrapText="1"/>
    </xf>
    <xf numFmtId="166" fontId="16" fillId="0" borderId="7" xfId="7" applyNumberFormat="1" applyFont="1" applyFill="1" applyBorder="1" applyAlignment="1">
      <alignment horizontal="center" vertical="center" wrapText="1"/>
    </xf>
    <xf numFmtId="166" fontId="16" fillId="0" borderId="15" xfId="7" applyNumberFormat="1" applyFont="1" applyFill="1" applyBorder="1" applyAlignment="1">
      <alignment wrapText="1"/>
    </xf>
    <xf numFmtId="0" fontId="16" fillId="0" borderId="0" xfId="8" applyFont="1" applyFill="1" applyAlignment="1">
      <alignment horizontal="right" vertical="center" wrapText="1"/>
    </xf>
    <xf numFmtId="0" fontId="11" fillId="0" borderId="0" xfId="8" applyFont="1" applyFill="1" applyAlignment="1">
      <alignment horizontal="center" vertical="center" wrapText="1"/>
    </xf>
    <xf numFmtId="0" fontId="16" fillId="0" borderId="12" xfId="8" applyFont="1" applyFill="1" applyBorder="1" applyAlignment="1">
      <alignment horizontal="center" vertical="center" wrapText="1"/>
    </xf>
    <xf numFmtId="0" fontId="16" fillId="0" borderId="14" xfId="8" applyFont="1" applyFill="1" applyBorder="1" applyAlignment="1">
      <alignment horizontal="center" vertical="center" wrapText="1"/>
    </xf>
    <xf numFmtId="165" fontId="12" fillId="0" borderId="4" xfId="9" applyNumberFormat="1" applyFont="1" applyFill="1" applyBorder="1" applyAlignment="1">
      <alignment horizontal="center" vertical="center" wrapText="1"/>
    </xf>
    <xf numFmtId="165" fontId="12" fillId="0" borderId="6" xfId="9" applyNumberFormat="1" applyFont="1" applyFill="1" applyBorder="1" applyAlignment="1">
      <alignment horizontal="center" vertical="center" wrapText="1"/>
    </xf>
    <xf numFmtId="165" fontId="12" fillId="0" borderId="7" xfId="9" applyNumberFormat="1" applyFont="1" applyFill="1" applyBorder="1" applyAlignment="1">
      <alignment horizontal="center" vertical="center" wrapText="1"/>
    </xf>
    <xf numFmtId="49" fontId="12" fillId="0" borderId="1" xfId="9" applyNumberFormat="1" applyFont="1" applyFill="1" applyBorder="1" applyAlignment="1">
      <alignment horizontal="center" vertical="center" wrapText="1"/>
    </xf>
    <xf numFmtId="0" fontId="12" fillId="0" borderId="1" xfId="9" applyNumberFormat="1" applyFont="1" applyFill="1" applyBorder="1" applyAlignment="1">
      <alignment horizontal="center" vertical="center" wrapText="1"/>
    </xf>
    <xf numFmtId="0" fontId="11" fillId="0" borderId="0" xfId="8" applyFont="1" applyFill="1" applyAlignment="1">
      <alignment horizontal="right" vertical="top" wrapText="1"/>
    </xf>
    <xf numFmtId="0" fontId="12" fillId="0" borderId="0" xfId="0" applyFont="1" applyFill="1" applyBorder="1" applyAlignment="1">
      <alignment horizontal="center" vertical="center" wrapText="1"/>
    </xf>
    <xf numFmtId="0" fontId="17" fillId="0" borderId="1" xfId="8" applyFont="1" applyFill="1" applyBorder="1" applyAlignment="1">
      <alignment horizontal="left" vertical="top" wrapText="1"/>
    </xf>
    <xf numFmtId="0" fontId="18" fillId="0" borderId="1" xfId="8" applyFont="1" applyFill="1" applyBorder="1" applyAlignment="1">
      <alignment horizontal="left" vertical="top" wrapText="1"/>
    </xf>
    <xf numFmtId="0" fontId="17" fillId="0" borderId="0" xfId="8" applyFont="1" applyFill="1" applyAlignment="1">
      <alignment horizontal="left" vertical="top" wrapText="1"/>
    </xf>
    <xf numFmtId="166" fontId="16" fillId="0" borderId="1" xfId="7" applyNumberFormat="1" applyFont="1" applyFill="1" applyBorder="1" applyAlignment="1">
      <alignment horizontal="center" vertical="top" wrapText="1"/>
    </xf>
    <xf numFmtId="0" fontId="16" fillId="0" borderId="9" xfId="8" applyFont="1" applyFill="1" applyBorder="1" applyAlignment="1">
      <alignment horizontal="center" vertical="top" wrapText="1"/>
    </xf>
    <xf numFmtId="0" fontId="16" fillId="0" borderId="11" xfId="8" applyFont="1" applyFill="1" applyBorder="1" applyAlignment="1">
      <alignment horizontal="center" vertical="top" wrapText="1"/>
    </xf>
    <xf numFmtId="0" fontId="17" fillId="0" borderId="0" xfId="8" applyFont="1" applyFill="1" applyAlignment="1">
      <alignment horizontal="center" vertical="top"/>
    </xf>
    <xf numFmtId="0" fontId="16" fillId="0" borderId="1" xfId="8" applyFont="1" applyFill="1" applyBorder="1" applyAlignment="1">
      <alignment horizontal="left" vertical="top" wrapText="1"/>
    </xf>
    <xf numFmtId="0" fontId="11" fillId="0" borderId="0" xfId="8" applyFont="1" applyFill="1" applyAlignment="1">
      <alignment horizontal="center" vertical="top" wrapText="1"/>
    </xf>
    <xf numFmtId="0" fontId="16" fillId="0" borderId="1" xfId="8" applyFont="1" applyFill="1" applyBorder="1" applyAlignment="1">
      <alignment horizontal="center" vertical="top" wrapText="1"/>
    </xf>
    <xf numFmtId="0" fontId="24" fillId="0" borderId="13" xfId="0" applyFont="1" applyFill="1" applyBorder="1" applyAlignment="1">
      <alignment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</cellXfs>
  <cellStyles count="13">
    <cellStyle name="Comma" xfId="7" builtinId="3"/>
    <cellStyle name="Comma 2" xfId="10"/>
    <cellStyle name="Normal" xfId="0" builtinId="0"/>
    <cellStyle name="Normal 10" xfId="4"/>
    <cellStyle name="Normal 2" xfId="1"/>
    <cellStyle name="Normal 3" xfId="3"/>
    <cellStyle name="Normal 4" xfId="5"/>
    <cellStyle name="Normal 5" xfId="9"/>
    <cellStyle name="Normal 8" xfId="8"/>
    <cellStyle name="Percent" xfId="12" builtinId="5"/>
    <cellStyle name="Percent 2" xfId="2"/>
    <cellStyle name="Percent 3" xfId="11"/>
    <cellStyle name="SN_241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view="pageBreakPreview" topLeftCell="A34" zoomScale="60" zoomScaleNormal="100" workbookViewId="0"/>
  </sheetViews>
  <sheetFormatPr defaultRowHeight="17.25" x14ac:dyDescent="0.25"/>
  <cols>
    <col min="1" max="1" width="10.85546875" style="11" bestFit="1" customWidth="1"/>
    <col min="2" max="2" width="15.42578125" style="11" bestFit="1" customWidth="1"/>
    <col min="3" max="3" width="76.140625" style="1" customWidth="1"/>
    <col min="4" max="4" width="16.28515625" style="12" hidden="1" customWidth="1"/>
    <col min="5" max="6" width="18.5703125" style="12" customWidth="1"/>
    <col min="7" max="16384" width="9.140625" style="1"/>
  </cols>
  <sheetData>
    <row r="1" spans="1:6" x14ac:dyDescent="0.25">
      <c r="D1" s="126" t="s">
        <v>5</v>
      </c>
      <c r="E1" s="126"/>
      <c r="F1" s="126"/>
    </row>
    <row r="2" spans="1:6" x14ac:dyDescent="0.25">
      <c r="D2" s="126" t="s">
        <v>0</v>
      </c>
      <c r="E2" s="126"/>
      <c r="F2" s="126"/>
    </row>
    <row r="3" spans="1:6" x14ac:dyDescent="0.25">
      <c r="D3" s="126" t="s">
        <v>1</v>
      </c>
      <c r="E3" s="126"/>
      <c r="F3" s="126"/>
    </row>
    <row r="4" spans="1:6" x14ac:dyDescent="0.25">
      <c r="F4" s="13"/>
    </row>
    <row r="5" spans="1:6" ht="81.75" customHeight="1" x14ac:dyDescent="0.25">
      <c r="A5" s="131" t="s">
        <v>106</v>
      </c>
      <c r="B5" s="131"/>
      <c r="C5" s="131"/>
      <c r="D5" s="131"/>
      <c r="E5" s="131"/>
      <c r="F5" s="131"/>
    </row>
    <row r="6" spans="1:6" ht="34.5" customHeight="1" x14ac:dyDescent="0.3">
      <c r="A6" s="53"/>
      <c r="B6" s="53"/>
      <c r="C6" s="45"/>
      <c r="D6" s="54"/>
      <c r="E6" s="127" t="s">
        <v>53</v>
      </c>
      <c r="F6" s="127"/>
    </row>
    <row r="7" spans="1:6" ht="69" customHeight="1" x14ac:dyDescent="0.25">
      <c r="A7" s="132" t="s">
        <v>7</v>
      </c>
      <c r="B7" s="132"/>
      <c r="C7" s="132" t="s">
        <v>8</v>
      </c>
      <c r="D7" s="128" t="s">
        <v>56</v>
      </c>
      <c r="E7" s="128"/>
      <c r="F7" s="128"/>
    </row>
    <row r="8" spans="1:6" ht="34.5" x14ac:dyDescent="0.25">
      <c r="A8" s="43" t="s">
        <v>12</v>
      </c>
      <c r="B8" s="43" t="s">
        <v>13</v>
      </c>
      <c r="C8" s="132"/>
      <c r="D8" s="55" t="s">
        <v>9</v>
      </c>
      <c r="E8" s="55" t="s">
        <v>10</v>
      </c>
      <c r="F8" s="55" t="s">
        <v>11</v>
      </c>
    </row>
    <row r="9" spans="1:6" x14ac:dyDescent="0.25">
      <c r="A9" s="56"/>
      <c r="B9" s="56"/>
      <c r="C9" s="57" t="s">
        <v>19</v>
      </c>
      <c r="D9" s="58">
        <f>D10+D31+D46</f>
        <v>0</v>
      </c>
      <c r="E9" s="58">
        <f t="shared" ref="E9:F9" si="0">E10+E31+E46</f>
        <v>0</v>
      </c>
      <c r="F9" s="58">
        <f t="shared" si="0"/>
        <v>0</v>
      </c>
    </row>
    <row r="10" spans="1:6" ht="34.5" x14ac:dyDescent="0.25">
      <c r="A10" s="56"/>
      <c r="B10" s="56"/>
      <c r="C10" s="59" t="s">
        <v>97</v>
      </c>
      <c r="D10" s="60">
        <f>D11</f>
        <v>1500</v>
      </c>
      <c r="E10" s="60">
        <f t="shared" ref="E10:F10" si="1">E11</f>
        <v>46497.200000000004</v>
      </c>
      <c r="F10" s="60">
        <f t="shared" si="1"/>
        <v>84469.299999999988</v>
      </c>
    </row>
    <row r="11" spans="1:6" x14ac:dyDescent="0.25">
      <c r="A11" s="56" t="s">
        <v>98</v>
      </c>
      <c r="B11" s="56"/>
      <c r="C11" s="61" t="s">
        <v>24</v>
      </c>
      <c r="D11" s="58">
        <f>D18+D24</f>
        <v>1500</v>
      </c>
      <c r="E11" s="58">
        <f t="shared" ref="E11:F11" si="2">E18+E24</f>
        <v>46497.200000000004</v>
      </c>
      <c r="F11" s="58">
        <f t="shared" si="2"/>
        <v>84469.299999999988</v>
      </c>
    </row>
    <row r="12" spans="1:6" ht="34.5" x14ac:dyDescent="0.25">
      <c r="A12" s="56"/>
      <c r="B12" s="56"/>
      <c r="C12" s="57" t="s">
        <v>141</v>
      </c>
      <c r="D12" s="62"/>
      <c r="E12" s="62"/>
      <c r="F12" s="62"/>
    </row>
    <row r="13" spans="1:6" x14ac:dyDescent="0.25">
      <c r="A13" s="56"/>
      <c r="B13" s="56"/>
      <c r="C13" s="61" t="s">
        <v>25</v>
      </c>
      <c r="D13" s="62"/>
      <c r="E13" s="62"/>
      <c r="F13" s="62"/>
    </row>
    <row r="14" spans="1:6" ht="51.75" x14ac:dyDescent="0.25">
      <c r="A14" s="56"/>
      <c r="B14" s="56"/>
      <c r="C14" s="57" t="s">
        <v>99</v>
      </c>
      <c r="D14" s="62"/>
      <c r="E14" s="62"/>
      <c r="F14" s="62"/>
    </row>
    <row r="15" spans="1:6" x14ac:dyDescent="0.25">
      <c r="A15" s="56"/>
      <c r="B15" s="56"/>
      <c r="C15" s="61" t="s">
        <v>26</v>
      </c>
      <c r="D15" s="62"/>
      <c r="E15" s="62"/>
      <c r="F15" s="62"/>
    </row>
    <row r="16" spans="1:6" ht="51.75" x14ac:dyDescent="0.25">
      <c r="A16" s="56"/>
      <c r="B16" s="56"/>
      <c r="C16" s="57" t="s">
        <v>100</v>
      </c>
      <c r="D16" s="62"/>
      <c r="E16" s="62"/>
      <c r="F16" s="62"/>
    </row>
    <row r="17" spans="1:6" x14ac:dyDescent="0.25">
      <c r="A17" s="130" t="s">
        <v>34</v>
      </c>
      <c r="B17" s="130"/>
      <c r="C17" s="130"/>
      <c r="D17" s="130"/>
      <c r="E17" s="130"/>
      <c r="F17" s="130"/>
    </row>
    <row r="18" spans="1:6" x14ac:dyDescent="0.25">
      <c r="A18" s="56"/>
      <c r="B18" s="63" t="s">
        <v>17</v>
      </c>
      <c r="C18" s="61" t="s">
        <v>27</v>
      </c>
      <c r="D18" s="58">
        <f>'3'!G22</f>
        <v>1500</v>
      </c>
      <c r="E18" s="58">
        <f>'3'!H22</f>
        <v>26472.200000000004</v>
      </c>
      <c r="F18" s="58">
        <f>'3'!I22</f>
        <v>64444.299999999996</v>
      </c>
    </row>
    <row r="19" spans="1:6" ht="34.5" x14ac:dyDescent="0.25">
      <c r="A19" s="56"/>
      <c r="B19" s="56"/>
      <c r="C19" s="57" t="s">
        <v>101</v>
      </c>
      <c r="D19" s="62"/>
      <c r="E19" s="62"/>
      <c r="F19" s="62"/>
    </row>
    <row r="20" spans="1:6" x14ac:dyDescent="0.25">
      <c r="A20" s="56"/>
      <c r="B20" s="56"/>
      <c r="C20" s="61" t="s">
        <v>28</v>
      </c>
      <c r="D20" s="62"/>
      <c r="E20" s="62"/>
      <c r="F20" s="62"/>
    </row>
    <row r="21" spans="1:6" ht="103.5" x14ac:dyDescent="0.25">
      <c r="A21" s="56"/>
      <c r="B21" s="56"/>
      <c r="C21" s="57" t="s">
        <v>142</v>
      </c>
      <c r="D21" s="62"/>
      <c r="E21" s="62"/>
      <c r="F21" s="62"/>
    </row>
    <row r="22" spans="1:6" x14ac:dyDescent="0.25">
      <c r="A22" s="56"/>
      <c r="B22" s="56"/>
      <c r="C22" s="61" t="s">
        <v>29</v>
      </c>
      <c r="D22" s="62"/>
      <c r="E22" s="62"/>
      <c r="F22" s="62"/>
    </row>
    <row r="23" spans="1:6" ht="23.25" customHeight="1" x14ac:dyDescent="0.25">
      <c r="A23" s="56"/>
      <c r="B23" s="56"/>
      <c r="C23" s="57" t="s">
        <v>30</v>
      </c>
      <c r="D23" s="62"/>
      <c r="E23" s="62"/>
      <c r="F23" s="62"/>
    </row>
    <row r="24" spans="1:6" x14ac:dyDescent="0.25">
      <c r="A24" s="56"/>
      <c r="B24" s="63" t="s">
        <v>102</v>
      </c>
      <c r="C24" s="61" t="s">
        <v>27</v>
      </c>
      <c r="D24" s="58">
        <f>'3'!G34</f>
        <v>0</v>
      </c>
      <c r="E24" s="58">
        <f>'3'!H34</f>
        <v>20025</v>
      </c>
      <c r="F24" s="58">
        <f>'3'!I34</f>
        <v>20025</v>
      </c>
    </row>
    <row r="25" spans="1:6" ht="51.75" x14ac:dyDescent="0.25">
      <c r="A25" s="56"/>
      <c r="B25" s="56"/>
      <c r="C25" s="57" t="s">
        <v>104</v>
      </c>
      <c r="D25" s="62"/>
      <c r="E25" s="62"/>
      <c r="F25" s="62"/>
    </row>
    <row r="26" spans="1:6" x14ac:dyDescent="0.25">
      <c r="A26" s="56"/>
      <c r="B26" s="56"/>
      <c r="C26" s="61" t="s">
        <v>28</v>
      </c>
      <c r="D26" s="62"/>
      <c r="E26" s="62"/>
      <c r="F26" s="62"/>
    </row>
    <row r="27" spans="1:6" ht="51.75" x14ac:dyDescent="0.25">
      <c r="A27" s="56"/>
      <c r="B27" s="56"/>
      <c r="C27" s="57" t="s">
        <v>105</v>
      </c>
      <c r="D27" s="62"/>
      <c r="E27" s="62"/>
      <c r="F27" s="62"/>
    </row>
    <row r="28" spans="1:6" x14ac:dyDescent="0.25">
      <c r="A28" s="56"/>
      <c r="B28" s="56"/>
      <c r="C28" s="61" t="s">
        <v>29</v>
      </c>
      <c r="D28" s="62"/>
      <c r="E28" s="62"/>
      <c r="F28" s="62"/>
    </row>
    <row r="29" spans="1:6" ht="34.5" x14ac:dyDescent="0.25">
      <c r="A29" s="56"/>
      <c r="B29" s="56"/>
      <c r="C29" s="57" t="s">
        <v>103</v>
      </c>
      <c r="D29" s="62"/>
      <c r="E29" s="62"/>
      <c r="F29" s="62"/>
    </row>
    <row r="30" spans="1:6" x14ac:dyDescent="0.25">
      <c r="A30" s="40"/>
      <c r="B30" s="40"/>
      <c r="C30" s="7"/>
      <c r="D30" s="41"/>
      <c r="E30" s="41"/>
      <c r="F30" s="41"/>
    </row>
    <row r="31" spans="1:6" ht="34.5" x14ac:dyDescent="0.25">
      <c r="A31" s="39"/>
      <c r="B31" s="39"/>
      <c r="C31" s="4" t="s">
        <v>132</v>
      </c>
      <c r="D31" s="15">
        <f>D32</f>
        <v>-1500</v>
      </c>
      <c r="E31" s="15">
        <f t="shared" ref="E31:F31" si="3">E32</f>
        <v>-26472.200000000004</v>
      </c>
      <c r="F31" s="15">
        <f t="shared" si="3"/>
        <v>-64444.299999999996</v>
      </c>
    </row>
    <row r="32" spans="1:6" x14ac:dyDescent="0.25">
      <c r="A32" s="39" t="s">
        <v>133</v>
      </c>
      <c r="B32" s="39"/>
      <c r="C32" s="5" t="s">
        <v>24</v>
      </c>
      <c r="D32" s="14">
        <f>D39</f>
        <v>-1500</v>
      </c>
      <c r="E32" s="14">
        <f t="shared" ref="E32:F32" si="4">E39</f>
        <v>-26472.200000000004</v>
      </c>
      <c r="F32" s="14">
        <f t="shared" si="4"/>
        <v>-64444.299999999996</v>
      </c>
    </row>
    <row r="33" spans="1:6" ht="51.75" x14ac:dyDescent="0.25">
      <c r="A33" s="39"/>
      <c r="B33" s="39"/>
      <c r="C33" s="3" t="s">
        <v>139</v>
      </c>
      <c r="D33" s="16"/>
      <c r="E33" s="16"/>
      <c r="F33" s="16"/>
    </row>
    <row r="34" spans="1:6" x14ac:dyDescent="0.25">
      <c r="A34" s="39"/>
      <c r="B34" s="39"/>
      <c r="C34" s="5" t="s">
        <v>25</v>
      </c>
      <c r="D34" s="16"/>
      <c r="E34" s="16"/>
      <c r="F34" s="16"/>
    </row>
    <row r="35" spans="1:6" ht="69" x14ac:dyDescent="0.25">
      <c r="A35" s="39"/>
      <c r="B35" s="39"/>
      <c r="C35" s="3" t="s">
        <v>143</v>
      </c>
      <c r="D35" s="16"/>
      <c r="E35" s="16"/>
      <c r="F35" s="16"/>
    </row>
    <row r="36" spans="1:6" x14ac:dyDescent="0.25">
      <c r="A36" s="39"/>
      <c r="B36" s="39"/>
      <c r="C36" s="5" t="s">
        <v>26</v>
      </c>
      <c r="D36" s="16"/>
      <c r="E36" s="16"/>
      <c r="F36" s="16"/>
    </row>
    <row r="37" spans="1:6" ht="51.75" x14ac:dyDescent="0.25">
      <c r="A37" s="39"/>
      <c r="B37" s="39"/>
      <c r="C37" s="3" t="s">
        <v>144</v>
      </c>
      <c r="D37" s="16"/>
      <c r="E37" s="16"/>
      <c r="F37" s="16"/>
    </row>
    <row r="38" spans="1:6" x14ac:dyDescent="0.25">
      <c r="A38" s="129" t="s">
        <v>34</v>
      </c>
      <c r="B38" s="129"/>
      <c r="C38" s="129"/>
      <c r="D38" s="129"/>
      <c r="E38" s="129"/>
      <c r="F38" s="129"/>
    </row>
    <row r="39" spans="1:6" x14ac:dyDescent="0.25">
      <c r="A39" s="39"/>
      <c r="B39" s="35" t="s">
        <v>17</v>
      </c>
      <c r="C39" s="5" t="s">
        <v>27</v>
      </c>
      <c r="D39" s="42">
        <f>'3'!G50</f>
        <v>-1500</v>
      </c>
      <c r="E39" s="14">
        <f>'3'!H50</f>
        <v>-26472.200000000004</v>
      </c>
      <c r="F39" s="14">
        <f>'3'!I50</f>
        <v>-64444.299999999996</v>
      </c>
    </row>
    <row r="40" spans="1:6" ht="69" x14ac:dyDescent="0.25">
      <c r="A40" s="39"/>
      <c r="B40" s="39"/>
      <c r="C40" s="3" t="s">
        <v>145</v>
      </c>
      <c r="D40" s="16"/>
      <c r="E40" s="16"/>
      <c r="F40" s="16"/>
    </row>
    <row r="41" spans="1:6" x14ac:dyDescent="0.25">
      <c r="A41" s="39"/>
      <c r="B41" s="39"/>
      <c r="C41" s="5" t="s">
        <v>28</v>
      </c>
      <c r="D41" s="16"/>
      <c r="E41" s="16"/>
      <c r="F41" s="16"/>
    </row>
    <row r="42" spans="1:6" ht="34.5" x14ac:dyDescent="0.25">
      <c r="A42" s="39"/>
      <c r="B42" s="39"/>
      <c r="C42" s="3" t="s">
        <v>146</v>
      </c>
      <c r="D42" s="16"/>
      <c r="E42" s="16"/>
      <c r="F42" s="16"/>
    </row>
    <row r="43" spans="1:6" x14ac:dyDescent="0.25">
      <c r="A43" s="39"/>
      <c r="B43" s="39"/>
      <c r="C43" s="5" t="s">
        <v>29</v>
      </c>
      <c r="D43" s="16"/>
      <c r="E43" s="16"/>
      <c r="F43" s="16"/>
    </row>
    <row r="44" spans="1:6" ht="23.25" customHeight="1" x14ac:dyDescent="0.25">
      <c r="A44" s="39"/>
      <c r="B44" s="39"/>
      <c r="C44" s="3" t="s">
        <v>30</v>
      </c>
      <c r="D44" s="16"/>
      <c r="E44" s="16"/>
      <c r="F44" s="16"/>
    </row>
    <row r="45" spans="1:6" ht="23.25" customHeight="1" x14ac:dyDescent="0.25">
      <c r="A45" s="37"/>
      <c r="B45" s="37"/>
      <c r="C45" s="7"/>
      <c r="D45" s="41"/>
      <c r="E45" s="41"/>
      <c r="F45" s="41"/>
    </row>
    <row r="46" spans="1:6" x14ac:dyDescent="0.25">
      <c r="A46" s="2"/>
      <c r="B46" s="2"/>
      <c r="C46" s="4" t="s">
        <v>52</v>
      </c>
      <c r="D46" s="15">
        <f>D47</f>
        <v>0</v>
      </c>
      <c r="E46" s="15">
        <f t="shared" ref="E46:F46" si="5">E47</f>
        <v>-20025</v>
      </c>
      <c r="F46" s="15">
        <f t="shared" si="5"/>
        <v>-20025</v>
      </c>
    </row>
    <row r="47" spans="1:6" x14ac:dyDescent="0.25">
      <c r="A47" s="2" t="s">
        <v>54</v>
      </c>
      <c r="B47" s="2"/>
      <c r="C47" s="5" t="s">
        <v>24</v>
      </c>
      <c r="D47" s="14">
        <f>D54</f>
        <v>0</v>
      </c>
      <c r="E47" s="14">
        <f t="shared" ref="E47:F47" si="6">E54</f>
        <v>-20025</v>
      </c>
      <c r="F47" s="14">
        <f t="shared" si="6"/>
        <v>-20025</v>
      </c>
    </row>
    <row r="48" spans="1:6" x14ac:dyDescent="0.25">
      <c r="A48" s="2"/>
      <c r="B48" s="2"/>
      <c r="C48" s="3" t="s">
        <v>15</v>
      </c>
      <c r="D48" s="16"/>
      <c r="E48" s="16"/>
      <c r="F48" s="16"/>
    </row>
    <row r="49" spans="1:6" x14ac:dyDescent="0.25">
      <c r="A49" s="2"/>
      <c r="B49" s="2"/>
      <c r="C49" s="5" t="s">
        <v>25</v>
      </c>
      <c r="D49" s="16"/>
      <c r="E49" s="16"/>
      <c r="F49" s="16"/>
    </row>
    <row r="50" spans="1:6" ht="48" customHeight="1" x14ac:dyDescent="0.25">
      <c r="A50" s="2"/>
      <c r="B50" s="2"/>
      <c r="C50" s="3" t="s">
        <v>147</v>
      </c>
      <c r="D50" s="16"/>
      <c r="E50" s="16"/>
      <c r="F50" s="16"/>
    </row>
    <row r="51" spans="1:6" x14ac:dyDescent="0.25">
      <c r="A51" s="2"/>
      <c r="B51" s="2"/>
      <c r="C51" s="5" t="s">
        <v>26</v>
      </c>
      <c r="D51" s="16"/>
      <c r="E51" s="16"/>
      <c r="F51" s="16"/>
    </row>
    <row r="52" spans="1:6" ht="34.5" x14ac:dyDescent="0.25">
      <c r="A52" s="2"/>
      <c r="B52" s="2"/>
      <c r="C52" s="3" t="s">
        <v>55</v>
      </c>
      <c r="D52" s="16"/>
      <c r="E52" s="16"/>
      <c r="F52" s="16"/>
    </row>
    <row r="53" spans="1:6" x14ac:dyDescent="0.25">
      <c r="A53" s="129" t="s">
        <v>34</v>
      </c>
      <c r="B53" s="129"/>
      <c r="C53" s="129"/>
      <c r="D53" s="129"/>
      <c r="E53" s="129"/>
      <c r="F53" s="129"/>
    </row>
    <row r="54" spans="1:6" x14ac:dyDescent="0.25">
      <c r="A54" s="2"/>
      <c r="B54" s="2" t="s">
        <v>17</v>
      </c>
      <c r="C54" s="5" t="s">
        <v>27</v>
      </c>
      <c r="D54" s="42">
        <f>'3'!G72</f>
        <v>0</v>
      </c>
      <c r="E54" s="16">
        <f>'3'!H72</f>
        <v>-20025</v>
      </c>
      <c r="F54" s="16">
        <f>'3'!I72</f>
        <v>-20025</v>
      </c>
    </row>
    <row r="55" spans="1:6" x14ac:dyDescent="0.25">
      <c r="A55" s="2"/>
      <c r="B55" s="2"/>
      <c r="C55" s="3" t="s">
        <v>15</v>
      </c>
      <c r="D55" s="16"/>
      <c r="E55" s="16"/>
      <c r="F55" s="16"/>
    </row>
    <row r="56" spans="1:6" x14ac:dyDescent="0.25">
      <c r="A56" s="2"/>
      <c r="B56" s="2"/>
      <c r="C56" s="5" t="s">
        <v>28</v>
      </c>
      <c r="D56" s="16"/>
      <c r="E56" s="16"/>
      <c r="F56" s="16"/>
    </row>
    <row r="57" spans="1:6" ht="69" x14ac:dyDescent="0.25">
      <c r="A57" s="2"/>
      <c r="B57" s="2"/>
      <c r="C57" s="3" t="s">
        <v>148</v>
      </c>
      <c r="D57" s="16"/>
      <c r="E57" s="16"/>
      <c r="F57" s="16"/>
    </row>
    <row r="58" spans="1:6" x14ac:dyDescent="0.25">
      <c r="A58" s="2"/>
      <c r="B58" s="2"/>
      <c r="C58" s="5" t="s">
        <v>29</v>
      </c>
      <c r="D58" s="16"/>
      <c r="E58" s="16"/>
      <c r="F58" s="16"/>
    </row>
    <row r="59" spans="1:6" x14ac:dyDescent="0.25">
      <c r="A59" s="2"/>
      <c r="B59" s="2"/>
      <c r="C59" s="3" t="s">
        <v>30</v>
      </c>
      <c r="D59" s="16"/>
      <c r="E59" s="16"/>
      <c r="F59" s="16"/>
    </row>
  </sheetData>
  <mergeCells count="11">
    <mergeCell ref="A53:F53"/>
    <mergeCell ref="A17:F17"/>
    <mergeCell ref="A5:F5"/>
    <mergeCell ref="A7:B7"/>
    <mergeCell ref="C7:C8"/>
    <mergeCell ref="A38:F38"/>
    <mergeCell ref="D1:F1"/>
    <mergeCell ref="D2:F2"/>
    <mergeCell ref="D3:F3"/>
    <mergeCell ref="E6:F6"/>
    <mergeCell ref="D7:F7"/>
  </mergeCells>
  <pageMargins left="0.21" right="0.17" top="0.28999999999999998" bottom="0.31" header="0.2" footer="0.17"/>
  <pageSetup paperSize="9" scale="93" orientation="landscape" r:id="rId1"/>
  <rowBreaks count="1" manualBreakCount="1">
    <brk id="19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view="pageBreakPreview" zoomScale="60" zoomScaleNormal="100" workbookViewId="0">
      <selection sqref="A1:H1"/>
    </sheetView>
  </sheetViews>
  <sheetFormatPr defaultRowHeight="17.25" x14ac:dyDescent="0.25"/>
  <cols>
    <col min="1" max="1" width="7.42578125" style="25" customWidth="1"/>
    <col min="2" max="2" width="8.7109375" style="25" customWidth="1"/>
    <col min="3" max="3" width="53.28515625" style="17" customWidth="1"/>
    <col min="4" max="4" width="17.140625" style="29" customWidth="1"/>
    <col min="5" max="5" width="17.85546875" style="29" customWidth="1"/>
    <col min="6" max="6" width="18.7109375" style="29" bestFit="1" customWidth="1"/>
    <col min="7" max="8" width="15.5703125" style="29" customWidth="1"/>
    <col min="9" max="9" width="9.5703125" style="17" customWidth="1"/>
    <col min="10" max="10" width="9.85546875" style="17" bestFit="1" customWidth="1"/>
    <col min="11" max="16384" width="9.140625" style="17"/>
  </cols>
  <sheetData>
    <row r="1" spans="1:9" ht="17.25" customHeight="1" x14ac:dyDescent="0.25">
      <c r="A1" s="133" t="s">
        <v>6</v>
      </c>
      <c r="B1" s="133"/>
      <c r="C1" s="133"/>
      <c r="D1" s="133"/>
      <c r="E1" s="133"/>
      <c r="F1" s="133"/>
      <c r="G1" s="133"/>
      <c r="H1" s="133"/>
      <c r="I1" s="9"/>
    </row>
    <row r="2" spans="1:9" ht="24" customHeight="1" x14ac:dyDescent="0.25">
      <c r="A2" s="133" t="s">
        <v>0</v>
      </c>
      <c r="B2" s="133"/>
      <c r="C2" s="133"/>
      <c r="D2" s="133"/>
      <c r="E2" s="133"/>
      <c r="F2" s="133"/>
      <c r="G2" s="133"/>
      <c r="H2" s="133"/>
      <c r="I2" s="9"/>
    </row>
    <row r="3" spans="1:9" ht="21.75" customHeight="1" x14ac:dyDescent="0.25">
      <c r="A3" s="133" t="s">
        <v>1</v>
      </c>
      <c r="B3" s="133"/>
      <c r="C3" s="133"/>
      <c r="D3" s="133"/>
      <c r="E3" s="133"/>
      <c r="F3" s="133"/>
      <c r="G3" s="133"/>
      <c r="H3" s="133"/>
      <c r="I3" s="9"/>
    </row>
    <row r="4" spans="1:9" ht="52.5" customHeight="1" x14ac:dyDescent="0.25">
      <c r="A4" s="134" t="s">
        <v>88</v>
      </c>
      <c r="B4" s="134"/>
      <c r="C4" s="134"/>
      <c r="D4" s="134"/>
      <c r="E4" s="134"/>
      <c r="F4" s="134"/>
      <c r="G4" s="134"/>
      <c r="H4" s="134"/>
    </row>
    <row r="5" spans="1:9" x14ac:dyDescent="0.25">
      <c r="A5" s="18"/>
      <c r="B5" s="18"/>
      <c r="C5" s="50"/>
      <c r="D5" s="19"/>
      <c r="E5" s="19"/>
      <c r="F5" s="19"/>
      <c r="G5" s="135" t="s">
        <v>65</v>
      </c>
      <c r="H5" s="135"/>
    </row>
    <row r="6" spans="1:9" s="20" customFormat="1" ht="31.5" customHeight="1" x14ac:dyDescent="0.25">
      <c r="A6" s="144" t="s">
        <v>66</v>
      </c>
      <c r="B6" s="144"/>
      <c r="C6" s="136" t="s">
        <v>67</v>
      </c>
      <c r="D6" s="141" t="s">
        <v>78</v>
      </c>
      <c r="E6" s="142"/>
      <c r="F6" s="142"/>
      <c r="G6" s="142"/>
      <c r="H6" s="143"/>
    </row>
    <row r="7" spans="1:9" s="20" customFormat="1" ht="14.25" x14ac:dyDescent="0.25">
      <c r="A7" s="144"/>
      <c r="B7" s="144"/>
      <c r="C7" s="137"/>
      <c r="D7" s="139" t="s">
        <v>68</v>
      </c>
      <c r="E7" s="141" t="s">
        <v>35</v>
      </c>
      <c r="F7" s="142"/>
      <c r="G7" s="142"/>
      <c r="H7" s="143"/>
    </row>
    <row r="8" spans="1:9" s="20" customFormat="1" ht="96" customHeight="1" x14ac:dyDescent="0.25">
      <c r="A8" s="21" t="s">
        <v>69</v>
      </c>
      <c r="B8" s="21" t="s">
        <v>70</v>
      </c>
      <c r="C8" s="138"/>
      <c r="D8" s="140"/>
      <c r="E8" s="22" t="s">
        <v>71</v>
      </c>
      <c r="F8" s="22" t="s">
        <v>72</v>
      </c>
      <c r="G8" s="22" t="s">
        <v>73</v>
      </c>
      <c r="H8" s="22" t="s">
        <v>74</v>
      </c>
    </row>
    <row r="9" spans="1:9" s="25" customFormat="1" ht="30.75" customHeight="1" x14ac:dyDescent="0.25">
      <c r="A9" s="23"/>
      <c r="B9" s="23"/>
      <c r="C9" s="51" t="s">
        <v>75</v>
      </c>
      <c r="D9" s="24">
        <f>D11</f>
        <v>20025</v>
      </c>
      <c r="E9" s="24">
        <f t="shared" ref="E9:H9" si="0">E11</f>
        <v>0</v>
      </c>
      <c r="F9" s="24">
        <f t="shared" si="0"/>
        <v>0</v>
      </c>
      <c r="G9" s="24">
        <f t="shared" si="0"/>
        <v>0</v>
      </c>
      <c r="H9" s="24">
        <f t="shared" si="0"/>
        <v>20025</v>
      </c>
    </row>
    <row r="10" spans="1:9" x14ac:dyDescent="0.25">
      <c r="A10" s="23"/>
      <c r="B10" s="23"/>
      <c r="C10" s="51" t="s">
        <v>76</v>
      </c>
      <c r="D10" s="24"/>
      <c r="E10" s="24"/>
      <c r="F10" s="24"/>
      <c r="G10" s="24"/>
      <c r="H10" s="24"/>
    </row>
    <row r="11" spans="1:9" s="25" customFormat="1" ht="67.5" customHeight="1" x14ac:dyDescent="0.25">
      <c r="A11" s="64"/>
      <c r="B11" s="65"/>
      <c r="C11" s="65" t="s">
        <v>108</v>
      </c>
      <c r="D11" s="66">
        <f>D13</f>
        <v>20025</v>
      </c>
      <c r="E11" s="66">
        <f t="shared" ref="E11:H11" si="1">E13</f>
        <v>0</v>
      </c>
      <c r="F11" s="66">
        <f t="shared" si="1"/>
        <v>0</v>
      </c>
      <c r="G11" s="66">
        <f t="shared" si="1"/>
        <v>0</v>
      </c>
      <c r="H11" s="66">
        <f t="shared" si="1"/>
        <v>20025</v>
      </c>
    </row>
    <row r="12" spans="1:9" s="25" customFormat="1" x14ac:dyDescent="0.25">
      <c r="A12" s="64"/>
      <c r="B12" s="64"/>
      <c r="C12" s="64" t="s">
        <v>77</v>
      </c>
      <c r="D12" s="67"/>
      <c r="E12" s="67"/>
      <c r="F12" s="67"/>
      <c r="G12" s="67"/>
      <c r="H12" s="67"/>
    </row>
    <row r="13" spans="1:9" s="26" customFormat="1" ht="85.5" customHeight="1" x14ac:dyDescent="0.25">
      <c r="A13" s="68">
        <v>1001</v>
      </c>
      <c r="B13" s="68">
        <v>31001</v>
      </c>
      <c r="C13" s="69" t="s">
        <v>107</v>
      </c>
      <c r="D13" s="70">
        <f>SUM(E13:H13)</f>
        <v>20025</v>
      </c>
      <c r="E13" s="70"/>
      <c r="F13" s="70"/>
      <c r="G13" s="70"/>
      <c r="H13" s="70">
        <f>'3'!I38</f>
        <v>20025</v>
      </c>
    </row>
    <row r="14" spans="1:9" x14ac:dyDescent="0.25">
      <c r="A14" s="71"/>
      <c r="B14" s="71"/>
      <c r="C14" s="72"/>
      <c r="D14" s="73"/>
      <c r="E14" s="73"/>
      <c r="F14" s="73"/>
      <c r="G14" s="73"/>
      <c r="H14" s="73"/>
    </row>
    <row r="15" spans="1:9" x14ac:dyDescent="0.25">
      <c r="A15" s="71"/>
      <c r="B15" s="71"/>
      <c r="C15" s="72"/>
      <c r="D15" s="73"/>
      <c r="E15" s="73"/>
      <c r="F15" s="73"/>
      <c r="G15" s="73"/>
      <c r="H15" s="73"/>
    </row>
    <row r="16" spans="1:9" x14ac:dyDescent="0.25">
      <c r="A16" s="71"/>
      <c r="B16" s="71"/>
      <c r="C16" s="72"/>
      <c r="D16" s="73"/>
      <c r="E16" s="73"/>
      <c r="F16" s="73"/>
      <c r="G16" s="73"/>
      <c r="H16" s="73"/>
    </row>
  </sheetData>
  <mergeCells count="10">
    <mergeCell ref="A1:H1"/>
    <mergeCell ref="A2:H2"/>
    <mergeCell ref="A4:H4"/>
    <mergeCell ref="G5:H5"/>
    <mergeCell ref="C6:C8"/>
    <mergeCell ref="A3:H3"/>
    <mergeCell ref="D7:D8"/>
    <mergeCell ref="E7:H7"/>
    <mergeCell ref="D6:H6"/>
    <mergeCell ref="A6:B7"/>
  </mergeCells>
  <printOptions horizontalCentered="1"/>
  <pageMargins left="0.17" right="0.17" top="0.28999999999999998" bottom="0.46" header="0.17" footer="0.18"/>
  <pageSetup paperSize="9" scale="93" firstPageNumber="236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view="pageBreakPreview" topLeftCell="A45" zoomScale="60" zoomScaleNormal="100" workbookViewId="0">
      <selection sqref="A1:I1"/>
    </sheetView>
  </sheetViews>
  <sheetFormatPr defaultRowHeight="17.25" x14ac:dyDescent="0.25"/>
  <cols>
    <col min="1" max="3" width="9.140625" style="11" customWidth="1"/>
    <col min="4" max="4" width="11.28515625" style="11" customWidth="1"/>
    <col min="5" max="5" width="10.85546875" style="11" customWidth="1"/>
    <col min="6" max="6" width="76.140625" style="1" customWidth="1"/>
    <col min="7" max="7" width="15.140625" style="48" hidden="1" customWidth="1"/>
    <col min="8" max="9" width="18.85546875" style="48" customWidth="1"/>
    <col min="10" max="10" width="9.140625" style="1"/>
    <col min="11" max="11" width="14.42578125" style="1" bestFit="1" customWidth="1"/>
    <col min="12" max="16384" width="9.140625" style="1"/>
  </cols>
  <sheetData>
    <row r="1" spans="1:9" ht="14.25" customHeight="1" x14ac:dyDescent="0.25">
      <c r="A1" s="133" t="s">
        <v>14</v>
      </c>
      <c r="B1" s="133"/>
      <c r="C1" s="133"/>
      <c r="D1" s="133"/>
      <c r="E1" s="133"/>
      <c r="F1" s="133"/>
      <c r="G1" s="133"/>
      <c r="H1" s="133"/>
      <c r="I1" s="133"/>
    </row>
    <row r="2" spans="1:9" ht="20.25" customHeight="1" x14ac:dyDescent="0.25">
      <c r="A2" s="133" t="s">
        <v>0</v>
      </c>
      <c r="B2" s="133"/>
      <c r="C2" s="133"/>
      <c r="D2" s="133"/>
      <c r="E2" s="133"/>
      <c r="F2" s="133"/>
      <c r="G2" s="133"/>
      <c r="H2" s="133"/>
      <c r="I2" s="133"/>
    </row>
    <row r="3" spans="1:9" x14ac:dyDescent="0.25">
      <c r="A3" s="133" t="s">
        <v>1</v>
      </c>
      <c r="B3" s="133"/>
      <c r="C3" s="133"/>
      <c r="D3" s="133"/>
      <c r="E3" s="133"/>
      <c r="F3" s="133"/>
      <c r="G3" s="133"/>
      <c r="H3" s="133"/>
      <c r="I3" s="133"/>
    </row>
    <row r="4" spans="1:9" x14ac:dyDescent="0.25">
      <c r="A4" s="152"/>
      <c r="B4" s="152"/>
      <c r="C4" s="152"/>
      <c r="D4" s="152"/>
      <c r="E4" s="152"/>
      <c r="F4" s="152"/>
      <c r="G4" s="152"/>
      <c r="H4" s="152"/>
      <c r="I4" s="152"/>
    </row>
    <row r="5" spans="1:9" s="10" customFormat="1" ht="51" customHeight="1" x14ac:dyDescent="0.25">
      <c r="A5" s="153" t="s">
        <v>33</v>
      </c>
      <c r="B5" s="153"/>
      <c r="C5" s="153"/>
      <c r="D5" s="153"/>
      <c r="E5" s="153"/>
      <c r="F5" s="153"/>
      <c r="G5" s="153"/>
      <c r="H5" s="153"/>
      <c r="I5" s="153"/>
    </row>
    <row r="6" spans="1:9" s="10" customFormat="1" x14ac:dyDescent="0.25">
      <c r="A6" s="74"/>
      <c r="B6" s="74"/>
      <c r="C6" s="74"/>
      <c r="D6" s="74"/>
      <c r="E6" s="74"/>
      <c r="F6" s="74"/>
      <c r="G6" s="75"/>
      <c r="H6" s="75"/>
      <c r="I6" s="75"/>
    </row>
    <row r="7" spans="1:9" x14ac:dyDescent="0.3">
      <c r="A7" s="53"/>
      <c r="B7" s="53"/>
      <c r="C7" s="53"/>
      <c r="D7" s="53"/>
      <c r="E7" s="53"/>
      <c r="F7" s="45"/>
      <c r="G7" s="76"/>
      <c r="H7" s="151" t="s">
        <v>53</v>
      </c>
      <c r="I7" s="151"/>
    </row>
    <row r="8" spans="1:9" ht="79.5" customHeight="1" x14ac:dyDescent="0.25">
      <c r="A8" s="145" t="s">
        <v>20</v>
      </c>
      <c r="B8" s="146"/>
      <c r="C8" s="147"/>
      <c r="D8" s="145" t="s">
        <v>7</v>
      </c>
      <c r="E8" s="147"/>
      <c r="F8" s="154" t="s">
        <v>64</v>
      </c>
      <c r="G8" s="148" t="s">
        <v>56</v>
      </c>
      <c r="H8" s="149"/>
      <c r="I8" s="150"/>
    </row>
    <row r="9" spans="1:9" ht="41.25" customHeight="1" x14ac:dyDescent="0.25">
      <c r="A9" s="43" t="s">
        <v>21</v>
      </c>
      <c r="B9" s="43" t="s">
        <v>22</v>
      </c>
      <c r="C9" s="43" t="s">
        <v>23</v>
      </c>
      <c r="D9" s="43" t="s">
        <v>12</v>
      </c>
      <c r="E9" s="43" t="s">
        <v>57</v>
      </c>
      <c r="F9" s="155"/>
      <c r="G9" s="77" t="s">
        <v>9</v>
      </c>
      <c r="H9" s="77" t="s">
        <v>10</v>
      </c>
      <c r="I9" s="77" t="s">
        <v>11</v>
      </c>
    </row>
    <row r="10" spans="1:9" x14ac:dyDescent="0.25">
      <c r="A10" s="43"/>
      <c r="B10" s="43"/>
      <c r="C10" s="43"/>
      <c r="D10" s="43"/>
      <c r="E10" s="43"/>
      <c r="F10" s="78" t="s">
        <v>18</v>
      </c>
      <c r="G10" s="79">
        <v>0</v>
      </c>
      <c r="H10" s="79">
        <v>0</v>
      </c>
      <c r="I10" s="79">
        <v>0</v>
      </c>
    </row>
    <row r="11" spans="1:9" x14ac:dyDescent="0.25">
      <c r="A11" s="43"/>
      <c r="B11" s="43"/>
      <c r="C11" s="43"/>
      <c r="D11" s="43"/>
      <c r="E11" s="43"/>
      <c r="F11" s="44" t="s">
        <v>16</v>
      </c>
      <c r="G11" s="80"/>
      <c r="H11" s="80"/>
      <c r="I11" s="80"/>
    </row>
    <row r="12" spans="1:9" x14ac:dyDescent="0.25">
      <c r="A12" s="81" t="s">
        <v>58</v>
      </c>
      <c r="B12" s="43"/>
      <c r="C12" s="43"/>
      <c r="D12" s="43"/>
      <c r="E12" s="43"/>
      <c r="F12" s="78" t="s">
        <v>109</v>
      </c>
      <c r="G12" s="79">
        <v>1500</v>
      </c>
      <c r="H12" s="79">
        <v>46497.200000000004</v>
      </c>
      <c r="I12" s="79">
        <v>84469.299999999988</v>
      </c>
    </row>
    <row r="13" spans="1:9" x14ac:dyDescent="0.25">
      <c r="A13" s="43"/>
      <c r="B13" s="43"/>
      <c r="C13" s="43"/>
      <c r="D13" s="43"/>
      <c r="E13" s="43"/>
      <c r="F13" s="44" t="s">
        <v>16</v>
      </c>
      <c r="G13" s="80"/>
      <c r="H13" s="80"/>
      <c r="I13" s="80"/>
    </row>
    <row r="14" spans="1:9" ht="51.75" x14ac:dyDescent="0.25">
      <c r="A14" s="43"/>
      <c r="B14" s="82" t="s">
        <v>58</v>
      </c>
      <c r="C14" s="43"/>
      <c r="D14" s="43"/>
      <c r="E14" s="43"/>
      <c r="F14" s="78" t="s">
        <v>110</v>
      </c>
      <c r="G14" s="79">
        <v>1500</v>
      </c>
      <c r="H14" s="79">
        <v>46497.200000000004</v>
      </c>
      <c r="I14" s="79">
        <v>84469.299999999988</v>
      </c>
    </row>
    <row r="15" spans="1:9" x14ac:dyDescent="0.25">
      <c r="A15" s="43"/>
      <c r="B15" s="43"/>
      <c r="C15" s="43"/>
      <c r="D15" s="43"/>
      <c r="E15" s="43"/>
      <c r="F15" s="44" t="s">
        <v>16</v>
      </c>
      <c r="G15" s="80"/>
      <c r="H15" s="80"/>
      <c r="I15" s="80"/>
    </row>
    <row r="16" spans="1:9" x14ac:dyDescent="0.25">
      <c r="A16" s="43"/>
      <c r="B16" s="43"/>
      <c r="C16" s="81" t="s">
        <v>58</v>
      </c>
      <c r="D16" s="43"/>
      <c r="E16" s="43"/>
      <c r="F16" s="78" t="s">
        <v>111</v>
      </c>
      <c r="G16" s="79">
        <v>1500</v>
      </c>
      <c r="H16" s="79">
        <v>46497.200000000004</v>
      </c>
      <c r="I16" s="79">
        <v>84469.299999999988</v>
      </c>
    </row>
    <row r="17" spans="1:10" x14ac:dyDescent="0.25">
      <c r="A17" s="43"/>
      <c r="B17" s="43"/>
      <c r="C17" s="43"/>
      <c r="D17" s="43"/>
      <c r="E17" s="43"/>
      <c r="F17" s="44" t="s">
        <v>16</v>
      </c>
      <c r="G17" s="80"/>
      <c r="H17" s="80"/>
      <c r="I17" s="80"/>
    </row>
    <row r="18" spans="1:10" ht="34.5" x14ac:dyDescent="0.25">
      <c r="A18" s="145"/>
      <c r="B18" s="146"/>
      <c r="C18" s="146"/>
      <c r="D18" s="146"/>
      <c r="E18" s="147"/>
      <c r="F18" s="78" t="s">
        <v>97</v>
      </c>
      <c r="G18" s="79">
        <v>1500</v>
      </c>
      <c r="H18" s="79">
        <v>46497.200000000004</v>
      </c>
      <c r="I18" s="79">
        <v>84469.299999999988</v>
      </c>
    </row>
    <row r="19" spans="1:10" x14ac:dyDescent="0.25">
      <c r="A19" s="43"/>
      <c r="B19" s="43"/>
      <c r="C19" s="43"/>
      <c r="D19" s="43"/>
      <c r="E19" s="43"/>
      <c r="F19" s="44" t="s">
        <v>16</v>
      </c>
      <c r="G19" s="80"/>
      <c r="H19" s="80"/>
      <c r="I19" s="80"/>
    </row>
    <row r="20" spans="1:10" ht="34.5" x14ac:dyDescent="0.25">
      <c r="A20" s="43"/>
      <c r="B20" s="43"/>
      <c r="C20" s="43"/>
      <c r="D20" s="43" t="s">
        <v>98</v>
      </c>
      <c r="E20" s="43"/>
      <c r="F20" s="44" t="s">
        <v>141</v>
      </c>
      <c r="G20" s="49">
        <v>1500</v>
      </c>
      <c r="H20" s="49">
        <v>46497.200000000004</v>
      </c>
      <c r="I20" s="49">
        <v>84469.299999999988</v>
      </c>
    </row>
    <row r="21" spans="1:10" x14ac:dyDescent="0.25">
      <c r="A21" s="43"/>
      <c r="B21" s="43"/>
      <c r="C21" s="43"/>
      <c r="D21" s="43"/>
      <c r="E21" s="43"/>
      <c r="F21" s="44" t="s">
        <v>16</v>
      </c>
      <c r="G21" s="49"/>
      <c r="H21" s="49"/>
      <c r="I21" s="49"/>
    </row>
    <row r="22" spans="1:10" ht="40.5" customHeight="1" x14ac:dyDescent="0.25">
      <c r="A22" s="43"/>
      <c r="B22" s="43"/>
      <c r="C22" s="43"/>
      <c r="D22" s="43"/>
      <c r="E22" s="43" t="s">
        <v>17</v>
      </c>
      <c r="F22" s="44" t="s">
        <v>101</v>
      </c>
      <c r="G22" s="49">
        <v>1500</v>
      </c>
      <c r="H22" s="49">
        <v>26472.200000000004</v>
      </c>
      <c r="I22" s="49">
        <v>64444.299999999996</v>
      </c>
    </row>
    <row r="23" spans="1:10" x14ac:dyDescent="0.25">
      <c r="A23" s="43"/>
      <c r="B23" s="43"/>
      <c r="C23" s="43"/>
      <c r="D23" s="43"/>
      <c r="E23" s="43"/>
      <c r="F23" s="44" t="s">
        <v>62</v>
      </c>
      <c r="G23" s="49"/>
      <c r="H23" s="49"/>
      <c r="I23" s="49"/>
    </row>
    <row r="24" spans="1:10" s="8" customFormat="1" ht="34.5" x14ac:dyDescent="0.25">
      <c r="A24" s="83"/>
      <c r="B24" s="83"/>
      <c r="C24" s="83"/>
      <c r="D24" s="83"/>
      <c r="E24" s="83"/>
      <c r="F24" s="46" t="s">
        <v>97</v>
      </c>
      <c r="G24" s="84">
        <v>1500</v>
      </c>
      <c r="H24" s="84">
        <v>26472.200000000004</v>
      </c>
      <c r="I24" s="84">
        <v>64444.299999999996</v>
      </c>
    </row>
    <row r="25" spans="1:10" ht="34.5" x14ac:dyDescent="0.25">
      <c r="A25" s="43"/>
      <c r="B25" s="43"/>
      <c r="C25" s="43"/>
      <c r="D25" s="43"/>
      <c r="E25" s="43"/>
      <c r="F25" s="44" t="s">
        <v>63</v>
      </c>
      <c r="G25" s="49"/>
      <c r="H25" s="49"/>
      <c r="I25" s="49"/>
    </row>
    <row r="26" spans="1:10" x14ac:dyDescent="0.25">
      <c r="A26" s="43"/>
      <c r="B26" s="43"/>
      <c r="C26" s="43"/>
      <c r="D26" s="43"/>
      <c r="E26" s="43"/>
      <c r="F26" s="44" t="s">
        <v>112</v>
      </c>
      <c r="G26" s="49">
        <v>0</v>
      </c>
      <c r="H26" s="49">
        <v>18900.7</v>
      </c>
      <c r="I26" s="49">
        <v>47250.7</v>
      </c>
    </row>
    <row r="27" spans="1:10" ht="34.5" x14ac:dyDescent="0.25">
      <c r="A27" s="43"/>
      <c r="B27" s="43"/>
      <c r="C27" s="43"/>
      <c r="D27" s="43"/>
      <c r="E27" s="43"/>
      <c r="F27" s="44" t="s">
        <v>113</v>
      </c>
      <c r="G27" s="49">
        <v>0</v>
      </c>
      <c r="H27" s="49">
        <v>2976.9</v>
      </c>
      <c r="I27" s="49">
        <v>8930.6</v>
      </c>
      <c r="J27" s="47"/>
    </row>
    <row r="28" spans="1:10" ht="34.5" hidden="1" x14ac:dyDescent="0.25">
      <c r="A28" s="43"/>
      <c r="B28" s="43"/>
      <c r="C28" s="43"/>
      <c r="D28" s="43"/>
      <c r="E28" s="43"/>
      <c r="F28" s="44" t="s">
        <v>114</v>
      </c>
      <c r="G28" s="49">
        <v>0</v>
      </c>
      <c r="H28" s="49"/>
      <c r="I28" s="49"/>
    </row>
    <row r="29" spans="1:10" hidden="1" x14ac:dyDescent="0.25">
      <c r="A29" s="43"/>
      <c r="B29" s="43"/>
      <c r="C29" s="43"/>
      <c r="D29" s="43"/>
      <c r="E29" s="43"/>
      <c r="F29" s="44" t="s">
        <v>115</v>
      </c>
      <c r="G29" s="49">
        <v>0</v>
      </c>
      <c r="H29" s="49"/>
      <c r="I29" s="49"/>
    </row>
    <row r="30" spans="1:10" x14ac:dyDescent="0.25">
      <c r="A30" s="43"/>
      <c r="B30" s="43"/>
      <c r="C30" s="43"/>
      <c r="D30" s="43"/>
      <c r="E30" s="43"/>
      <c r="F30" s="44" t="s">
        <v>116</v>
      </c>
      <c r="G30" s="49">
        <v>0</v>
      </c>
      <c r="H30" s="49">
        <v>332.2</v>
      </c>
      <c r="I30" s="49">
        <v>664.4</v>
      </c>
    </row>
    <row r="31" spans="1:10" x14ac:dyDescent="0.25">
      <c r="A31" s="43"/>
      <c r="B31" s="43"/>
      <c r="C31" s="43"/>
      <c r="D31" s="43"/>
      <c r="E31" s="43"/>
      <c r="F31" s="44" t="s">
        <v>117</v>
      </c>
      <c r="G31" s="49">
        <v>0</v>
      </c>
      <c r="H31" s="49">
        <v>262.39999999999998</v>
      </c>
      <c r="I31" s="49">
        <v>262.39999999999998</v>
      </c>
    </row>
    <row r="32" spans="1:10" x14ac:dyDescent="0.25">
      <c r="A32" s="43"/>
      <c r="B32" s="43"/>
      <c r="C32" s="43"/>
      <c r="D32" s="43"/>
      <c r="E32" s="43"/>
      <c r="F32" s="44" t="s">
        <v>118</v>
      </c>
      <c r="G32" s="49">
        <v>1500</v>
      </c>
      <c r="H32" s="49">
        <v>4000</v>
      </c>
      <c r="I32" s="49">
        <v>7336.2</v>
      </c>
    </row>
    <row r="33" spans="1:9" s="45" customFormat="1" x14ac:dyDescent="0.25">
      <c r="A33" s="43"/>
      <c r="B33" s="43"/>
      <c r="C33" s="43"/>
      <c r="D33" s="43"/>
      <c r="E33" s="43"/>
      <c r="F33" s="44"/>
      <c r="G33" s="49"/>
      <c r="H33" s="49"/>
      <c r="I33" s="49"/>
    </row>
    <row r="34" spans="1:9" s="45" customFormat="1" ht="51.75" x14ac:dyDescent="0.25">
      <c r="A34" s="43"/>
      <c r="B34" s="43"/>
      <c r="C34" s="43"/>
      <c r="D34" s="43"/>
      <c r="E34" s="43" t="s">
        <v>102</v>
      </c>
      <c r="F34" s="44" t="s">
        <v>104</v>
      </c>
      <c r="G34" s="49">
        <v>0</v>
      </c>
      <c r="H34" s="49">
        <v>20025</v>
      </c>
      <c r="I34" s="49">
        <v>20025</v>
      </c>
    </row>
    <row r="35" spans="1:9" s="45" customFormat="1" x14ac:dyDescent="0.25">
      <c r="A35" s="43"/>
      <c r="B35" s="43"/>
      <c r="C35" s="43"/>
      <c r="D35" s="43"/>
      <c r="E35" s="43"/>
      <c r="F35" s="44" t="s">
        <v>62</v>
      </c>
      <c r="G35" s="49"/>
      <c r="H35" s="49"/>
      <c r="I35" s="49"/>
    </row>
    <row r="36" spans="1:9" s="45" customFormat="1" ht="34.5" x14ac:dyDescent="0.25">
      <c r="A36" s="43"/>
      <c r="B36" s="43"/>
      <c r="C36" s="43"/>
      <c r="D36" s="43"/>
      <c r="E36" s="43"/>
      <c r="F36" s="46" t="s">
        <v>97</v>
      </c>
      <c r="G36" s="84">
        <v>0</v>
      </c>
      <c r="H36" s="84">
        <v>20025</v>
      </c>
      <c r="I36" s="84">
        <v>20025</v>
      </c>
    </row>
    <row r="37" spans="1:9" s="45" customFormat="1" ht="34.5" x14ac:dyDescent="0.25">
      <c r="A37" s="43"/>
      <c r="B37" s="43"/>
      <c r="C37" s="43"/>
      <c r="D37" s="43"/>
      <c r="E37" s="43"/>
      <c r="F37" s="44" t="s">
        <v>63</v>
      </c>
      <c r="G37" s="49"/>
      <c r="H37" s="49"/>
      <c r="I37" s="49"/>
    </row>
    <row r="38" spans="1:9" x14ac:dyDescent="0.25">
      <c r="A38" s="43"/>
      <c r="B38" s="43"/>
      <c r="C38" s="43"/>
      <c r="D38" s="43"/>
      <c r="E38" s="43"/>
      <c r="F38" s="44" t="s">
        <v>119</v>
      </c>
      <c r="G38" s="49">
        <v>0</v>
      </c>
      <c r="H38" s="49">
        <v>20025</v>
      </c>
      <c r="I38" s="49">
        <v>20025</v>
      </c>
    </row>
    <row r="39" spans="1:9" s="45" customFormat="1" x14ac:dyDescent="0.25">
      <c r="A39" s="43"/>
      <c r="B39" s="43"/>
      <c r="C39" s="43"/>
      <c r="D39" s="43"/>
      <c r="E39" s="43"/>
      <c r="F39" s="44"/>
      <c r="G39" s="49"/>
      <c r="H39" s="49"/>
      <c r="I39" s="49"/>
    </row>
    <row r="40" spans="1:9" x14ac:dyDescent="0.25">
      <c r="A40" s="81" t="s">
        <v>134</v>
      </c>
      <c r="B40" s="43"/>
      <c r="C40" s="43"/>
      <c r="D40" s="43"/>
      <c r="E40" s="43"/>
      <c r="F40" s="78" t="s">
        <v>135</v>
      </c>
      <c r="G40" s="79">
        <v>-1500</v>
      </c>
      <c r="H40" s="79">
        <v>-26472.200000000004</v>
      </c>
      <c r="I40" s="79">
        <v>-64444.299999999996</v>
      </c>
    </row>
    <row r="41" spans="1:9" x14ac:dyDescent="0.25">
      <c r="A41" s="43"/>
      <c r="B41" s="43"/>
      <c r="C41" s="43"/>
      <c r="D41" s="43"/>
      <c r="E41" s="43"/>
      <c r="F41" s="44" t="s">
        <v>16</v>
      </c>
      <c r="G41" s="80"/>
      <c r="H41" s="80"/>
      <c r="I41" s="80"/>
    </row>
    <row r="42" spans="1:9" x14ac:dyDescent="0.25">
      <c r="A42" s="43"/>
      <c r="B42" s="82" t="s">
        <v>136</v>
      </c>
      <c r="C42" s="43"/>
      <c r="D42" s="43"/>
      <c r="E42" s="43"/>
      <c r="F42" s="78" t="s">
        <v>137</v>
      </c>
      <c r="G42" s="79">
        <v>-1500</v>
      </c>
      <c r="H42" s="79">
        <v>-26472.200000000004</v>
      </c>
      <c r="I42" s="79">
        <v>-64444.299999999996</v>
      </c>
    </row>
    <row r="43" spans="1:9" x14ac:dyDescent="0.25">
      <c r="A43" s="43"/>
      <c r="B43" s="43"/>
      <c r="C43" s="43"/>
      <c r="D43" s="43"/>
      <c r="E43" s="43"/>
      <c r="F43" s="44" t="s">
        <v>16</v>
      </c>
      <c r="G43" s="80"/>
      <c r="H43" s="80"/>
      <c r="I43" s="80"/>
    </row>
    <row r="44" spans="1:9" x14ac:dyDescent="0.25">
      <c r="A44" s="43"/>
      <c r="B44" s="43"/>
      <c r="C44" s="81" t="s">
        <v>58</v>
      </c>
      <c r="D44" s="43"/>
      <c r="E44" s="43"/>
      <c r="F44" s="78" t="s">
        <v>137</v>
      </c>
      <c r="G44" s="79">
        <v>-1500</v>
      </c>
      <c r="H44" s="79">
        <v>-26472.200000000004</v>
      </c>
      <c r="I44" s="79">
        <v>-64444.299999999996</v>
      </c>
    </row>
    <row r="45" spans="1:9" x14ac:dyDescent="0.25">
      <c r="A45" s="43"/>
      <c r="B45" s="43"/>
      <c r="C45" s="43"/>
      <c r="D45" s="43"/>
      <c r="E45" s="43"/>
      <c r="F45" s="44" t="s">
        <v>16</v>
      </c>
      <c r="G45" s="80"/>
      <c r="H45" s="80"/>
      <c r="I45" s="80"/>
    </row>
    <row r="46" spans="1:9" ht="34.5" x14ac:dyDescent="0.25">
      <c r="A46" s="145"/>
      <c r="B46" s="146"/>
      <c r="C46" s="146"/>
      <c r="D46" s="146"/>
      <c r="E46" s="147"/>
      <c r="F46" s="78" t="s">
        <v>132</v>
      </c>
      <c r="G46" s="79">
        <v>-1500</v>
      </c>
      <c r="H46" s="79">
        <v>-26472.200000000004</v>
      </c>
      <c r="I46" s="79">
        <v>-64444.299999999996</v>
      </c>
    </row>
    <row r="47" spans="1:9" x14ac:dyDescent="0.25">
      <c r="A47" s="43"/>
      <c r="B47" s="43"/>
      <c r="C47" s="43"/>
      <c r="D47" s="43"/>
      <c r="E47" s="43"/>
      <c r="F47" s="44" t="s">
        <v>16</v>
      </c>
      <c r="G47" s="80"/>
      <c r="H47" s="80"/>
      <c r="I47" s="80"/>
    </row>
    <row r="48" spans="1:9" ht="51.75" x14ac:dyDescent="0.25">
      <c r="A48" s="43"/>
      <c r="B48" s="43"/>
      <c r="C48" s="43"/>
      <c r="D48" s="43" t="s">
        <v>133</v>
      </c>
      <c r="E48" s="43"/>
      <c r="F48" s="44" t="s">
        <v>139</v>
      </c>
      <c r="G48" s="49">
        <v>-1500</v>
      </c>
      <c r="H48" s="49">
        <v>-26472.200000000004</v>
      </c>
      <c r="I48" s="49">
        <v>-64444.299999999996</v>
      </c>
    </row>
    <row r="49" spans="1:10" x14ac:dyDescent="0.25">
      <c r="A49" s="43"/>
      <c r="B49" s="43"/>
      <c r="C49" s="43"/>
      <c r="D49" s="43"/>
      <c r="E49" s="43"/>
      <c r="F49" s="44" t="s">
        <v>16</v>
      </c>
      <c r="G49" s="49"/>
      <c r="H49" s="49"/>
      <c r="I49" s="49"/>
    </row>
    <row r="50" spans="1:10" ht="83.25" customHeight="1" x14ac:dyDescent="0.25">
      <c r="A50" s="43"/>
      <c r="B50" s="43"/>
      <c r="C50" s="43"/>
      <c r="D50" s="43"/>
      <c r="E50" s="43" t="s">
        <v>17</v>
      </c>
      <c r="F50" s="44" t="s">
        <v>145</v>
      </c>
      <c r="G50" s="49">
        <v>-1500</v>
      </c>
      <c r="H50" s="49">
        <v>-26472.200000000004</v>
      </c>
      <c r="I50" s="49">
        <v>-64444.299999999996</v>
      </c>
    </row>
    <row r="51" spans="1:10" x14ac:dyDescent="0.25">
      <c r="A51" s="43"/>
      <c r="B51" s="43"/>
      <c r="C51" s="43"/>
      <c r="D51" s="43"/>
      <c r="E51" s="43"/>
      <c r="F51" s="44" t="s">
        <v>62</v>
      </c>
      <c r="G51" s="49"/>
      <c r="H51" s="49"/>
      <c r="I51" s="49"/>
    </row>
    <row r="52" spans="1:10" s="8" customFormat="1" ht="34.5" x14ac:dyDescent="0.25">
      <c r="A52" s="83"/>
      <c r="B52" s="83"/>
      <c r="C52" s="83"/>
      <c r="D52" s="83"/>
      <c r="E52" s="83"/>
      <c r="F52" s="46" t="s">
        <v>132</v>
      </c>
      <c r="G52" s="84">
        <v>-1500</v>
      </c>
      <c r="H52" s="84">
        <v>-26472.200000000004</v>
      </c>
      <c r="I52" s="84">
        <v>-64444.299999999996</v>
      </c>
    </row>
    <row r="53" spans="1:10" ht="34.5" x14ac:dyDescent="0.25">
      <c r="A53" s="43"/>
      <c r="B53" s="43"/>
      <c r="C53" s="43"/>
      <c r="D53" s="43"/>
      <c r="E53" s="43"/>
      <c r="F53" s="44" t="s">
        <v>63</v>
      </c>
      <c r="G53" s="49"/>
      <c r="H53" s="49"/>
      <c r="I53" s="49"/>
    </row>
    <row r="54" spans="1:10" x14ac:dyDescent="0.25">
      <c r="A54" s="43"/>
      <c r="B54" s="43"/>
      <c r="C54" s="43"/>
      <c r="D54" s="43"/>
      <c r="E54" s="43"/>
      <c r="F54" s="44" t="s">
        <v>112</v>
      </c>
      <c r="G54" s="49">
        <v>0</v>
      </c>
      <c r="H54" s="49">
        <v>-18900.7</v>
      </c>
      <c r="I54" s="49">
        <v>-47250.7</v>
      </c>
    </row>
    <row r="55" spans="1:10" ht="34.5" x14ac:dyDescent="0.25">
      <c r="A55" s="43"/>
      <c r="B55" s="43"/>
      <c r="C55" s="43"/>
      <c r="D55" s="43"/>
      <c r="E55" s="43"/>
      <c r="F55" s="44" t="s">
        <v>113</v>
      </c>
      <c r="G55" s="49">
        <v>0</v>
      </c>
      <c r="H55" s="49">
        <v>-2976.9</v>
      </c>
      <c r="I55" s="49">
        <v>-8930.6</v>
      </c>
      <c r="J55" s="47"/>
    </row>
    <row r="56" spans="1:10" ht="34.5" hidden="1" x14ac:dyDescent="0.25">
      <c r="A56" s="43"/>
      <c r="B56" s="43"/>
      <c r="C56" s="43"/>
      <c r="D56" s="43"/>
      <c r="E56" s="43"/>
      <c r="F56" s="44" t="s">
        <v>114</v>
      </c>
      <c r="G56" s="49">
        <v>0</v>
      </c>
      <c r="H56" s="49">
        <v>0</v>
      </c>
      <c r="I56" s="49">
        <v>0</v>
      </c>
    </row>
    <row r="57" spans="1:10" hidden="1" x14ac:dyDescent="0.25">
      <c r="A57" s="43"/>
      <c r="B57" s="43"/>
      <c r="C57" s="43"/>
      <c r="D57" s="43"/>
      <c r="E57" s="43"/>
      <c r="F57" s="44" t="s">
        <v>115</v>
      </c>
      <c r="G57" s="49">
        <v>0</v>
      </c>
      <c r="H57" s="49">
        <v>0</v>
      </c>
      <c r="I57" s="49">
        <v>0</v>
      </c>
    </row>
    <row r="58" spans="1:10" x14ac:dyDescent="0.25">
      <c r="A58" s="43"/>
      <c r="B58" s="43"/>
      <c r="C58" s="43"/>
      <c r="D58" s="43"/>
      <c r="E58" s="43"/>
      <c r="F58" s="44" t="s">
        <v>116</v>
      </c>
      <c r="G58" s="49">
        <v>0</v>
      </c>
      <c r="H58" s="49">
        <v>-332.2</v>
      </c>
      <c r="I58" s="49">
        <v>-664.4</v>
      </c>
    </row>
    <row r="59" spans="1:10" x14ac:dyDescent="0.25">
      <c r="A59" s="43"/>
      <c r="B59" s="43"/>
      <c r="C59" s="43"/>
      <c r="D59" s="43"/>
      <c r="E59" s="43"/>
      <c r="F59" s="44" t="s">
        <v>117</v>
      </c>
      <c r="G59" s="49">
        <v>0</v>
      </c>
      <c r="H59" s="49">
        <v>-262.39999999999998</v>
      </c>
      <c r="I59" s="49">
        <v>-262.39999999999998</v>
      </c>
    </row>
    <row r="60" spans="1:10" x14ac:dyDescent="0.25">
      <c r="A60" s="43"/>
      <c r="B60" s="43"/>
      <c r="C60" s="43"/>
      <c r="D60" s="43"/>
      <c r="E60" s="43"/>
      <c r="F60" s="44" t="s">
        <v>118</v>
      </c>
      <c r="G60" s="49">
        <v>-1500</v>
      </c>
      <c r="H60" s="49">
        <v>-4000</v>
      </c>
      <c r="I60" s="49">
        <v>-7336.2</v>
      </c>
    </row>
    <row r="61" spans="1:10" s="45" customFormat="1" x14ac:dyDescent="0.25">
      <c r="A61" s="43"/>
      <c r="B61" s="43"/>
      <c r="C61" s="43"/>
      <c r="D61" s="43"/>
      <c r="E61" s="43"/>
      <c r="F61" s="44"/>
      <c r="G61" s="49"/>
      <c r="H61" s="49"/>
      <c r="I61" s="49"/>
    </row>
    <row r="62" spans="1:10" ht="34.5" x14ac:dyDescent="0.25">
      <c r="A62" s="82" t="s">
        <v>59</v>
      </c>
      <c r="B62" s="43"/>
      <c r="C62" s="43"/>
      <c r="D62" s="43"/>
      <c r="E62" s="43"/>
      <c r="F62" s="78" t="s">
        <v>60</v>
      </c>
      <c r="G62" s="79">
        <v>0</v>
      </c>
      <c r="H62" s="79">
        <v>-20025</v>
      </c>
      <c r="I62" s="79">
        <v>-20025</v>
      </c>
    </row>
    <row r="63" spans="1:10" x14ac:dyDescent="0.25">
      <c r="A63" s="43"/>
      <c r="B63" s="43"/>
      <c r="C63" s="43"/>
      <c r="D63" s="43"/>
      <c r="E63" s="43"/>
      <c r="F63" s="44" t="s">
        <v>16</v>
      </c>
      <c r="G63" s="80"/>
      <c r="H63" s="80"/>
      <c r="I63" s="80"/>
    </row>
    <row r="64" spans="1:10" x14ac:dyDescent="0.25">
      <c r="A64" s="43"/>
      <c r="B64" s="82" t="s">
        <v>58</v>
      </c>
      <c r="C64" s="43"/>
      <c r="D64" s="43"/>
      <c r="E64" s="43"/>
      <c r="F64" s="78" t="s">
        <v>61</v>
      </c>
      <c r="G64" s="79">
        <v>0</v>
      </c>
      <c r="H64" s="79">
        <v>-20025</v>
      </c>
      <c r="I64" s="79">
        <v>-20025</v>
      </c>
    </row>
    <row r="65" spans="1:9" x14ac:dyDescent="0.25">
      <c r="A65" s="43"/>
      <c r="B65" s="43"/>
      <c r="C65" s="43"/>
      <c r="D65" s="43"/>
      <c r="E65" s="43"/>
      <c r="F65" s="44" t="s">
        <v>16</v>
      </c>
      <c r="G65" s="80"/>
      <c r="H65" s="80"/>
      <c r="I65" s="80"/>
    </row>
    <row r="66" spans="1:9" x14ac:dyDescent="0.25">
      <c r="A66" s="43"/>
      <c r="B66" s="43"/>
      <c r="C66" s="82" t="s">
        <v>58</v>
      </c>
      <c r="D66" s="43"/>
      <c r="E66" s="43"/>
      <c r="F66" s="78" t="s">
        <v>15</v>
      </c>
      <c r="G66" s="79">
        <v>0</v>
      </c>
      <c r="H66" s="79">
        <v>-20025</v>
      </c>
      <c r="I66" s="79">
        <v>-20025</v>
      </c>
    </row>
    <row r="67" spans="1:9" x14ac:dyDescent="0.25">
      <c r="A67" s="43"/>
      <c r="B67" s="43"/>
      <c r="C67" s="43"/>
      <c r="D67" s="43"/>
      <c r="E67" s="43"/>
      <c r="F67" s="44" t="s">
        <v>16</v>
      </c>
      <c r="G67" s="80"/>
      <c r="H67" s="80"/>
      <c r="I67" s="80"/>
    </row>
    <row r="68" spans="1:9" x14ac:dyDescent="0.25">
      <c r="A68" s="145"/>
      <c r="B68" s="146"/>
      <c r="C68" s="146"/>
      <c r="D68" s="146"/>
      <c r="E68" s="147"/>
      <c r="F68" s="78" t="s">
        <v>52</v>
      </c>
      <c r="G68" s="79">
        <v>0</v>
      </c>
      <c r="H68" s="79">
        <v>-20025</v>
      </c>
      <c r="I68" s="79">
        <v>-20025</v>
      </c>
    </row>
    <row r="69" spans="1:9" x14ac:dyDescent="0.25">
      <c r="A69" s="43"/>
      <c r="B69" s="43"/>
      <c r="C69" s="43"/>
      <c r="D69" s="43"/>
      <c r="E69" s="43"/>
      <c r="F69" s="44" t="s">
        <v>16</v>
      </c>
      <c r="G69" s="80"/>
      <c r="H69" s="80"/>
      <c r="I69" s="80"/>
    </row>
    <row r="70" spans="1:9" x14ac:dyDescent="0.25">
      <c r="A70" s="43"/>
      <c r="B70" s="43"/>
      <c r="C70" s="43"/>
      <c r="D70" s="43" t="s">
        <v>54</v>
      </c>
      <c r="E70" s="43"/>
      <c r="F70" s="44" t="s">
        <v>15</v>
      </c>
      <c r="G70" s="49">
        <v>0</v>
      </c>
      <c r="H70" s="49">
        <v>-20025</v>
      </c>
      <c r="I70" s="49">
        <v>-20025</v>
      </c>
    </row>
    <row r="71" spans="1:9" x14ac:dyDescent="0.25">
      <c r="A71" s="85"/>
      <c r="B71" s="85"/>
      <c r="C71" s="85"/>
      <c r="D71" s="85"/>
      <c r="E71" s="85"/>
      <c r="F71" s="86" t="s">
        <v>16</v>
      </c>
      <c r="G71" s="87"/>
      <c r="H71" s="87"/>
      <c r="I71" s="87"/>
    </row>
    <row r="72" spans="1:9" x14ac:dyDescent="0.25">
      <c r="A72" s="56"/>
      <c r="B72" s="56"/>
      <c r="C72" s="56"/>
      <c r="D72" s="56"/>
      <c r="E72" s="56" t="s">
        <v>17</v>
      </c>
      <c r="F72" s="57" t="s">
        <v>15</v>
      </c>
      <c r="G72" s="88">
        <v>0</v>
      </c>
      <c r="H72" s="88">
        <v>-20025</v>
      </c>
      <c r="I72" s="88">
        <v>-20025</v>
      </c>
    </row>
    <row r="73" spans="1:9" x14ac:dyDescent="0.25">
      <c r="A73" s="56"/>
      <c r="B73" s="56"/>
      <c r="C73" s="56"/>
      <c r="D73" s="56"/>
      <c r="E73" s="56"/>
      <c r="F73" s="57" t="s">
        <v>62</v>
      </c>
      <c r="G73" s="88"/>
      <c r="H73" s="88"/>
      <c r="I73" s="88"/>
    </row>
    <row r="74" spans="1:9" s="8" customFormat="1" x14ac:dyDescent="0.25">
      <c r="A74" s="83"/>
      <c r="B74" s="83"/>
      <c r="C74" s="83"/>
      <c r="D74" s="83"/>
      <c r="E74" s="83"/>
      <c r="F74" s="46" t="s">
        <v>52</v>
      </c>
      <c r="G74" s="84">
        <v>0</v>
      </c>
      <c r="H74" s="84">
        <v>-20025</v>
      </c>
      <c r="I74" s="84">
        <v>-20025</v>
      </c>
    </row>
    <row r="75" spans="1:9" s="6" customFormat="1" ht="34.5" x14ac:dyDescent="0.25">
      <c r="A75" s="89"/>
      <c r="B75" s="90"/>
      <c r="C75" s="91"/>
      <c r="D75" s="91"/>
      <c r="E75" s="91"/>
      <c r="F75" s="44" t="s">
        <v>63</v>
      </c>
      <c r="G75" s="92"/>
      <c r="H75" s="92"/>
      <c r="I75" s="92"/>
    </row>
    <row r="76" spans="1:9" s="6" customFormat="1" x14ac:dyDescent="0.25">
      <c r="A76" s="89"/>
      <c r="B76" s="90"/>
      <c r="C76" s="91"/>
      <c r="D76" s="93"/>
      <c r="E76" s="94"/>
      <c r="F76" s="95" t="s">
        <v>36</v>
      </c>
      <c r="G76" s="92">
        <v>0</v>
      </c>
      <c r="H76" s="92">
        <v>-20025</v>
      </c>
      <c r="I76" s="92">
        <v>-20025</v>
      </c>
    </row>
    <row r="77" spans="1:9" x14ac:dyDescent="0.25">
      <c r="A77" s="53"/>
      <c r="B77" s="53"/>
      <c r="C77" s="53"/>
      <c r="D77" s="53"/>
      <c r="E77" s="53"/>
      <c r="F77" s="45"/>
      <c r="G77" s="76"/>
      <c r="H77" s="76"/>
      <c r="I77" s="76"/>
    </row>
    <row r="78" spans="1:9" x14ac:dyDescent="0.25">
      <c r="A78" s="53"/>
      <c r="B78" s="53"/>
      <c r="C78" s="53"/>
      <c r="D78" s="53"/>
      <c r="E78" s="53"/>
      <c r="F78" s="45"/>
      <c r="G78" s="76"/>
      <c r="H78" s="76"/>
      <c r="I78" s="76"/>
    </row>
    <row r="79" spans="1:9" x14ac:dyDescent="0.25">
      <c r="A79" s="53"/>
      <c r="B79" s="53"/>
      <c r="C79" s="53"/>
      <c r="D79" s="53"/>
      <c r="E79" s="53"/>
      <c r="F79" s="45"/>
      <c r="G79" s="76"/>
      <c r="H79" s="76"/>
      <c r="I79" s="76"/>
    </row>
    <row r="80" spans="1:9" x14ac:dyDescent="0.25">
      <c r="A80" s="53"/>
      <c r="B80" s="53"/>
      <c r="C80" s="53"/>
      <c r="D80" s="53"/>
      <c r="E80" s="53"/>
      <c r="F80" s="45"/>
      <c r="G80" s="76"/>
      <c r="H80" s="76"/>
      <c r="I80" s="76"/>
    </row>
  </sheetData>
  <mergeCells count="13">
    <mergeCell ref="A68:E68"/>
    <mergeCell ref="G8:I8"/>
    <mergeCell ref="A18:E18"/>
    <mergeCell ref="H7:I7"/>
    <mergeCell ref="A1:I1"/>
    <mergeCell ref="A2:I2"/>
    <mergeCell ref="A4:I4"/>
    <mergeCell ref="A5:I5"/>
    <mergeCell ref="A3:I3"/>
    <mergeCell ref="A8:C8"/>
    <mergeCell ref="D8:E8"/>
    <mergeCell ref="F8:F9"/>
    <mergeCell ref="A46:E46"/>
  </mergeCells>
  <pageMargins left="0.2" right="0.2" top="0.33" bottom="0.37" header="0.17" footer="0.17"/>
  <pageSetup paperSize="9" scale="84" orientation="landscape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view="pageBreakPreview" zoomScale="60" zoomScaleNormal="100" workbookViewId="0">
      <selection sqref="A1:F1"/>
    </sheetView>
  </sheetViews>
  <sheetFormatPr defaultRowHeight="17.25" x14ac:dyDescent="0.25"/>
  <cols>
    <col min="1" max="1" width="7.42578125" style="25" customWidth="1"/>
    <col min="2" max="2" width="8.7109375" style="25" customWidth="1"/>
    <col min="3" max="3" width="62.42578125" style="17" customWidth="1"/>
    <col min="4" max="4" width="18.7109375" style="29" hidden="1" customWidth="1"/>
    <col min="5" max="6" width="19.85546875" style="29" customWidth="1"/>
    <col min="7" max="7" width="9.5703125" style="17" customWidth="1"/>
    <col min="8" max="8" width="16.42578125" style="30" bestFit="1" customWidth="1"/>
    <col min="9" max="10" width="18.28515625" style="30" bestFit="1" customWidth="1"/>
    <col min="11" max="11" width="18.5703125" style="30" bestFit="1" customWidth="1"/>
    <col min="12" max="12" width="16.42578125" style="17" customWidth="1"/>
    <col min="13" max="16384" width="9.140625" style="17"/>
  </cols>
  <sheetData>
    <row r="1" spans="1:11" ht="17.25" customHeight="1" x14ac:dyDescent="0.25">
      <c r="A1" s="133" t="s">
        <v>51</v>
      </c>
      <c r="B1" s="133"/>
      <c r="C1" s="133"/>
      <c r="D1" s="133"/>
      <c r="E1" s="133"/>
      <c r="F1" s="133"/>
      <c r="G1" s="9"/>
      <c r="H1" s="9"/>
    </row>
    <row r="2" spans="1:11" ht="17.25" customHeight="1" x14ac:dyDescent="0.25">
      <c r="A2" s="133" t="s">
        <v>0</v>
      </c>
      <c r="B2" s="133"/>
      <c r="C2" s="133"/>
      <c r="D2" s="133"/>
      <c r="E2" s="133"/>
      <c r="F2" s="133"/>
      <c r="G2" s="9"/>
      <c r="H2" s="9"/>
    </row>
    <row r="3" spans="1:11" x14ac:dyDescent="0.25">
      <c r="A3" s="133" t="s">
        <v>1</v>
      </c>
      <c r="B3" s="133"/>
      <c r="C3" s="133"/>
      <c r="D3" s="133"/>
      <c r="E3" s="133"/>
      <c r="F3" s="133"/>
      <c r="G3" s="9"/>
      <c r="H3" s="9"/>
    </row>
    <row r="4" spans="1:11" x14ac:dyDescent="0.25">
      <c r="A4" s="96"/>
      <c r="B4" s="96"/>
      <c r="C4" s="96"/>
      <c r="D4" s="96"/>
      <c r="E4" s="96"/>
      <c r="F4" s="96"/>
      <c r="G4" s="9"/>
      <c r="H4" s="9"/>
    </row>
    <row r="5" spans="1:11" ht="46.5" customHeight="1" x14ac:dyDescent="0.25">
      <c r="A5" s="131" t="s">
        <v>96</v>
      </c>
      <c r="B5" s="131"/>
      <c r="C5" s="131"/>
      <c r="D5" s="131"/>
      <c r="E5" s="131"/>
      <c r="F5" s="131"/>
      <c r="G5" s="9"/>
      <c r="H5" s="9"/>
    </row>
    <row r="6" spans="1:11" x14ac:dyDescent="0.25">
      <c r="A6" s="96"/>
      <c r="B6" s="96"/>
      <c r="C6" s="96"/>
      <c r="D6" s="96"/>
      <c r="E6" s="96"/>
      <c r="F6" s="96"/>
      <c r="G6" s="9"/>
      <c r="H6" s="9"/>
    </row>
    <row r="7" spans="1:11" x14ac:dyDescent="0.25">
      <c r="A7" s="18"/>
      <c r="B7" s="18"/>
      <c r="C7" s="50"/>
      <c r="D7" s="19"/>
      <c r="E7" s="135" t="s">
        <v>65</v>
      </c>
      <c r="F7" s="135"/>
    </row>
    <row r="8" spans="1:11" s="20" customFormat="1" ht="49.5" customHeight="1" x14ac:dyDescent="0.25">
      <c r="A8" s="159" t="s">
        <v>66</v>
      </c>
      <c r="B8" s="159"/>
      <c r="C8" s="160" t="s">
        <v>79</v>
      </c>
      <c r="D8" s="156" t="s">
        <v>78</v>
      </c>
      <c r="E8" s="157"/>
      <c r="F8" s="158"/>
      <c r="H8" s="31"/>
      <c r="I8" s="31"/>
      <c r="J8" s="31"/>
      <c r="K8" s="31"/>
    </row>
    <row r="9" spans="1:11" s="20" customFormat="1" ht="75" customHeight="1" x14ac:dyDescent="0.25">
      <c r="A9" s="21" t="s">
        <v>69</v>
      </c>
      <c r="B9" s="21" t="s">
        <v>70</v>
      </c>
      <c r="C9" s="160"/>
      <c r="D9" s="32" t="s">
        <v>37</v>
      </c>
      <c r="E9" s="32" t="s">
        <v>38</v>
      </c>
      <c r="F9" s="32" t="s">
        <v>39</v>
      </c>
      <c r="H9" s="31"/>
      <c r="I9" s="31"/>
      <c r="J9" s="31"/>
      <c r="K9" s="31"/>
    </row>
    <row r="10" spans="1:11" s="25" customFormat="1" ht="30.75" customHeight="1" x14ac:dyDescent="0.25">
      <c r="A10" s="23"/>
      <c r="B10" s="23"/>
      <c r="C10" s="51" t="s">
        <v>75</v>
      </c>
      <c r="D10" s="32">
        <f>D12</f>
        <v>0</v>
      </c>
      <c r="E10" s="32">
        <f t="shared" ref="E10:F10" si="0">E12</f>
        <v>20025</v>
      </c>
      <c r="F10" s="32">
        <f t="shared" si="0"/>
        <v>20025</v>
      </c>
      <c r="H10" s="33"/>
      <c r="I10" s="33"/>
      <c r="J10" s="33"/>
      <c r="K10" s="33"/>
    </row>
    <row r="11" spans="1:11" x14ac:dyDescent="0.25">
      <c r="A11" s="23"/>
      <c r="B11" s="23"/>
      <c r="C11" s="51" t="s">
        <v>76</v>
      </c>
      <c r="D11" s="32"/>
      <c r="E11" s="32"/>
      <c r="F11" s="32"/>
    </row>
    <row r="12" spans="1:11" s="25" customFormat="1" ht="45" customHeight="1" x14ac:dyDescent="0.25">
      <c r="A12" s="64"/>
      <c r="B12" s="65"/>
      <c r="C12" s="65" t="s">
        <v>108</v>
      </c>
      <c r="D12" s="66">
        <f>D14</f>
        <v>0</v>
      </c>
      <c r="E12" s="66">
        <f t="shared" ref="E12:F12" si="1">E14</f>
        <v>20025</v>
      </c>
      <c r="F12" s="66">
        <f t="shared" si="1"/>
        <v>20025</v>
      </c>
      <c r="H12" s="33"/>
      <c r="I12" s="33"/>
      <c r="J12" s="33"/>
      <c r="K12" s="33"/>
    </row>
    <row r="13" spans="1:11" s="25" customFormat="1" x14ac:dyDescent="0.25">
      <c r="A13" s="64"/>
      <c r="B13" s="64"/>
      <c r="C13" s="64" t="s">
        <v>77</v>
      </c>
      <c r="D13" s="67"/>
      <c r="E13" s="67"/>
      <c r="F13" s="67"/>
      <c r="H13" s="33"/>
      <c r="I13" s="33"/>
      <c r="J13" s="33"/>
      <c r="K13" s="33"/>
    </row>
    <row r="14" spans="1:11" s="26" customFormat="1" ht="81" customHeight="1" x14ac:dyDescent="0.25">
      <c r="A14" s="68">
        <v>1001</v>
      </c>
      <c r="B14" s="68">
        <v>31001</v>
      </c>
      <c r="C14" s="69" t="s">
        <v>107</v>
      </c>
      <c r="D14" s="70">
        <f>D16</f>
        <v>0</v>
      </c>
      <c r="E14" s="70">
        <f>E16</f>
        <v>20025</v>
      </c>
      <c r="F14" s="70">
        <f>F16</f>
        <v>20025</v>
      </c>
      <c r="H14" s="28"/>
      <c r="I14" s="28"/>
      <c r="J14" s="28"/>
      <c r="K14" s="28"/>
    </row>
    <row r="15" spans="1:11" s="26" customFormat="1" x14ac:dyDescent="0.25">
      <c r="A15" s="68"/>
      <c r="B15" s="68"/>
      <c r="C15" s="64" t="s">
        <v>62</v>
      </c>
      <c r="D15" s="70"/>
      <c r="E15" s="70"/>
      <c r="F15" s="70"/>
      <c r="H15" s="28"/>
      <c r="I15" s="28"/>
      <c r="J15" s="28"/>
      <c r="K15" s="28"/>
    </row>
    <row r="16" spans="1:11" s="27" customFormat="1" ht="44.25" customHeight="1" x14ac:dyDescent="0.25">
      <c r="A16" s="97"/>
      <c r="B16" s="97"/>
      <c r="C16" s="98" t="s">
        <v>97</v>
      </c>
      <c r="D16" s="99">
        <f>'3'!G38</f>
        <v>0</v>
      </c>
      <c r="E16" s="99">
        <f>'3'!H38</f>
        <v>20025</v>
      </c>
      <c r="F16" s="99">
        <f>'3'!I38</f>
        <v>20025</v>
      </c>
      <c r="H16" s="34"/>
      <c r="I16" s="34"/>
      <c r="J16" s="34"/>
      <c r="K16" s="34"/>
    </row>
    <row r="17" spans="1:6" x14ac:dyDescent="0.25">
      <c r="A17" s="71"/>
      <c r="B17" s="71"/>
      <c r="C17" s="72"/>
      <c r="D17" s="73"/>
      <c r="E17" s="73"/>
      <c r="F17" s="73"/>
    </row>
    <row r="18" spans="1:6" x14ac:dyDescent="0.25">
      <c r="A18" s="71"/>
      <c r="B18" s="71"/>
      <c r="C18" s="72"/>
      <c r="D18" s="73"/>
      <c r="E18" s="73"/>
      <c r="F18" s="73"/>
    </row>
    <row r="19" spans="1:6" x14ac:dyDescent="0.25">
      <c r="A19" s="71"/>
      <c r="B19" s="71"/>
      <c r="C19" s="72"/>
      <c r="D19" s="73"/>
      <c r="E19" s="73"/>
      <c r="F19" s="73"/>
    </row>
    <row r="20" spans="1:6" x14ac:dyDescent="0.25">
      <c r="A20" s="71"/>
      <c r="B20" s="71"/>
      <c r="C20" s="72"/>
      <c r="D20" s="73"/>
      <c r="E20" s="73"/>
      <c r="F20" s="73"/>
    </row>
  </sheetData>
  <mergeCells count="8">
    <mergeCell ref="A5:F5"/>
    <mergeCell ref="D8:F8"/>
    <mergeCell ref="A1:F1"/>
    <mergeCell ref="A2:F2"/>
    <mergeCell ref="A3:F3"/>
    <mergeCell ref="E7:F7"/>
    <mergeCell ref="A8:B8"/>
    <mergeCell ref="C8:C9"/>
  </mergeCells>
  <printOptions horizontalCentered="1"/>
  <pageMargins left="0.31496062992126" right="0.35433070866141703" top="0.27559055118110198" bottom="0.39370078740157499" header="0.15748031496063" footer="0.15748031496063"/>
  <pageSetup paperSize="9" firstPageNumber="1047" orientation="landscape" horizontalDpi="96" verticalDpi="96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view="pageBreakPreview" zoomScale="60" zoomScaleNormal="100" workbookViewId="0">
      <selection sqref="A1:E1"/>
    </sheetView>
  </sheetViews>
  <sheetFormatPr defaultRowHeight="17.25" x14ac:dyDescent="0.25"/>
  <cols>
    <col min="1" max="1" width="32" style="36" customWidth="1"/>
    <col min="2" max="2" width="58.140625" style="36" customWidth="1"/>
    <col min="3" max="3" width="15.28515625" style="109" hidden="1" customWidth="1"/>
    <col min="4" max="5" width="17.5703125" style="109" customWidth="1"/>
    <col min="6" max="16384" width="9.140625" style="36"/>
  </cols>
  <sheetData>
    <row r="1" spans="1:5" s="100" customFormat="1" x14ac:dyDescent="0.25">
      <c r="A1" s="161" t="s">
        <v>85</v>
      </c>
      <c r="B1" s="161"/>
      <c r="C1" s="161"/>
      <c r="D1" s="161"/>
      <c r="E1" s="161"/>
    </row>
    <row r="2" spans="1:5" s="100" customFormat="1" ht="34.5" customHeight="1" x14ac:dyDescent="0.25">
      <c r="A2" s="161" t="s">
        <v>84</v>
      </c>
      <c r="B2" s="161"/>
      <c r="C2" s="161"/>
      <c r="D2" s="161"/>
      <c r="E2" s="161"/>
    </row>
    <row r="3" spans="1:5" s="100" customFormat="1" ht="27" customHeight="1" x14ac:dyDescent="0.25">
      <c r="A3" s="161" t="s">
        <v>1</v>
      </c>
      <c r="B3" s="161"/>
      <c r="C3" s="161"/>
      <c r="D3" s="161"/>
      <c r="E3" s="161"/>
    </row>
    <row r="5" spans="1:5" ht="69" customHeight="1" x14ac:dyDescent="0.25">
      <c r="A5" s="171" t="s">
        <v>122</v>
      </c>
      <c r="B5" s="171"/>
      <c r="C5" s="171"/>
      <c r="D5" s="171"/>
      <c r="E5" s="171"/>
    </row>
    <row r="8" spans="1:5" ht="20.25" customHeight="1" x14ac:dyDescent="0.25">
      <c r="A8" s="169" t="s">
        <v>97</v>
      </c>
      <c r="B8" s="169"/>
      <c r="C8" s="169"/>
      <c r="D8" s="169"/>
      <c r="E8" s="169"/>
    </row>
    <row r="9" spans="1:5" x14ac:dyDescent="0.25">
      <c r="A9" s="165" t="s">
        <v>80</v>
      </c>
      <c r="B9" s="165"/>
      <c r="C9" s="165"/>
      <c r="D9" s="165"/>
      <c r="E9" s="165"/>
    </row>
    <row r="11" spans="1:5" x14ac:dyDescent="0.25">
      <c r="A11" s="101" t="s">
        <v>40</v>
      </c>
      <c r="B11" s="163" t="s">
        <v>41</v>
      </c>
      <c r="C11" s="163"/>
      <c r="D11" s="163"/>
      <c r="E11" s="163"/>
    </row>
    <row r="12" spans="1:5" ht="36" customHeight="1" x14ac:dyDescent="0.25">
      <c r="A12" s="52" t="s">
        <v>120</v>
      </c>
      <c r="B12" s="164" t="s">
        <v>140</v>
      </c>
      <c r="C12" s="164"/>
      <c r="D12" s="164"/>
      <c r="E12" s="164"/>
    </row>
    <row r="14" spans="1:5" x14ac:dyDescent="0.25">
      <c r="A14" s="165" t="s">
        <v>42</v>
      </c>
      <c r="B14" s="165"/>
      <c r="C14" s="165"/>
      <c r="D14" s="165"/>
      <c r="E14" s="165"/>
    </row>
    <row r="16" spans="1:5" ht="55.5" customHeight="1" x14ac:dyDescent="0.25">
      <c r="A16" s="102" t="s">
        <v>43</v>
      </c>
      <c r="B16" s="52" t="s">
        <v>120</v>
      </c>
      <c r="C16" s="166" t="s">
        <v>78</v>
      </c>
      <c r="D16" s="166"/>
      <c r="E16" s="166"/>
    </row>
    <row r="17" spans="1:5" ht="34.5" x14ac:dyDescent="0.25">
      <c r="A17" s="102" t="s">
        <v>44</v>
      </c>
      <c r="B17" s="52" t="s">
        <v>81</v>
      </c>
      <c r="C17" s="103" t="s">
        <v>2</v>
      </c>
      <c r="D17" s="103" t="s">
        <v>3</v>
      </c>
      <c r="E17" s="103" t="s">
        <v>4</v>
      </c>
    </row>
    <row r="18" spans="1:5" ht="69" customHeight="1" x14ac:dyDescent="0.25">
      <c r="A18" s="104" t="s">
        <v>45</v>
      </c>
      <c r="B18" s="105" t="s">
        <v>121</v>
      </c>
      <c r="C18" s="106"/>
      <c r="D18" s="106"/>
      <c r="E18" s="106"/>
    </row>
    <row r="19" spans="1:5" ht="129.75" customHeight="1" x14ac:dyDescent="0.25">
      <c r="A19" s="104" t="s">
        <v>46</v>
      </c>
      <c r="B19" s="105" t="s">
        <v>149</v>
      </c>
      <c r="C19" s="106"/>
      <c r="D19" s="106"/>
      <c r="E19" s="106"/>
    </row>
    <row r="20" spans="1:5" x14ac:dyDescent="0.25">
      <c r="A20" s="104" t="s">
        <v>47</v>
      </c>
      <c r="B20" s="105" t="s">
        <v>82</v>
      </c>
      <c r="C20" s="106"/>
      <c r="D20" s="106"/>
      <c r="E20" s="106"/>
    </row>
    <row r="21" spans="1:5" ht="51.75" x14ac:dyDescent="0.25">
      <c r="A21" s="104" t="s">
        <v>48</v>
      </c>
      <c r="B21" s="105" t="s">
        <v>97</v>
      </c>
      <c r="C21" s="106"/>
      <c r="D21" s="106"/>
      <c r="E21" s="106"/>
    </row>
    <row r="22" spans="1:5" x14ac:dyDescent="0.25">
      <c r="A22" s="167" t="s">
        <v>49</v>
      </c>
      <c r="B22" s="168"/>
      <c r="C22" s="107"/>
      <c r="D22" s="107"/>
      <c r="E22" s="107"/>
    </row>
    <row r="23" spans="1:5" x14ac:dyDescent="0.25">
      <c r="A23" s="164"/>
      <c r="B23" s="164"/>
      <c r="C23" s="38"/>
      <c r="D23" s="38"/>
      <c r="E23" s="38"/>
    </row>
    <row r="24" spans="1:5" x14ac:dyDescent="0.25">
      <c r="A24" s="170" t="s">
        <v>50</v>
      </c>
      <c r="B24" s="170"/>
      <c r="C24" s="108">
        <f>'3'!G22</f>
        <v>1500</v>
      </c>
      <c r="D24" s="108">
        <f>'3'!H22</f>
        <v>26472.200000000004</v>
      </c>
      <c r="E24" s="108">
        <f>'3'!I22</f>
        <v>64444.299999999996</v>
      </c>
    </row>
    <row r="26" spans="1:5" ht="55.5" customHeight="1" x14ac:dyDescent="0.25">
      <c r="A26" s="102" t="s">
        <v>43</v>
      </c>
      <c r="B26" s="52" t="s">
        <v>120</v>
      </c>
      <c r="C26" s="166" t="s">
        <v>78</v>
      </c>
      <c r="D26" s="166"/>
      <c r="E26" s="166"/>
    </row>
    <row r="27" spans="1:5" ht="34.5" x14ac:dyDescent="0.25">
      <c r="A27" s="102" t="s">
        <v>44</v>
      </c>
      <c r="B27" s="52" t="s">
        <v>102</v>
      </c>
      <c r="C27" s="103" t="s">
        <v>2</v>
      </c>
      <c r="D27" s="103" t="s">
        <v>3</v>
      </c>
      <c r="E27" s="103" t="s">
        <v>4</v>
      </c>
    </row>
    <row r="28" spans="1:5" ht="69" customHeight="1" x14ac:dyDescent="0.25">
      <c r="A28" s="102" t="s">
        <v>45</v>
      </c>
      <c r="B28" s="52" t="s">
        <v>104</v>
      </c>
      <c r="C28" s="107"/>
      <c r="D28" s="107"/>
      <c r="E28" s="107"/>
    </row>
    <row r="29" spans="1:5" ht="80.25" customHeight="1" x14ac:dyDescent="0.25">
      <c r="A29" s="104" t="s">
        <v>46</v>
      </c>
      <c r="B29" s="105" t="s">
        <v>105</v>
      </c>
      <c r="C29" s="106"/>
      <c r="D29" s="106"/>
      <c r="E29" s="106"/>
    </row>
    <row r="30" spans="1:5" ht="51.75" x14ac:dyDescent="0.25">
      <c r="A30" s="104" t="s">
        <v>47</v>
      </c>
      <c r="B30" s="105" t="s">
        <v>103</v>
      </c>
      <c r="C30" s="106"/>
      <c r="D30" s="106"/>
      <c r="E30" s="106"/>
    </row>
    <row r="31" spans="1:5" ht="51.75" x14ac:dyDescent="0.25">
      <c r="A31" s="104" t="s">
        <v>48</v>
      </c>
      <c r="B31" s="105" t="s">
        <v>97</v>
      </c>
      <c r="C31" s="106"/>
      <c r="D31" s="106"/>
      <c r="E31" s="106"/>
    </row>
    <row r="32" spans="1:5" x14ac:dyDescent="0.25">
      <c r="A32" s="167" t="s">
        <v>49</v>
      </c>
      <c r="B32" s="168"/>
      <c r="C32" s="107"/>
      <c r="D32" s="107"/>
      <c r="E32" s="107"/>
    </row>
    <row r="33" spans="1:5" x14ac:dyDescent="0.25">
      <c r="A33" s="164"/>
      <c r="B33" s="164"/>
      <c r="C33" s="38"/>
      <c r="D33" s="38"/>
      <c r="E33" s="38"/>
    </row>
    <row r="34" spans="1:5" x14ac:dyDescent="0.25">
      <c r="A34" s="170" t="s">
        <v>50</v>
      </c>
      <c r="B34" s="170"/>
      <c r="C34" s="108">
        <f>'3'!G34</f>
        <v>0</v>
      </c>
      <c r="D34" s="108">
        <f>'3'!H34</f>
        <v>20025</v>
      </c>
      <c r="E34" s="108">
        <f>'3'!I34</f>
        <v>20025</v>
      </c>
    </row>
    <row r="37" spans="1:5" ht="69" customHeight="1" x14ac:dyDescent="0.25">
      <c r="A37" s="171" t="s">
        <v>138</v>
      </c>
      <c r="B37" s="171"/>
      <c r="C37" s="171"/>
      <c r="D37" s="171"/>
      <c r="E37" s="171"/>
    </row>
    <row r="39" spans="1:5" ht="20.25" customHeight="1" x14ac:dyDescent="0.25">
      <c r="A39" s="169" t="s">
        <v>132</v>
      </c>
      <c r="B39" s="169"/>
      <c r="C39" s="169"/>
      <c r="D39" s="169"/>
      <c r="E39" s="169"/>
    </row>
    <row r="40" spans="1:5" x14ac:dyDescent="0.25">
      <c r="A40" s="165" t="s">
        <v>80</v>
      </c>
      <c r="B40" s="165"/>
      <c r="C40" s="165"/>
      <c r="D40" s="165"/>
      <c r="E40" s="165"/>
    </row>
    <row r="42" spans="1:5" x14ac:dyDescent="0.25">
      <c r="A42" s="101" t="s">
        <v>40</v>
      </c>
      <c r="B42" s="163" t="s">
        <v>41</v>
      </c>
      <c r="C42" s="163"/>
      <c r="D42" s="163"/>
      <c r="E42" s="163"/>
    </row>
    <row r="43" spans="1:5" ht="44.25" customHeight="1" x14ac:dyDescent="0.25">
      <c r="A43" s="52" t="s">
        <v>133</v>
      </c>
      <c r="B43" s="164" t="s">
        <v>139</v>
      </c>
      <c r="C43" s="164"/>
      <c r="D43" s="164"/>
      <c r="E43" s="164"/>
    </row>
    <row r="45" spans="1:5" x14ac:dyDescent="0.25">
      <c r="A45" s="165" t="s">
        <v>42</v>
      </c>
      <c r="B45" s="165"/>
      <c r="C45" s="165"/>
      <c r="D45" s="165"/>
      <c r="E45" s="165"/>
    </row>
    <row r="47" spans="1:5" ht="55.5" customHeight="1" x14ac:dyDescent="0.25">
      <c r="A47" s="102" t="s">
        <v>43</v>
      </c>
      <c r="B47" s="52" t="s">
        <v>133</v>
      </c>
      <c r="C47" s="166" t="s">
        <v>198</v>
      </c>
      <c r="D47" s="166"/>
      <c r="E47" s="166"/>
    </row>
    <row r="48" spans="1:5" ht="34.5" x14ac:dyDescent="0.25">
      <c r="A48" s="102" t="s">
        <v>44</v>
      </c>
      <c r="B48" s="52" t="s">
        <v>81</v>
      </c>
      <c r="C48" s="103" t="s">
        <v>2</v>
      </c>
      <c r="D48" s="103" t="s">
        <v>3</v>
      </c>
      <c r="E48" s="103" t="s">
        <v>4</v>
      </c>
    </row>
    <row r="49" spans="1:5" ht="90" customHeight="1" x14ac:dyDescent="0.25">
      <c r="A49" s="104" t="s">
        <v>45</v>
      </c>
      <c r="B49" s="105" t="s">
        <v>145</v>
      </c>
      <c r="C49" s="106"/>
      <c r="D49" s="106"/>
      <c r="E49" s="106"/>
    </row>
    <row r="50" spans="1:5" ht="60.75" customHeight="1" x14ac:dyDescent="0.25">
      <c r="A50" s="104" t="s">
        <v>46</v>
      </c>
      <c r="B50" s="105" t="s">
        <v>146</v>
      </c>
      <c r="C50" s="106"/>
      <c r="D50" s="106"/>
      <c r="E50" s="106"/>
    </row>
    <row r="51" spans="1:5" x14ac:dyDescent="0.25">
      <c r="A51" s="104" t="s">
        <v>47</v>
      </c>
      <c r="B51" s="105" t="s">
        <v>82</v>
      </c>
      <c r="C51" s="106"/>
      <c r="D51" s="106"/>
      <c r="E51" s="106"/>
    </row>
    <row r="52" spans="1:5" ht="51.75" x14ac:dyDescent="0.25">
      <c r="A52" s="104" t="s">
        <v>48</v>
      </c>
      <c r="B52" s="105" t="s">
        <v>132</v>
      </c>
      <c r="C52" s="106"/>
      <c r="D52" s="106"/>
      <c r="E52" s="106"/>
    </row>
    <row r="53" spans="1:5" x14ac:dyDescent="0.25">
      <c r="A53" s="167" t="s">
        <v>49</v>
      </c>
      <c r="B53" s="168"/>
      <c r="C53" s="107"/>
      <c r="D53" s="107"/>
      <c r="E53" s="107"/>
    </row>
    <row r="54" spans="1:5" x14ac:dyDescent="0.25">
      <c r="A54" s="164"/>
      <c r="B54" s="164"/>
      <c r="C54" s="38"/>
      <c r="D54" s="38"/>
      <c r="E54" s="38"/>
    </row>
    <row r="55" spans="1:5" x14ac:dyDescent="0.25">
      <c r="A55" s="170" t="s">
        <v>50</v>
      </c>
      <c r="B55" s="170"/>
      <c r="C55" s="108">
        <f>'3'!G50</f>
        <v>-1500</v>
      </c>
      <c r="D55" s="108">
        <f>'3'!H50</f>
        <v>-26472.200000000004</v>
      </c>
      <c r="E55" s="108">
        <f>'3'!I50</f>
        <v>-64444.299999999996</v>
      </c>
    </row>
    <row r="57" spans="1:5" ht="41.25" customHeight="1" x14ac:dyDescent="0.25">
      <c r="A57" s="162" t="s">
        <v>123</v>
      </c>
      <c r="B57" s="162"/>
      <c r="C57" s="162"/>
      <c r="D57" s="162"/>
      <c r="E57" s="162"/>
    </row>
    <row r="59" spans="1:5" ht="20.25" customHeight="1" x14ac:dyDescent="0.25">
      <c r="A59" s="169" t="s">
        <v>32</v>
      </c>
      <c r="B59" s="169"/>
      <c r="C59" s="169"/>
      <c r="D59" s="169"/>
      <c r="E59" s="169"/>
    </row>
    <row r="60" spans="1:5" x14ac:dyDescent="0.25">
      <c r="A60" s="165" t="s">
        <v>80</v>
      </c>
      <c r="B60" s="165"/>
      <c r="C60" s="165"/>
      <c r="D60" s="165"/>
      <c r="E60" s="165"/>
    </row>
    <row r="62" spans="1:5" x14ac:dyDescent="0.25">
      <c r="A62" s="101" t="s">
        <v>40</v>
      </c>
      <c r="B62" s="163" t="s">
        <v>41</v>
      </c>
      <c r="C62" s="163"/>
      <c r="D62" s="163"/>
      <c r="E62" s="163"/>
    </row>
    <row r="63" spans="1:5" x14ac:dyDescent="0.25">
      <c r="A63" s="52" t="s">
        <v>83</v>
      </c>
      <c r="B63" s="164" t="s">
        <v>31</v>
      </c>
      <c r="C63" s="164"/>
      <c r="D63" s="164"/>
      <c r="E63" s="164"/>
    </row>
    <row r="65" spans="1:5" x14ac:dyDescent="0.25">
      <c r="A65" s="165" t="s">
        <v>42</v>
      </c>
      <c r="B65" s="165"/>
      <c r="C65" s="165"/>
      <c r="D65" s="165"/>
      <c r="E65" s="165"/>
    </row>
    <row r="67" spans="1:5" ht="51" customHeight="1" x14ac:dyDescent="0.25">
      <c r="A67" s="102" t="s">
        <v>43</v>
      </c>
      <c r="B67" s="52" t="s">
        <v>83</v>
      </c>
      <c r="C67" s="166" t="s">
        <v>86</v>
      </c>
      <c r="D67" s="166"/>
      <c r="E67" s="166"/>
    </row>
    <row r="68" spans="1:5" ht="34.5" x14ac:dyDescent="0.25">
      <c r="A68" s="102" t="s">
        <v>44</v>
      </c>
      <c r="B68" s="52" t="s">
        <v>81</v>
      </c>
      <c r="C68" s="103" t="s">
        <v>2</v>
      </c>
      <c r="D68" s="103" t="s">
        <v>3</v>
      </c>
      <c r="E68" s="103" t="s">
        <v>4</v>
      </c>
    </row>
    <row r="69" spans="1:5" x14ac:dyDescent="0.25">
      <c r="A69" s="102" t="s">
        <v>45</v>
      </c>
      <c r="B69" s="52" t="s">
        <v>31</v>
      </c>
      <c r="C69" s="107"/>
      <c r="D69" s="107"/>
      <c r="E69" s="107"/>
    </row>
    <row r="70" spans="1:5" ht="51" customHeight="1" x14ac:dyDescent="0.25">
      <c r="A70" s="102" t="s">
        <v>46</v>
      </c>
      <c r="B70" s="52" t="s">
        <v>150</v>
      </c>
      <c r="C70" s="107"/>
      <c r="D70" s="107"/>
      <c r="E70" s="107"/>
    </row>
    <row r="71" spans="1:5" x14ac:dyDescent="0.25">
      <c r="A71" s="102" t="s">
        <v>47</v>
      </c>
      <c r="B71" s="52" t="s">
        <v>82</v>
      </c>
      <c r="C71" s="107"/>
      <c r="D71" s="107"/>
      <c r="E71" s="107"/>
    </row>
    <row r="72" spans="1:5" ht="42" customHeight="1" x14ac:dyDescent="0.25">
      <c r="A72" s="102" t="s">
        <v>48</v>
      </c>
      <c r="B72" s="52" t="s">
        <v>32</v>
      </c>
      <c r="C72" s="107"/>
      <c r="D72" s="107"/>
      <c r="E72" s="107"/>
    </row>
    <row r="73" spans="1:5" x14ac:dyDescent="0.25">
      <c r="A73" s="172" t="s">
        <v>49</v>
      </c>
      <c r="B73" s="172"/>
      <c r="C73" s="107"/>
      <c r="D73" s="107"/>
      <c r="E73" s="107"/>
    </row>
    <row r="74" spans="1:5" x14ac:dyDescent="0.25">
      <c r="A74" s="170" t="s">
        <v>50</v>
      </c>
      <c r="B74" s="170"/>
      <c r="C74" s="108">
        <f>'3'!G72</f>
        <v>0</v>
      </c>
      <c r="D74" s="108">
        <f>'3'!H72</f>
        <v>-20025</v>
      </c>
      <c r="E74" s="108">
        <f>'3'!I72</f>
        <v>-20025</v>
      </c>
    </row>
  </sheetData>
  <mergeCells count="36">
    <mergeCell ref="A65:E65"/>
    <mergeCell ref="C67:E67"/>
    <mergeCell ref="A73:B73"/>
    <mergeCell ref="A74:B74"/>
    <mergeCell ref="B63:E63"/>
    <mergeCell ref="A5:E5"/>
    <mergeCell ref="A59:E59"/>
    <mergeCell ref="A60:E60"/>
    <mergeCell ref="B62:E62"/>
    <mergeCell ref="A24:B24"/>
    <mergeCell ref="A39:E39"/>
    <mergeCell ref="A40:E40"/>
    <mergeCell ref="B42:E42"/>
    <mergeCell ref="B43:E43"/>
    <mergeCell ref="A45:E45"/>
    <mergeCell ref="C47:E47"/>
    <mergeCell ref="A53:B53"/>
    <mergeCell ref="A54:B54"/>
    <mergeCell ref="A55:B55"/>
    <mergeCell ref="A37:E37"/>
    <mergeCell ref="A1:E1"/>
    <mergeCell ref="A2:E2"/>
    <mergeCell ref="A3:E3"/>
    <mergeCell ref="A57:E57"/>
    <mergeCell ref="B11:E11"/>
    <mergeCell ref="B12:E12"/>
    <mergeCell ref="A14:E14"/>
    <mergeCell ref="C16:E16"/>
    <mergeCell ref="A22:B22"/>
    <mergeCell ref="A23:B23"/>
    <mergeCell ref="A8:E8"/>
    <mergeCell ref="A9:E9"/>
    <mergeCell ref="C26:E26"/>
    <mergeCell ref="A32:B32"/>
    <mergeCell ref="A33:B33"/>
    <mergeCell ref="A34:B34"/>
  </mergeCells>
  <pageMargins left="0.2" right="0.2" top="0.33" bottom="0.43" header="0.17" footer="0.17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view="pageBreakPreview" topLeftCell="A6" zoomScale="60" zoomScaleNormal="100" workbookViewId="0">
      <pane ySplit="2" topLeftCell="A14" activePane="bottomLeft" state="frozenSplit"/>
      <selection pane="bottomLeft" activeCell="A6" sqref="A6:A7"/>
    </sheetView>
  </sheetViews>
  <sheetFormatPr defaultRowHeight="17.25" x14ac:dyDescent="0.25"/>
  <cols>
    <col min="1" max="1" width="15.28515625" style="111" customWidth="1"/>
    <col min="2" max="2" width="34.5703125" style="111" customWidth="1"/>
    <col min="3" max="3" width="13.85546875" style="111" customWidth="1"/>
    <col min="4" max="4" width="17.28515625" style="111" customWidth="1"/>
    <col min="5" max="5" width="17.42578125" style="111" customWidth="1"/>
    <col min="6" max="6" width="11.85546875" style="111" customWidth="1"/>
    <col min="7" max="7" width="22" style="111" customWidth="1"/>
    <col min="8" max="8" width="9.140625" style="111"/>
    <col min="9" max="9" width="12.42578125" style="111" bestFit="1" customWidth="1"/>
    <col min="10" max="16384" width="9.140625" style="111"/>
  </cols>
  <sheetData>
    <row r="1" spans="1:9" s="110" customFormat="1" ht="17.25" customHeight="1" x14ac:dyDescent="0.25">
      <c r="A1" s="161" t="s">
        <v>87</v>
      </c>
      <c r="B1" s="161"/>
      <c r="C1" s="161"/>
      <c r="D1" s="161"/>
      <c r="E1" s="161"/>
      <c r="F1" s="161"/>
      <c r="G1" s="161"/>
    </row>
    <row r="2" spans="1:9" s="110" customFormat="1" ht="34.5" customHeight="1" x14ac:dyDescent="0.25">
      <c r="A2" s="161" t="s">
        <v>84</v>
      </c>
      <c r="B2" s="161"/>
      <c r="C2" s="161"/>
      <c r="D2" s="161"/>
      <c r="E2" s="161"/>
      <c r="F2" s="161"/>
      <c r="G2" s="161"/>
    </row>
    <row r="3" spans="1:9" s="110" customFormat="1" ht="27" customHeight="1" x14ac:dyDescent="0.25">
      <c r="A3" s="161" t="s">
        <v>1</v>
      </c>
      <c r="B3" s="161"/>
      <c r="C3" s="161"/>
      <c r="D3" s="161"/>
      <c r="E3" s="161"/>
      <c r="F3" s="161"/>
      <c r="G3" s="161"/>
    </row>
    <row r="5" spans="1:9" ht="55.5" customHeight="1" x14ac:dyDescent="0.25">
      <c r="A5" s="177" t="s">
        <v>131</v>
      </c>
      <c r="B5" s="177"/>
      <c r="C5" s="177"/>
      <c r="D5" s="177"/>
      <c r="E5" s="177"/>
      <c r="F5" s="177"/>
      <c r="G5" s="177"/>
    </row>
    <row r="6" spans="1:9" ht="116.25" customHeight="1" x14ac:dyDescent="0.25">
      <c r="A6" s="175" t="s">
        <v>89</v>
      </c>
      <c r="B6" s="175" t="s">
        <v>90</v>
      </c>
      <c r="C6" s="175" t="s">
        <v>91</v>
      </c>
      <c r="D6" s="175" t="s">
        <v>92</v>
      </c>
      <c r="E6" s="175" t="s">
        <v>93</v>
      </c>
      <c r="F6" s="174" t="s">
        <v>199</v>
      </c>
      <c r="G6" s="174"/>
    </row>
    <row r="7" spans="1:9" ht="36.75" customHeight="1" x14ac:dyDescent="0.25">
      <c r="A7" s="175"/>
      <c r="B7" s="175"/>
      <c r="C7" s="175"/>
      <c r="D7" s="175"/>
      <c r="E7" s="175"/>
      <c r="F7" s="112" t="s">
        <v>94</v>
      </c>
      <c r="G7" s="112" t="s">
        <v>95</v>
      </c>
    </row>
    <row r="8" spans="1:9" s="114" customFormat="1" ht="27" customHeight="1" x14ac:dyDescent="0.25">
      <c r="A8" s="173" t="s">
        <v>97</v>
      </c>
      <c r="B8" s="173"/>
      <c r="C8" s="173"/>
      <c r="D8" s="173"/>
      <c r="E8" s="173"/>
      <c r="F8" s="173"/>
      <c r="G8" s="113">
        <f>G9</f>
        <v>28025.599999999999</v>
      </c>
    </row>
    <row r="9" spans="1:9" ht="39" customHeight="1" x14ac:dyDescent="0.25">
      <c r="A9" s="115" t="s">
        <v>124</v>
      </c>
      <c r="B9" s="112" t="s">
        <v>125</v>
      </c>
      <c r="C9" s="112" t="s">
        <v>126</v>
      </c>
      <c r="D9" s="176" t="s">
        <v>111</v>
      </c>
      <c r="E9" s="176"/>
      <c r="F9" s="176"/>
      <c r="G9" s="116">
        <f>G10+G21</f>
        <v>28025.599999999999</v>
      </c>
    </row>
    <row r="10" spans="1:9" ht="45.75" customHeight="1" x14ac:dyDescent="0.25">
      <c r="A10" s="117" t="s">
        <v>127</v>
      </c>
      <c r="B10" s="176" t="s">
        <v>101</v>
      </c>
      <c r="C10" s="176"/>
      <c r="D10" s="176"/>
      <c r="E10" s="176"/>
      <c r="F10" s="176"/>
      <c r="G10" s="116">
        <f>G11</f>
        <v>8000.5999999999995</v>
      </c>
      <c r="I10" s="118"/>
    </row>
    <row r="11" spans="1:9" s="114" customFormat="1" x14ac:dyDescent="0.25">
      <c r="A11" s="173" t="s">
        <v>128</v>
      </c>
      <c r="B11" s="173"/>
      <c r="C11" s="173"/>
      <c r="D11" s="173"/>
      <c r="E11" s="173"/>
      <c r="F11" s="173"/>
      <c r="G11" s="119">
        <f>SUM(G12:G20)</f>
        <v>8000.5999999999995</v>
      </c>
    </row>
    <row r="12" spans="1:9" ht="34.5" x14ac:dyDescent="0.25">
      <c r="A12" s="115" t="s">
        <v>194</v>
      </c>
      <c r="B12" s="115" t="s">
        <v>195</v>
      </c>
      <c r="C12" s="112" t="s">
        <v>165</v>
      </c>
      <c r="D12" s="112" t="s">
        <v>153</v>
      </c>
      <c r="E12" s="120">
        <v>664400</v>
      </c>
      <c r="F12" s="121">
        <v>1</v>
      </c>
      <c r="G12" s="122">
        <v>664.4</v>
      </c>
    </row>
    <row r="13" spans="1:9" ht="51.75" x14ac:dyDescent="0.25">
      <c r="A13" s="115" t="s">
        <v>167</v>
      </c>
      <c r="B13" s="115" t="s">
        <v>152</v>
      </c>
      <c r="C13" s="112" t="s">
        <v>165</v>
      </c>
      <c r="D13" s="112" t="s">
        <v>153</v>
      </c>
      <c r="E13" s="120">
        <v>820000</v>
      </c>
      <c r="F13" s="121">
        <v>1</v>
      </c>
      <c r="G13" s="122">
        <f t="shared" ref="G13:G20" si="0">F13*E13/1000</f>
        <v>820</v>
      </c>
    </row>
    <row r="14" spans="1:9" ht="51.75" x14ac:dyDescent="0.25">
      <c r="A14" s="115" t="s">
        <v>157</v>
      </c>
      <c r="B14" s="115" t="s">
        <v>152</v>
      </c>
      <c r="C14" s="112" t="s">
        <v>165</v>
      </c>
      <c r="D14" s="112" t="s">
        <v>153</v>
      </c>
      <c r="E14" s="120">
        <v>750000</v>
      </c>
      <c r="F14" s="121">
        <v>1</v>
      </c>
      <c r="G14" s="122">
        <f t="shared" si="0"/>
        <v>750</v>
      </c>
    </row>
    <row r="15" spans="1:9" ht="51.75" x14ac:dyDescent="0.25">
      <c r="A15" s="115" t="s">
        <v>158</v>
      </c>
      <c r="B15" s="115" t="s">
        <v>152</v>
      </c>
      <c r="C15" s="112" t="s">
        <v>165</v>
      </c>
      <c r="D15" s="112" t="s">
        <v>153</v>
      </c>
      <c r="E15" s="120">
        <v>100000</v>
      </c>
      <c r="F15" s="121">
        <v>1</v>
      </c>
      <c r="G15" s="122">
        <f t="shared" si="0"/>
        <v>100</v>
      </c>
    </row>
    <row r="16" spans="1:9" ht="51.75" x14ac:dyDescent="0.25">
      <c r="A16" s="115" t="s">
        <v>168</v>
      </c>
      <c r="B16" s="115" t="s">
        <v>152</v>
      </c>
      <c r="C16" s="112" t="s">
        <v>165</v>
      </c>
      <c r="D16" s="112" t="s">
        <v>153</v>
      </c>
      <c r="E16" s="120">
        <v>280000</v>
      </c>
      <c r="F16" s="121">
        <v>1</v>
      </c>
      <c r="G16" s="122">
        <f t="shared" si="0"/>
        <v>280</v>
      </c>
    </row>
    <row r="17" spans="1:7" ht="51.75" x14ac:dyDescent="0.25">
      <c r="A17" s="115" t="s">
        <v>169</v>
      </c>
      <c r="B17" s="115" t="s">
        <v>152</v>
      </c>
      <c r="C17" s="112" t="s">
        <v>165</v>
      </c>
      <c r="D17" s="112" t="s">
        <v>153</v>
      </c>
      <c r="E17" s="120">
        <v>450000</v>
      </c>
      <c r="F17" s="121">
        <v>1</v>
      </c>
      <c r="G17" s="122">
        <f t="shared" si="0"/>
        <v>450</v>
      </c>
    </row>
    <row r="18" spans="1:7" ht="51.75" x14ac:dyDescent="0.25">
      <c r="A18" s="115" t="s">
        <v>170</v>
      </c>
      <c r="B18" s="115" t="s">
        <v>152</v>
      </c>
      <c r="C18" s="112" t="s">
        <v>165</v>
      </c>
      <c r="D18" s="112" t="s">
        <v>153</v>
      </c>
      <c r="E18" s="120">
        <v>1375000</v>
      </c>
      <c r="F18" s="121">
        <v>1</v>
      </c>
      <c r="G18" s="122">
        <f t="shared" si="0"/>
        <v>1375</v>
      </c>
    </row>
    <row r="19" spans="1:7" ht="51.75" x14ac:dyDescent="0.25">
      <c r="A19" s="115" t="s">
        <v>171</v>
      </c>
      <c r="B19" s="115" t="s">
        <v>152</v>
      </c>
      <c r="C19" s="112" t="s">
        <v>165</v>
      </c>
      <c r="D19" s="112" t="s">
        <v>153</v>
      </c>
      <c r="E19" s="122">
        <v>1561200</v>
      </c>
      <c r="F19" s="121">
        <v>1</v>
      </c>
      <c r="G19" s="122">
        <f t="shared" si="0"/>
        <v>1561.2</v>
      </c>
    </row>
    <row r="20" spans="1:7" ht="34.5" x14ac:dyDescent="0.25">
      <c r="A20" s="115" t="s">
        <v>160</v>
      </c>
      <c r="B20" s="115" t="s">
        <v>161</v>
      </c>
      <c r="C20" s="112" t="s">
        <v>166</v>
      </c>
      <c r="D20" s="112" t="s">
        <v>153</v>
      </c>
      <c r="E20" s="120">
        <v>2000000</v>
      </c>
      <c r="F20" s="121">
        <v>1</v>
      </c>
      <c r="G20" s="122">
        <f t="shared" si="0"/>
        <v>2000</v>
      </c>
    </row>
    <row r="21" spans="1:7" ht="54.75" customHeight="1" x14ac:dyDescent="0.25">
      <c r="A21" s="117" t="s">
        <v>130</v>
      </c>
      <c r="B21" s="176" t="s">
        <v>107</v>
      </c>
      <c r="C21" s="176"/>
      <c r="D21" s="176"/>
      <c r="E21" s="176"/>
      <c r="F21" s="176"/>
      <c r="G21" s="116">
        <f>SUM(G23:G33)</f>
        <v>20025</v>
      </c>
    </row>
    <row r="22" spans="1:7" s="114" customFormat="1" x14ac:dyDescent="0.25">
      <c r="A22" s="173" t="s">
        <v>129</v>
      </c>
      <c r="B22" s="173"/>
      <c r="C22" s="173"/>
      <c r="D22" s="173"/>
      <c r="E22" s="173"/>
      <c r="F22" s="173"/>
      <c r="G22" s="123"/>
    </row>
    <row r="23" spans="1:7" x14ac:dyDescent="0.25">
      <c r="A23" s="115" t="s">
        <v>172</v>
      </c>
      <c r="B23" s="115" t="s">
        <v>182</v>
      </c>
      <c r="C23" s="112" t="s">
        <v>165</v>
      </c>
      <c r="D23" s="112"/>
      <c r="E23" s="121">
        <v>320000</v>
      </c>
      <c r="F23" s="124">
        <v>35</v>
      </c>
      <c r="G23" s="122">
        <f>E23*F23/1000</f>
        <v>11200</v>
      </c>
    </row>
    <row r="24" spans="1:7" x14ac:dyDescent="0.25">
      <c r="A24" s="115" t="s">
        <v>173</v>
      </c>
      <c r="B24" s="115" t="s">
        <v>183</v>
      </c>
      <c r="C24" s="112" t="s">
        <v>165</v>
      </c>
      <c r="D24" s="112"/>
      <c r="E24" s="121">
        <v>90000</v>
      </c>
      <c r="F24" s="124">
        <v>10</v>
      </c>
      <c r="G24" s="122">
        <f t="shared" ref="G24:G33" si="1">E24*F24/1000</f>
        <v>900</v>
      </c>
    </row>
    <row r="25" spans="1:7" ht="34.5" x14ac:dyDescent="0.25">
      <c r="A25" s="115" t="s">
        <v>174</v>
      </c>
      <c r="B25" s="115" t="s">
        <v>184</v>
      </c>
      <c r="C25" s="112" t="s">
        <v>165</v>
      </c>
      <c r="D25" s="112"/>
      <c r="E25" s="121">
        <v>130000</v>
      </c>
      <c r="F25" s="124">
        <v>5</v>
      </c>
      <c r="G25" s="122">
        <f t="shared" si="1"/>
        <v>650</v>
      </c>
    </row>
    <row r="26" spans="1:7" ht="34.5" x14ac:dyDescent="0.25">
      <c r="A26" s="115" t="s">
        <v>196</v>
      </c>
      <c r="B26" s="115" t="s">
        <v>185</v>
      </c>
      <c r="C26" s="112" t="s">
        <v>165</v>
      </c>
      <c r="D26" s="112"/>
      <c r="E26" s="121">
        <v>35000</v>
      </c>
      <c r="F26" s="124">
        <v>35</v>
      </c>
      <c r="G26" s="122">
        <f t="shared" si="1"/>
        <v>1225</v>
      </c>
    </row>
    <row r="27" spans="1:7" x14ac:dyDescent="0.25">
      <c r="A27" s="115" t="s">
        <v>175</v>
      </c>
      <c r="B27" s="115" t="s">
        <v>186</v>
      </c>
      <c r="C27" s="112" t="s">
        <v>165</v>
      </c>
      <c r="D27" s="112"/>
      <c r="E27" s="121">
        <v>80000</v>
      </c>
      <c r="F27" s="124">
        <v>7</v>
      </c>
      <c r="G27" s="122">
        <f t="shared" si="1"/>
        <v>560</v>
      </c>
    </row>
    <row r="28" spans="1:7" x14ac:dyDescent="0.25">
      <c r="A28" s="115" t="s">
        <v>176</v>
      </c>
      <c r="B28" s="115" t="s">
        <v>187</v>
      </c>
      <c r="C28" s="112" t="s">
        <v>165</v>
      </c>
      <c r="D28" s="112"/>
      <c r="E28" s="121">
        <v>25000</v>
      </c>
      <c r="F28" s="124">
        <v>45</v>
      </c>
      <c r="G28" s="122">
        <f t="shared" si="1"/>
        <v>1125</v>
      </c>
    </row>
    <row r="29" spans="1:7" x14ac:dyDescent="0.25">
      <c r="A29" s="115" t="s">
        <v>177</v>
      </c>
      <c r="B29" s="115" t="s">
        <v>188</v>
      </c>
      <c r="C29" s="112" t="s">
        <v>165</v>
      </c>
      <c r="D29" s="112"/>
      <c r="E29" s="121">
        <v>45000</v>
      </c>
      <c r="F29" s="124">
        <v>35</v>
      </c>
      <c r="G29" s="122">
        <f t="shared" si="1"/>
        <v>1575</v>
      </c>
    </row>
    <row r="30" spans="1:7" x14ac:dyDescent="0.25">
      <c r="A30" s="115" t="s">
        <v>178</v>
      </c>
      <c r="B30" s="115" t="s">
        <v>189</v>
      </c>
      <c r="C30" s="112" t="s">
        <v>165</v>
      </c>
      <c r="D30" s="112"/>
      <c r="E30" s="121">
        <v>95000</v>
      </c>
      <c r="F30" s="124">
        <v>12</v>
      </c>
      <c r="G30" s="122">
        <f t="shared" si="1"/>
        <v>1140</v>
      </c>
    </row>
    <row r="31" spans="1:7" x14ac:dyDescent="0.25">
      <c r="A31" s="115" t="s">
        <v>179</v>
      </c>
      <c r="B31" s="115" t="s">
        <v>190</v>
      </c>
      <c r="C31" s="112" t="s">
        <v>165</v>
      </c>
      <c r="D31" s="112"/>
      <c r="E31" s="121">
        <v>100000</v>
      </c>
      <c r="F31" s="124">
        <v>5</v>
      </c>
      <c r="G31" s="122">
        <f t="shared" si="1"/>
        <v>500</v>
      </c>
    </row>
    <row r="32" spans="1:7" x14ac:dyDescent="0.25">
      <c r="A32" s="115" t="s">
        <v>180</v>
      </c>
      <c r="B32" s="115" t="s">
        <v>191</v>
      </c>
      <c r="C32" s="112" t="s">
        <v>165</v>
      </c>
      <c r="D32" s="112"/>
      <c r="E32" s="121">
        <v>150000</v>
      </c>
      <c r="F32" s="124">
        <v>5</v>
      </c>
      <c r="G32" s="122">
        <f t="shared" si="1"/>
        <v>750</v>
      </c>
    </row>
    <row r="33" spans="1:7" x14ac:dyDescent="0.25">
      <c r="A33" s="115" t="s">
        <v>181</v>
      </c>
      <c r="B33" s="115" t="s">
        <v>192</v>
      </c>
      <c r="C33" s="112" t="s">
        <v>165</v>
      </c>
      <c r="D33" s="112"/>
      <c r="E33" s="121">
        <v>200000</v>
      </c>
      <c r="F33" s="124">
        <v>2</v>
      </c>
      <c r="G33" s="122">
        <f t="shared" si="1"/>
        <v>400</v>
      </c>
    </row>
    <row r="34" spans="1:7" s="114" customFormat="1" ht="26.25" customHeight="1" x14ac:dyDescent="0.25">
      <c r="A34" s="173" t="s">
        <v>132</v>
      </c>
      <c r="B34" s="173"/>
      <c r="C34" s="173"/>
      <c r="D34" s="173"/>
      <c r="E34" s="173"/>
      <c r="F34" s="173"/>
      <c r="G34" s="113">
        <f>G35</f>
        <v>-8000.5999999999995</v>
      </c>
    </row>
    <row r="35" spans="1:7" ht="39" customHeight="1" x14ac:dyDescent="0.25">
      <c r="A35" s="115" t="s">
        <v>162</v>
      </c>
      <c r="B35" s="112" t="s">
        <v>163</v>
      </c>
      <c r="C35" s="112" t="s">
        <v>126</v>
      </c>
      <c r="D35" s="176" t="s">
        <v>137</v>
      </c>
      <c r="E35" s="176"/>
      <c r="F35" s="176"/>
      <c r="G35" s="116">
        <f>G36</f>
        <v>-8000.5999999999995</v>
      </c>
    </row>
    <row r="36" spans="1:7" ht="67.5" customHeight="1" x14ac:dyDescent="0.25">
      <c r="A36" s="117" t="s">
        <v>164</v>
      </c>
      <c r="B36" s="176" t="s">
        <v>145</v>
      </c>
      <c r="C36" s="176"/>
      <c r="D36" s="176"/>
      <c r="E36" s="176"/>
      <c r="F36" s="176"/>
      <c r="G36" s="116">
        <f>G37</f>
        <v>-8000.5999999999995</v>
      </c>
    </row>
    <row r="37" spans="1:7" s="114" customFormat="1" x14ac:dyDescent="0.25">
      <c r="A37" s="173" t="s">
        <v>128</v>
      </c>
      <c r="B37" s="173"/>
      <c r="C37" s="173"/>
      <c r="D37" s="173"/>
      <c r="E37" s="173"/>
      <c r="F37" s="173"/>
      <c r="G37" s="119">
        <f>SUM(G38:G46)</f>
        <v>-8000.5999999999995</v>
      </c>
    </row>
    <row r="38" spans="1:7" ht="34.5" x14ac:dyDescent="0.25">
      <c r="A38" s="115" t="s">
        <v>197</v>
      </c>
      <c r="B38" s="115" t="s">
        <v>195</v>
      </c>
      <c r="C38" s="125" t="s">
        <v>193</v>
      </c>
      <c r="D38" s="125" t="s">
        <v>153</v>
      </c>
      <c r="E38" s="120">
        <v>664400</v>
      </c>
      <c r="F38" s="121">
        <v>0</v>
      </c>
      <c r="G38" s="122">
        <v>-664.4</v>
      </c>
    </row>
    <row r="39" spans="1:7" ht="51.75" x14ac:dyDescent="0.25">
      <c r="A39" s="115" t="s">
        <v>151</v>
      </c>
      <c r="B39" s="115" t="s">
        <v>152</v>
      </c>
      <c r="C39" s="112" t="s">
        <v>165</v>
      </c>
      <c r="D39" s="120" t="s">
        <v>153</v>
      </c>
      <c r="E39" s="120">
        <v>820000</v>
      </c>
      <c r="F39" s="121">
        <v>0</v>
      </c>
      <c r="G39" s="122">
        <v>-820</v>
      </c>
    </row>
    <row r="40" spans="1:7" ht="51.75" x14ac:dyDescent="0.25">
      <c r="A40" s="115" t="s">
        <v>154</v>
      </c>
      <c r="B40" s="115" t="s">
        <v>152</v>
      </c>
      <c r="C40" s="112" t="s">
        <v>165</v>
      </c>
      <c r="D40" s="112" t="s">
        <v>153</v>
      </c>
      <c r="E40" s="120">
        <v>750000</v>
      </c>
      <c r="F40" s="121">
        <v>-1</v>
      </c>
      <c r="G40" s="122">
        <v>-750</v>
      </c>
    </row>
    <row r="41" spans="1:7" ht="51.75" x14ac:dyDescent="0.25">
      <c r="A41" s="115" t="s">
        <v>155</v>
      </c>
      <c r="B41" s="115" t="s">
        <v>152</v>
      </c>
      <c r="C41" s="112" t="s">
        <v>165</v>
      </c>
      <c r="D41" s="112" t="s">
        <v>153</v>
      </c>
      <c r="E41" s="120">
        <v>100000</v>
      </c>
      <c r="F41" s="121">
        <v>-1</v>
      </c>
      <c r="G41" s="122">
        <v>-100</v>
      </c>
    </row>
    <row r="42" spans="1:7" ht="51.75" x14ac:dyDescent="0.25">
      <c r="A42" s="115" t="s">
        <v>156</v>
      </c>
      <c r="B42" s="115" t="s">
        <v>152</v>
      </c>
      <c r="C42" s="112" t="s">
        <v>165</v>
      </c>
      <c r="D42" s="112" t="s">
        <v>153</v>
      </c>
      <c r="E42" s="120">
        <v>280000</v>
      </c>
      <c r="F42" s="121">
        <v>-1</v>
      </c>
      <c r="G42" s="122">
        <v>-280</v>
      </c>
    </row>
    <row r="43" spans="1:7" ht="51.75" x14ac:dyDescent="0.25">
      <c r="A43" s="115" t="s">
        <v>157</v>
      </c>
      <c r="B43" s="115" t="s">
        <v>152</v>
      </c>
      <c r="C43" s="112" t="s">
        <v>165</v>
      </c>
      <c r="D43" s="112" t="s">
        <v>153</v>
      </c>
      <c r="E43" s="120">
        <v>450000</v>
      </c>
      <c r="F43" s="121">
        <v>-1</v>
      </c>
      <c r="G43" s="122">
        <v>-450</v>
      </c>
    </row>
    <row r="44" spans="1:7" ht="51.75" x14ac:dyDescent="0.25">
      <c r="A44" s="115" t="s">
        <v>158</v>
      </c>
      <c r="B44" s="115" t="s">
        <v>152</v>
      </c>
      <c r="C44" s="112" t="s">
        <v>165</v>
      </c>
      <c r="D44" s="112" t="s">
        <v>153</v>
      </c>
      <c r="E44" s="120">
        <v>1375000</v>
      </c>
      <c r="F44" s="121">
        <v>-1</v>
      </c>
      <c r="G44" s="122">
        <v>-1375</v>
      </c>
    </row>
    <row r="45" spans="1:7" ht="51.75" x14ac:dyDescent="0.25">
      <c r="A45" s="115" t="s">
        <v>159</v>
      </c>
      <c r="B45" s="115" t="s">
        <v>152</v>
      </c>
      <c r="C45" s="112" t="s">
        <v>165</v>
      </c>
      <c r="D45" s="112" t="s">
        <v>153</v>
      </c>
      <c r="E45" s="120">
        <v>1561200</v>
      </c>
      <c r="F45" s="121">
        <v>-1</v>
      </c>
      <c r="G45" s="122">
        <v>-1561.2</v>
      </c>
    </row>
    <row r="46" spans="1:7" ht="34.5" x14ac:dyDescent="0.25">
      <c r="A46" s="115" t="s">
        <v>160</v>
      </c>
      <c r="B46" s="115" t="s">
        <v>161</v>
      </c>
      <c r="C46" s="112" t="s">
        <v>166</v>
      </c>
      <c r="D46" s="112" t="s">
        <v>153</v>
      </c>
      <c r="E46" s="120">
        <v>2000000</v>
      </c>
      <c r="F46" s="121">
        <v>-1</v>
      </c>
      <c r="G46" s="122">
        <v>-2000</v>
      </c>
    </row>
  </sheetData>
  <mergeCells count="20">
    <mergeCell ref="A34:F34"/>
    <mergeCell ref="D35:F35"/>
    <mergeCell ref="B36:F36"/>
    <mergeCell ref="A37:F37"/>
    <mergeCell ref="A5:G5"/>
    <mergeCell ref="B21:F21"/>
    <mergeCell ref="A22:F22"/>
    <mergeCell ref="D9:F9"/>
    <mergeCell ref="B10:F10"/>
    <mergeCell ref="A11:F11"/>
    <mergeCell ref="A1:G1"/>
    <mergeCell ref="A2:G2"/>
    <mergeCell ref="A3:G3"/>
    <mergeCell ref="A8:F8"/>
    <mergeCell ref="F6:G6"/>
    <mergeCell ref="A6:A7"/>
    <mergeCell ref="B6:B7"/>
    <mergeCell ref="C6:C7"/>
    <mergeCell ref="D6:D7"/>
    <mergeCell ref="E6:E7"/>
  </mergeCells>
  <pageMargins left="0.27559055118110237" right="0.23622047244094491" top="0.35433070866141736" bottom="0.19685039370078741" header="0.31496062992125984" footer="0.31496062992125984"/>
  <pageSetup paperSize="9" scale="69" orientation="portrait" horizontalDpi="300" verticalDpi="300" r:id="rId1"/>
  <ignoredErrors>
    <ignoredError sqref="G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6</vt:lpstr>
      <vt:lpstr>'1'!Print_Titles</vt:lpstr>
      <vt:lpstr>'2'!Print_Titles</vt:lpstr>
      <vt:lpstr>'3'!Print_Titles</vt:lpstr>
      <vt:lpstr>'4'!Print_Titles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Hasmik Aperyan</dc:creator>
  <cp:keywords>Mulberry 2.0</cp:keywords>
  <cp:lastModifiedBy>Knarik Sayadyan</cp:lastModifiedBy>
  <cp:lastPrinted>2019-07-24T05:59:05Z</cp:lastPrinted>
  <dcterms:created xsi:type="dcterms:W3CDTF">2019-07-19T06:33:51Z</dcterms:created>
  <dcterms:modified xsi:type="dcterms:W3CDTF">2019-07-24T05:59:07Z</dcterms:modified>
</cp:coreProperties>
</file>