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աին\լրամշակված\"/>
    </mc:Choice>
  </mc:AlternateContent>
  <bookViews>
    <workbookView xWindow="120" yWindow="75" windowWidth="19095" windowHeight="8460"/>
  </bookViews>
  <sheets>
    <sheet name="1" sheetId="34" r:id="rId1"/>
    <sheet name="2" sheetId="35" r:id="rId2"/>
    <sheet name="3" sheetId="32" r:id="rId3"/>
    <sheet name="4" sheetId="33" r:id="rId4"/>
    <sheet name="5" sheetId="37" r:id="rId5"/>
    <sheet name="6" sheetId="31" r:id="rId6"/>
    <sheet name="7" sheetId="27" r:id="rId7"/>
    <sheet name="8" sheetId="29" r:id="rId8"/>
  </sheets>
  <definedNames>
    <definedName name="_xlnm._FilterDatabase" localSheetId="3" hidden="1">'4'!#REF!</definedName>
    <definedName name="_xlnm._FilterDatabase" localSheetId="7" hidden="1">'8'!$G$1:$G$82</definedName>
    <definedName name="AgencyCode" localSheetId="2">#REF!</definedName>
    <definedName name="AgencyCode" localSheetId="7">#REF!</definedName>
    <definedName name="AgencyCode">#REF!</definedName>
    <definedName name="AgencyName" localSheetId="2">#REF!</definedName>
    <definedName name="AgencyName" localSheetId="7">#REF!</definedName>
    <definedName name="AgencyName">#REF!</definedName>
    <definedName name="Functional1" localSheetId="2">#REF!</definedName>
    <definedName name="Functional1" localSheetId="7">#REF!</definedName>
    <definedName name="Functional1">#REF!</definedName>
    <definedName name="havelvac">#REF!</definedName>
    <definedName name="PANature" localSheetId="2">#REF!</definedName>
    <definedName name="PANature" localSheetId="7">#REF!</definedName>
    <definedName name="PANature">#REF!</definedName>
    <definedName name="PAType" localSheetId="2">#REF!</definedName>
    <definedName name="PAType" localSheetId="7">#REF!</definedName>
    <definedName name="PAType">#REF!</definedName>
    <definedName name="Performance2" localSheetId="2">#REF!</definedName>
    <definedName name="Performance2" localSheetId="7">#REF!</definedName>
    <definedName name="Performance2">#REF!</definedName>
    <definedName name="PerformanceType" localSheetId="2">#REF!</definedName>
    <definedName name="PerformanceType" localSheetId="7">#REF!</definedName>
    <definedName name="PerformanceType">#REF!</definedName>
    <definedName name="_xlnm.Print_Area" localSheetId="0">'1'!$A$1:$K$14</definedName>
    <definedName name="_xlnm.Print_Area" localSheetId="1">'2'!$A$1:$F$15</definedName>
    <definedName name="_xlnm.Print_Area" localSheetId="2">'3'!$A$1:$E$60</definedName>
    <definedName name="_xlnm.Print_Area" localSheetId="5">'6'!$A$1:$D$78</definedName>
    <definedName name="_xlnm.Print_Area" localSheetId="6">'7'!$A$1:$E$66</definedName>
    <definedName name="_xlnm.Print_Area" localSheetId="7">'8'!$A$1:$G$82</definedName>
  </definedNames>
  <calcPr calcId="162913"/>
</workbook>
</file>

<file path=xl/calcChain.xml><?xml version="1.0" encoding="utf-8"?>
<calcChain xmlns="http://schemas.openxmlformats.org/spreadsheetml/2006/main">
  <c r="E14" i="37" l="1"/>
  <c r="D14" i="37"/>
  <c r="E33" i="32"/>
  <c r="D33" i="32"/>
  <c r="H61" i="33"/>
  <c r="G61" i="33"/>
  <c r="H49" i="33"/>
  <c r="H44" i="33"/>
  <c r="G58" i="29"/>
  <c r="G21" i="29"/>
  <c r="G43" i="29" l="1"/>
  <c r="G66" i="29"/>
  <c r="G65" i="29" s="1"/>
  <c r="G60" i="29"/>
  <c r="G46" i="29"/>
  <c r="G79" i="29"/>
  <c r="G78" i="29"/>
  <c r="G77" i="29"/>
  <c r="G76" i="29"/>
  <c r="G75" i="29"/>
  <c r="G63" i="29"/>
  <c r="G62" i="29"/>
  <c r="G59" i="29"/>
  <c r="G57" i="29"/>
  <c r="G56" i="29"/>
  <c r="G55" i="29"/>
  <c r="G54" i="29"/>
  <c r="G32" i="29" l="1"/>
  <c r="E11" i="37"/>
  <c r="D11" i="37"/>
  <c r="E17" i="32"/>
  <c r="E13" i="32" s="1"/>
  <c r="D17" i="32"/>
  <c r="G22" i="29" l="1"/>
  <c r="H24" i="33"/>
  <c r="H23" i="33" s="1"/>
  <c r="H22" i="33" s="1"/>
  <c r="G24" i="33"/>
  <c r="G23" i="33" s="1"/>
  <c r="G22" i="33" s="1"/>
  <c r="H33" i="33"/>
  <c r="H32" i="33" s="1"/>
  <c r="H31" i="33" s="1"/>
  <c r="H30" i="33" s="1"/>
  <c r="H28" i="33" s="1"/>
  <c r="H26" i="33" s="1"/>
  <c r="G33" i="33"/>
  <c r="G32" i="33" s="1"/>
  <c r="G31" i="33" s="1"/>
  <c r="G30" i="33" s="1"/>
  <c r="G28" i="33" s="1"/>
  <c r="G26" i="33" s="1"/>
  <c r="G74" i="29" l="1"/>
  <c r="G73" i="29" s="1"/>
  <c r="G70" i="29" l="1"/>
  <c r="G72" i="29"/>
  <c r="G71" i="29"/>
  <c r="G27" i="29"/>
  <c r="G45" i="29"/>
  <c r="G24" i="29"/>
  <c r="G23" i="29"/>
  <c r="G61" i="29"/>
  <c r="G42" i="29"/>
  <c r="G19" i="29"/>
  <c r="G30" i="29"/>
  <c r="G31" i="29"/>
  <c r="G29" i="29"/>
  <c r="G44" i="29"/>
  <c r="G48" i="29"/>
  <c r="G33" i="29"/>
  <c r="G35" i="29"/>
  <c r="G47" i="29"/>
  <c r="G53" i="29" l="1"/>
  <c r="G52" i="29" s="1"/>
  <c r="G69" i="29"/>
  <c r="G68" i="29" s="1"/>
  <c r="G67" i="29" s="1"/>
  <c r="G64" i="29" s="1"/>
  <c r="G37" i="29"/>
  <c r="G28" i="29"/>
  <c r="G26" i="29"/>
  <c r="G25" i="29"/>
  <c r="G38" i="29"/>
  <c r="G41" i="29"/>
  <c r="G36" i="29"/>
  <c r="G39" i="29"/>
  <c r="G40" i="29"/>
  <c r="G18" i="29"/>
  <c r="G20" i="29"/>
  <c r="G34" i="29"/>
  <c r="G17" i="29"/>
  <c r="G50" i="29"/>
  <c r="G51" i="29" l="1"/>
  <c r="G49" i="29" s="1"/>
  <c r="G49" i="33"/>
  <c r="H47" i="33"/>
  <c r="H43" i="33" s="1"/>
  <c r="G47" i="33"/>
  <c r="G44" i="33"/>
  <c r="C9" i="34"/>
  <c r="G16" i="29"/>
  <c r="D13" i="32"/>
  <c r="G43" i="33" l="1"/>
  <c r="G41" i="33"/>
  <c r="G39" i="33" s="1"/>
  <c r="H41" i="33"/>
  <c r="H39" i="33" s="1"/>
  <c r="H42" i="33" l="1"/>
  <c r="G42" i="33"/>
  <c r="E9" i="37"/>
  <c r="D9" i="37"/>
  <c r="D10" i="35" l="1"/>
  <c r="B12" i="35"/>
  <c r="B10" i="35" s="1"/>
  <c r="C10" i="35"/>
  <c r="H60" i="33" l="1"/>
  <c r="H59" i="33" s="1"/>
  <c r="G60" i="33"/>
  <c r="G59" i="33" s="1"/>
  <c r="G15" i="29"/>
  <c r="H57" i="33" l="1"/>
  <c r="H55" i="33" s="1"/>
  <c r="G57" i="33"/>
  <c r="G55" i="33" s="1"/>
  <c r="G14" i="29"/>
  <c r="G13" i="29" s="1"/>
  <c r="H37" i="33"/>
  <c r="G37" i="33"/>
  <c r="G35" i="33" l="1"/>
  <c r="G11" i="29"/>
  <c r="G12" i="29"/>
  <c r="H35" i="33"/>
  <c r="H21" i="33"/>
  <c r="H19" i="33" s="1"/>
  <c r="H17" i="33" s="1"/>
  <c r="H15" i="33" s="1"/>
  <c r="H13" i="33" l="1"/>
  <c r="H11" i="33" s="1"/>
  <c r="H9" i="33" s="1"/>
  <c r="G21" i="33"/>
  <c r="G19" i="33" s="1"/>
  <c r="G17" i="33" s="1"/>
  <c r="G15" i="33" s="1"/>
  <c r="G13" i="33" s="1"/>
  <c r="G11" i="33" s="1"/>
  <c r="G9" i="33" s="1"/>
</calcChain>
</file>

<file path=xl/sharedStrings.xml><?xml version="1.0" encoding="utf-8"?>
<sst xmlns="http://schemas.openxmlformats.org/spreadsheetml/2006/main" count="657" uniqueCount="308">
  <si>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</si>
  <si>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</si>
  <si>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</si>
  <si>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</si>
  <si>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</si>
  <si>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</si>
  <si>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</si>
  <si>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</si>
  <si>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Արդյունքի չափորոշիչներ</t>
  </si>
  <si>
    <t>Միջոցառման վրա կատարվող ծախսը (հազար դրամ)</t>
  </si>
  <si>
    <t>Քանակական</t>
  </si>
  <si>
    <t>Փրկարարական ծառայություններ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</si>
  <si>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</si>
  <si>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 xml:space="preserve">ՀՀ  արտակարգ իրավիճակների նախարարություն </t>
  </si>
  <si>
    <t>ՄԱՍ 1 ՊԵՏԱԿԱՆ ՄԱՐՄՆԻ ԳԾՈՎ ԱՐԴՅՈՒՆՔԱՅԻՆ (ԿԱՏԱՐՈՂԱԿԱՆ) ՑՈՒՑԱՆԻՇՆԵՐԸ</t>
  </si>
  <si>
    <t>Ինն ամիս</t>
  </si>
  <si>
    <t>Տարի</t>
  </si>
  <si>
    <t xml:space="preserve">ՀՀ կառավարության  2019 թվականի </t>
  </si>
  <si>
    <t>______________ ի    ___Ն որոշման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</si>
  <si>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</si>
  <si>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</si>
  <si>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</si>
  <si>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Չափման միավորը</t>
  </si>
  <si>
    <t>Միավորի գինը</t>
  </si>
  <si>
    <t>Քանակը</t>
  </si>
  <si>
    <t>դրամ</t>
  </si>
  <si>
    <t>հազար դրամ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</si>
  <si>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</si>
  <si>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</si>
  <si>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</si>
  <si>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</si>
  <si>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</si>
  <si>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</si>
  <si>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</si>
  <si>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</si>
  <si>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Ինն ամիս</t>
  </si>
  <si>
    <t xml:space="preserve"> Տարի</t>
  </si>
  <si>
    <t>այդ թվում</t>
  </si>
  <si>
    <t xml:space="preserve"> ՀՀ արտակարգ իրավիճակների նախարարություն</t>
  </si>
  <si>
    <t xml:space="preserve"> Փրկարարական ծառայություններ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</si>
  <si>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</si>
  <si>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</si>
  <si>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</si>
  <si>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</si>
  <si>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01</t>
  </si>
  <si>
    <t>Գնման առարկայի</t>
  </si>
  <si>
    <t>Գումարը (հազար դրամով) Ցուցանիշների փոփոխությունը (ավելացումները նշված են դրական նշանով)</t>
  </si>
  <si>
    <t xml:space="preserve">Գնման ձև </t>
  </si>
  <si>
    <t xml:space="preserve">ՄԱՍ 2. ՊԵՏԱԿԱՆ ՄԱՐՄՆԻ ԳԾՈՎ ԱՐԴՅՈՒՆՔԱՅԻՆ (ԿԱՏԱՐՈՂԱԿԱՆ) ՑՈՒՑԱՆԻՇՆԵՐԸ     </t>
  </si>
  <si>
    <t>Ցուցանիշների փոփոխությունը (ավելացումները նշված են դրական նշանով, իսկ նվազեցումները` փակագծերում)</t>
  </si>
  <si>
    <t xml:space="preserve">Ինն ամիս </t>
  </si>
  <si>
    <t>Միջոցառումն իրականացնողի անվանումը`</t>
  </si>
  <si>
    <t>Øß³ÏíáÕ ÝáñÙ³ïÇí Çñ³í³Ï³Ý ³Ïï»ñÇ Ý³Ë³·Í»ñÇ ù³Ý³Ï, Ñ³ï</t>
  </si>
  <si>
    <t>Ð³Ù³Ï³ñ·íáÕ, Çñ³Ï³Ý³óíáÕ ¨ í»ñ³ÑëÏÙ³Ý »ÝÃ³ñÏíáÕ ÙÇçáó³éáõÙÝ»ñÇ ù³Ý³Ï, Ñ³ï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</si>
  <si>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</si>
  <si>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հազ.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</si>
  <si>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</si>
  <si>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</si>
  <si>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</si>
  <si>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</si>
  <si>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>Միջոցառման նկարագրությունը՝</t>
  </si>
  <si>
    <t xml:space="preserve"> Արտակարգ իրավիճակների արդյունավետ արձագանք</t>
  </si>
  <si>
    <t xml:space="preserve">ՀՀ արտակարգ իրավիճակների նախարարություն </t>
  </si>
  <si>
    <t xml:space="preserve"> Արտակարգ իրավիճակների հնարավոր դեպքերի կանխում՝ դրանց ժամանակին արձագանքում՝ հետևանքների նվազեցում և բնակչության պաշտպանություն
</t>
  </si>
  <si>
    <t>Ընդամենը</t>
  </si>
  <si>
    <t xml:space="preserve">ՀՀ կառավարության 2019 թվականի </t>
  </si>
  <si>
    <t>___________  ___-ի N _______ -Ն    որոշման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</si>
  <si>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</si>
  <si>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 xml:space="preserve"> 03</t>
  </si>
  <si>
    <t xml:space="preserve"> ՀԱՍԱՐԱԿԱԿԱՆ ԿԱՐԳ,  ԱՆՎՏԱՆԳՈՒԹՅՈՒՆ ԵՎ ԴԱՏԱԿԱՆ ԳՈՐԾՈՒՆԵՈՒԹՅՈՒՆ</t>
  </si>
  <si>
    <t xml:space="preserve"> 02</t>
  </si>
  <si>
    <t xml:space="preserve"> Փրկարար  ծառայություն</t>
  </si>
  <si>
    <t xml:space="preserve"> Փրկարար ծառայություն</t>
  </si>
  <si>
    <t xml:space="preserve"> ՈՉ ՖԻՆԱՆՍԱԿԱՆ ԱԿՏԻՎՆԵՐԻ ԳԾՈՎ ԾԱԽՍԵՐ</t>
  </si>
  <si>
    <t xml:space="preserve"> ՀԻՄՆԱԿԱՆ ՄԻՋՈՑՆԵՐ</t>
  </si>
  <si>
    <t>Հավելված 3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</si>
  <si>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</si>
  <si>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</si>
  <si>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</si>
  <si>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</si>
  <si>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</si>
  <si>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</si>
  <si>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</si>
  <si>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</si>
  <si>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</si>
  <si>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</si>
  <si>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</si>
  <si>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</si>
  <si>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</si>
  <si>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Հազար դրամ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</si>
  <si>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</si>
  <si>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</si>
  <si>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</si>
  <si>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9 ամիս</t>
  </si>
  <si>
    <t xml:space="preserve">այդ թվում </t>
  </si>
  <si>
    <t>Հարկային եկամուտներ և պետական տուրքեր</t>
  </si>
  <si>
    <t xml:space="preserve">ՀՀ կառավարության 2019 թվականի
-ի  N       -Ն որոշման 
</t>
  </si>
  <si>
    <t>հազար  դրամներով</t>
  </si>
  <si>
    <t>Ծրագրային դասիչ</t>
  </si>
  <si>
    <t>Ցուցանիշների փոփոխությունը (ավելացումները նշված են դրական նշանով)</t>
  </si>
  <si>
    <t>Ծրագիր</t>
  </si>
  <si>
    <t>Միջոցառում</t>
  </si>
  <si>
    <t xml:space="preserve">այդ թվում՝ </t>
  </si>
  <si>
    <t>ՀՀ ԱՐՏԱԿԱՐԳ ԻՐԱՎԻՃԱԿՆԵՐԻ ՆԱԽԱՐԱՐՈՒԹՅՈՒՆ</t>
  </si>
  <si>
    <t>այդ թվում`</t>
  </si>
  <si>
    <t>ՀԱՅԱՍՏԱՆԻ ՀԱՆՐԱՊԵՏՈՒԹՅԱՆ ԿԱՌԱՎԱՐՈՒԹՅԱՆ 2018 ԹՎԱԿԱՆԻ ԴԵԿՏԵՄԲԵՐԻ 27-Ի N 1515-Ն ՈՐՈՇՄԱՆ N 5 ՀԱՎԵԼՎԱԾԻ N 2 ԱՂՅՈՒՍԱԿՈՒՄ ԿԱՏԱՐՎՈՂ ՓՈՓՈԽՈՒԹՅՈՒՆՆԵՐԸ ԵՎ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</si>
  <si>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</si>
  <si>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Ցուցանիշների փոփոխությունը (ավելացումները նշված են դրական նշանով)</t>
  </si>
  <si>
    <t>Հավելված  N4</t>
  </si>
  <si>
    <t>ՀԱՅԱՍՏԱՆԻ ՀԱՆՐԱՊԵՏՈՒԹՅԱՆ ՎԱՐՉԱՊԵՏԻ ԱՇԽԱՏԱԿԱԶՄԻ</t>
  </si>
  <si>
    <t xml:space="preserve"> ՂԵԿԱՎԱՐ                               Է.  ԱՂԱՋԱՆՅԱՆ</t>
  </si>
  <si>
    <t xml:space="preserve">Փրկարարական ծառայություններ
</t>
  </si>
  <si>
    <t>Հրդեհաշիջման, հակահրդեհային քարոզչության, բնական և տեխնածին աղետների ժամանակ բնակչության և կառույցների պաշտպանություն</t>
  </si>
  <si>
    <t>Ծառայության մատուցում</t>
  </si>
  <si>
    <t>Պետական մարմինների կողմից  ոչ ֆինանասական ակտիվների ձեռքբերում</t>
  </si>
  <si>
    <t>Համակարգչային և գրասենյակային սարքավորումների ձեռքբերում</t>
  </si>
  <si>
    <t xml:space="preserve"> ԸՆԹԱՑԻԿ ԾԱԽՍԵՐ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</si>
  <si>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</si>
  <si>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</si>
  <si>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</si>
  <si>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Տեղեկատվական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</si>
  <si>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</si>
  <si>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</si>
  <si>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</si>
  <si>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</si>
  <si>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</si>
  <si>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</si>
  <si>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</si>
  <si>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</si>
  <si>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Վարչական  սարքավորումներ </t>
  </si>
  <si>
    <t>Մարտունակության բարձրացման նպատակով իրականացված ուսումնավարժանքների քանակը,թիվ</t>
  </si>
  <si>
    <t>Որակական</t>
  </si>
  <si>
    <t>մեկնումի պահից մինչև կանչի վայրն ընկած միջին ժամանակահատվածի նվազեցում, տոկոս</t>
  </si>
  <si>
    <t>Ժամկետային</t>
  </si>
  <si>
    <t>Ահազանգի ստացման պահից մինչև մեկնումն ընկած միջին ժամանակահատվածը, րոպե</t>
  </si>
  <si>
    <t>Ահազանգի ստացման պահից մինչև կանչի վայրն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</si>
  <si>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</si>
  <si>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ԱԻՆ Փրկարար ծառայություն</t>
  </si>
  <si>
    <t>Համակարգչային սարքավորումների քանակ, հատ</t>
  </si>
  <si>
    <t>Գրասենյակային գույքի քանակ, հատ</t>
  </si>
  <si>
    <t>Սարքավորումների ծառայության կանխատեսվող միջին ժամկետ, տարի</t>
  </si>
  <si>
    <t>տեսախցիկների քանակ, հատ</t>
  </si>
  <si>
    <t>Հավելված N5</t>
  </si>
  <si>
    <t>Հավելված N 6</t>
  </si>
  <si>
    <t>Հավելված N 7
ՀՀ կառավարության 2019 թվականի
 __________-ի ____-ի N _____-Ն որոշման</t>
  </si>
  <si>
    <t>Հավելված  N 8</t>
  </si>
  <si>
    <t xml:space="preserve"> ՄԱՍI. ԱՊՐԱՆՔՆԵՐ</t>
  </si>
  <si>
    <t xml:space="preserve"> ՄԱՍIII. ԾԱՌԱՅՈՒԹՅՈՒՆՆԵՐ</t>
  </si>
  <si>
    <t>35811100</t>
  </si>
  <si>
    <t>09132200</t>
  </si>
  <si>
    <t>լիտր</t>
  </si>
  <si>
    <t>հատ</t>
  </si>
  <si>
    <t>09134200</t>
  </si>
  <si>
    <t>35111180-1</t>
  </si>
  <si>
    <t>35111180-2</t>
  </si>
  <si>
    <t>30211220</t>
  </si>
  <si>
    <t>30232110</t>
  </si>
  <si>
    <t xml:space="preserve">պլատֆորմների փոխկապակցվածության ապահովման համակարգչային ծրագրային փաթեթներ </t>
  </si>
  <si>
    <t>39831245</t>
  </si>
  <si>
    <t>33761000</t>
  </si>
  <si>
    <t>31531500</t>
  </si>
  <si>
    <t>31521210</t>
  </si>
  <si>
    <t>39831247</t>
  </si>
  <si>
    <t>39836000</t>
  </si>
  <si>
    <t>39812600</t>
  </si>
  <si>
    <t>39831283</t>
  </si>
  <si>
    <t>39835000</t>
  </si>
  <si>
    <t>18421130</t>
  </si>
  <si>
    <t>19641000</t>
  </si>
  <si>
    <t>39522330</t>
  </si>
  <si>
    <t>15711300</t>
  </si>
  <si>
    <t>35111140</t>
  </si>
  <si>
    <t>44163300</t>
  </si>
  <si>
    <t>Օճառ, հեղուկ</t>
  </si>
  <si>
    <t>Զուգարանի թուղթ, ռուլոնով</t>
  </si>
  <si>
    <t xml:space="preserve"> Ցերեկային լամպ 60սմ</t>
  </si>
  <si>
    <t>Լամպ` էկոնոմ, 20 Վտ, 110 մմ, E27,  220 Վ</t>
  </si>
  <si>
    <t>Ախտահանող հեղուկ` սանհանգույցի համար (խտանյութ)</t>
  </si>
  <si>
    <t>Ավել, սովորական</t>
  </si>
  <si>
    <t>Մաքրող մածուկներ և փոշիներ</t>
  </si>
  <si>
    <t>Հատակի լվացման լաթ</t>
  </si>
  <si>
    <t>Հատակ մաքրելու ձող, պլաստմասե, փայտյա</t>
  </si>
  <si>
    <t>Ձեռնոցներ</t>
  </si>
  <si>
    <t>Պոլիէթիլենային պարկ, աղբի համար</t>
  </si>
  <si>
    <t>Մաքրող կտորներ</t>
  </si>
  <si>
    <t xml:space="preserve"> Ընտանի կենդանիների կեր</t>
  </si>
  <si>
    <t>մետր</t>
  </si>
  <si>
    <t>կիլոգրամ</t>
  </si>
  <si>
    <t>hամակարգչային սարքերի պահպանման և վերանորոգման ծառայություններ</t>
  </si>
  <si>
    <t>Հրշեջ խմբի համազգեստ</t>
  </si>
  <si>
    <t>զույգ</t>
  </si>
  <si>
    <t>Շղթայավոր սղոց</t>
  </si>
  <si>
    <t>Սաղավարտ</t>
  </si>
  <si>
    <t xml:space="preserve">Հրդեհի մարման ձեռքի գործիքներ </t>
  </si>
  <si>
    <t>Հրդեհի մարման ձեռքի գործիքներ</t>
  </si>
  <si>
    <t>Կրակմարիչների փրփուր</t>
  </si>
  <si>
    <t xml:space="preserve">Ռետինեփողրակներ </t>
  </si>
  <si>
    <t>Հեռադիտակներ</t>
  </si>
  <si>
    <t>37411520</t>
  </si>
  <si>
    <t>Կենդանիների խայծեր</t>
  </si>
  <si>
    <t>39541110</t>
  </si>
  <si>
    <t>Պարան</t>
  </si>
  <si>
    <t>44511343</t>
  </si>
  <si>
    <t>Գայլիկոն</t>
  </si>
  <si>
    <t>Անվտանգության տեսախցիկ</t>
  </si>
  <si>
    <t>Ցանցային մալուխ</t>
  </si>
  <si>
    <t>Մալուխ, էլեկտրական լար</t>
  </si>
  <si>
    <t>Ռեզերվային սերվերի հիշողության կրիչ</t>
  </si>
  <si>
    <t>Անխափան սնուցման սարք</t>
  </si>
  <si>
    <t>Մարտկոց AA տեսակի</t>
  </si>
  <si>
    <t>31151170</t>
  </si>
  <si>
    <t>Մատկոցների լիցքավորիչ</t>
  </si>
  <si>
    <t>Արտակարգ իրավիճակների հեռախոսներ</t>
  </si>
  <si>
    <t>Հեռուստատեսության փակ համակարգի տեսախցիկներ</t>
  </si>
  <si>
    <t>Համակարգիչ ամբողջը մեկում</t>
  </si>
  <si>
    <t>Սնուցման մարտկոց</t>
  </si>
  <si>
    <t>Օպերատիվ հիշողության սարք</t>
  </si>
  <si>
    <t xml:space="preserve">Պատյաններ </t>
  </si>
  <si>
    <t xml:space="preserve">Նեոնային լամպ </t>
  </si>
  <si>
    <t>Բարձրախոս</t>
  </si>
  <si>
    <t xml:space="preserve">Բենզին, ռեգուլյար </t>
  </si>
  <si>
    <t>Դիզելային վառելիք,ամառային</t>
  </si>
  <si>
    <t>Բաժին N 03</t>
  </si>
  <si>
    <t>Խումբ N 02</t>
  </si>
  <si>
    <t>Դաս N 01</t>
  </si>
  <si>
    <t>1090 11001</t>
  </si>
  <si>
    <t>1090 31005</t>
  </si>
  <si>
    <t>Շղթայի մասեր</t>
  </si>
  <si>
    <t>1112 11001</t>
  </si>
  <si>
    <t xml:space="preserve"> Արտակարգ իրավիճակների բնագավառի  պետական քաղաքականության մշակում՝ ծրագրերի համակագում և մոնիտորինգ</t>
  </si>
  <si>
    <t xml:space="preserve"> Արտակարգ իրավիճակների նախարարության տեխնիկական հագեցվածության բարելավում</t>
  </si>
  <si>
    <t>Արտակարգ իրավիճակների բնագավառում քաղաքականության մշակում՝ խորհրդատվական ծառայությունների տրամադրում և մոնիտորինգի իրականացում</t>
  </si>
  <si>
    <t>Արտակարգ իրավիճակների նախարարության տեխնիկական հագեցվածության բարելավում</t>
  </si>
  <si>
    <t>1112 31001</t>
  </si>
  <si>
    <t xml:space="preserve"> 1112</t>
  </si>
  <si>
    <t xml:space="preserve"> Արտակարգ իրավիճակների բնագավառի պետական քաղաքականության մշակում՝ ծրագրերի համակարգում և մոնիտորինգ</t>
  </si>
  <si>
    <t xml:space="preserve"> 11001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</si>
  <si>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</t>
  </si>
  <si>
    <t>ԾԱՌԱՅՈՒԹՅՈՒՆՆԵՐԻ ԵՎ ԱՊՐԱՆՔՆԵՐԻ ՁԵՌՔԲԵՐՈՒՄ</t>
  </si>
  <si>
    <t xml:space="preserve"> ՄԵՔԵՆԱՆԵՐ  ԵՎ  ՍԱՐՔԱՎՈՐՈՒՄՆԵՐ</t>
  </si>
  <si>
    <t xml:space="preserve"> - Վարչական սարքավորումներ</t>
  </si>
  <si>
    <t>Սեղանի համակարգիչներ</t>
  </si>
  <si>
    <t>Լազերային տպիչներ</t>
  </si>
  <si>
    <t>550</t>
  </si>
  <si>
    <t>2000</t>
  </si>
  <si>
    <t>30239110</t>
  </si>
  <si>
    <t>240000</t>
  </si>
  <si>
    <t>20</t>
  </si>
  <si>
    <t>Ծրագրի անվանումը՝</t>
  </si>
  <si>
    <t>Ծրագրի նպատակը՝</t>
  </si>
  <si>
    <t xml:space="preserve"> Արտակարգ իրավիճակների բնագավառում պետական արդյունավետ քաղաքականության մշակման և իրականացման ապահովում</t>
  </si>
  <si>
    <t>Վերջնական արդյունքի նկարագրությունը՝</t>
  </si>
  <si>
    <t xml:space="preserve"> Արտակարգ իրավիճակների  քաղաքականության իրագործմանն ուղղված ծրագրերի ազդեցության և արդյունավետության բարելավում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</si>
  <si>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</si>
  <si>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</si>
  <si>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</si>
  <si>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</si>
  <si>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Ծառայությունների մատուցում</t>
  </si>
  <si>
    <t xml:space="preserve"> Փրկարար ծառայության տեխնիկական հագեցվածության բարելավում</t>
  </si>
  <si>
    <t xml:space="preserve"> Ինն ամիս </t>
  </si>
  <si>
    <t xml:space="preserve"> Տարի 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</si>
  <si>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 </t>
  </si>
  <si>
    <t xml:space="preserve">  Ծառայության մատուցում </t>
  </si>
  <si>
    <t xml:space="preserve">Միջոցառումն իրականացնողի անվանումը </t>
  </si>
  <si>
    <t xml:space="preserve"> ՀՀ արտակարգ իրավիճակների նախարարություն </t>
  </si>
  <si>
    <t>30</t>
  </si>
  <si>
    <t>Փրկարար ծառայության տեխնիկական հագեցվածության բարելավում</t>
  </si>
  <si>
    <t>Մեկնումի պահից մինչև կանչի վայրն ընկած միջին ժամանակահատվածի նվազեցում, տոկոս</t>
  </si>
  <si>
    <t xml:space="preserve">      Ծրագրի միջոցառումները</t>
  </si>
  <si>
    <t>Տեսախցիկների քանակ, հատ</t>
  </si>
  <si>
    <t>ԳՀ</t>
  </si>
  <si>
    <t>ՀՄԱ</t>
  </si>
  <si>
    <t>Տպիչ, բազմզֆունկցիոնալ</t>
  </si>
  <si>
    <t>Վկայականներ</t>
  </si>
  <si>
    <t>30236170-1</t>
  </si>
  <si>
    <t>30236170-2</t>
  </si>
  <si>
    <t>22451200-2</t>
  </si>
  <si>
    <t>44423490</t>
  </si>
  <si>
    <t>100</t>
  </si>
  <si>
    <t>15000</t>
  </si>
  <si>
    <t>30000</t>
  </si>
  <si>
    <t>34141430</t>
  </si>
  <si>
    <t>Շարժական տնակ</t>
  </si>
  <si>
    <t>800000</t>
  </si>
  <si>
    <t>5</t>
  </si>
  <si>
    <t>շարժական տնակի քանակ, հատ</t>
  </si>
  <si>
    <t>3000</t>
  </si>
  <si>
    <t>43611190</t>
  </si>
  <si>
    <t>60000</t>
  </si>
  <si>
    <t>3</t>
  </si>
  <si>
    <t>15</t>
  </si>
  <si>
    <t>Սահմանափակող արկղեր</t>
  </si>
  <si>
    <t>7700</t>
  </si>
  <si>
    <t>Խողովակների գլխիկների բռնիչներ</t>
  </si>
  <si>
    <t>22451170</t>
  </si>
  <si>
    <t>Մուտքի քարտեր</t>
  </si>
  <si>
    <t>400</t>
  </si>
  <si>
    <t>4000</t>
  </si>
  <si>
    <t>31151120</t>
  </si>
  <si>
    <t>30239170</t>
  </si>
  <si>
    <t>Բազմաֆունկցիոնալ սարք՝ լազերային</t>
  </si>
  <si>
    <t>3000000</t>
  </si>
  <si>
    <t>1</t>
  </si>
  <si>
    <t xml:space="preserve"> - Շենքերի և շինությունների ձեռքբերում</t>
  </si>
  <si>
    <t xml:space="preserve"> Փրկարար ծառայության շենքային պայմանների բարելավում</t>
  </si>
  <si>
    <t>Շարժական տնակների ձեռքբերում</t>
  </si>
  <si>
    <t>Շարժական տնակների քանակ, հատ</t>
  </si>
  <si>
    <t>1090 31006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</si>
</sst>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-* #,##0.00\ _₽_-;\-* #,##0.00\ _₽_-;_-* &quot;-&quot;??\ _₽_-;_-@_-"/>
    <numFmt numFmtId="165" formatCode="0.0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#,##0.0"/>
    <numFmt numFmtId="170" formatCode="_-* #,##0.0_р_._-;\-* #,##0.0_р_._-;_-* &quot;-&quot;??_р_._-;_-@_-"/>
    <numFmt numFmtId="171" formatCode="_(* #,##0.0_);_(* \(#,##0.0\);_(* &quot;-&quot;??_);_(@_)"/>
    <numFmt numFmtId="172" formatCode="#,##0.0_);\(#,##0.0\)"/>
  </numFmts>
  <fonts count="6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2"/>
    </font>
    <font>
      <i/>
      <sz val="12"/>
      <color theme="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name val="GHEA Grapalat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sz val="11"/>
      <name val="Arial Armenian"/>
      <family val="2"/>
    </font>
    <font>
      <sz val="11"/>
      <name val="Arial"/>
      <family val="2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b/>
      <i/>
      <sz val="12"/>
      <color theme="1"/>
      <name val="GHEA Grapalat"/>
      <family val="3"/>
    </font>
    <font>
      <sz val="10"/>
      <color theme="1"/>
      <name val="GHEA Grapalat"/>
      <family val="3"/>
    </font>
    <font>
      <i/>
      <sz val="11"/>
      <name val="GHEA Grapalat"/>
      <family val="2"/>
    </font>
    <font>
      <i/>
      <sz val="12"/>
      <name val="GHEA Grapalat"/>
      <family val="2"/>
    </font>
    <font>
      <sz val="11"/>
      <name val="Calibri"/>
      <family val="2"/>
    </font>
    <font>
      <sz val="11"/>
      <name val="Arial LatArm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8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2" fillId="0" borderId="0"/>
    <xf numFmtId="0" fontId="9" fillId="0" borderId="0"/>
    <xf numFmtId="0" fontId="2" fillId="0" borderId="0"/>
    <xf numFmtId="0" fontId="13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" fillId="0" borderId="0">
      <alignment horizontal="left" vertical="top" wrapText="1"/>
    </xf>
    <xf numFmtId="168" fontId="16" fillId="0" borderId="0" applyFill="0" applyBorder="0" applyProtection="0">
      <alignment horizontal="right" vertical="top"/>
    </xf>
    <xf numFmtId="0" fontId="9" fillId="0" borderId="0"/>
    <xf numFmtId="0" fontId="13" fillId="0" borderId="0">
      <alignment horizontal="left" vertical="top" wrapText="1"/>
    </xf>
    <xf numFmtId="0" fontId="1" fillId="0" borderId="0"/>
    <xf numFmtId="0" fontId="16" fillId="0" borderId="0">
      <alignment horizontal="left" vertical="top"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4" fillId="4" borderId="0" applyNumberFormat="0" applyBorder="0" applyAlignment="0" applyProtection="0"/>
    <xf numFmtId="0" fontId="25" fillId="7" borderId="15" applyNumberFormat="0" applyAlignment="0" applyProtection="0"/>
    <xf numFmtId="0" fontId="26" fillId="8" borderId="18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15" applyNumberFormat="0" applyAlignment="0" applyProtection="0"/>
    <xf numFmtId="0" fontId="33" fillId="0" borderId="17" applyNumberFormat="0" applyFill="0" applyAlignment="0" applyProtection="0"/>
    <xf numFmtId="0" fontId="34" fillId="5" borderId="0" applyNumberFormat="0" applyBorder="0" applyAlignment="0" applyProtection="0"/>
    <xf numFmtId="0" fontId="6" fillId="9" borderId="19" applyNumberFormat="0" applyFont="0" applyAlignment="0" applyProtection="0"/>
    <xf numFmtId="0" fontId="35" fillId="7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/>
    <xf numFmtId="164" fontId="9" fillId="0" borderId="0" applyFont="0" applyFill="0" applyBorder="0" applyAlignment="0" applyProtection="0"/>
  </cellStyleXfs>
  <cellXfs count="402">
    <xf numFmtId="0" fontId="0" fillId="0" borderId="0" xfId="0"/>
    <xf numFmtId="0" fontId="15" fillId="2" borderId="0" xfId="4" applyFont="1" applyFill="1"/>
    <xf numFmtId="0" fontId="17" fillId="2" borderId="0" xfId="4" applyFont="1" applyFill="1"/>
    <xf numFmtId="0" fontId="17" fillId="2" borderId="0" xfId="0" applyFont="1" applyFill="1"/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top" wrapText="1"/>
    </xf>
    <xf numFmtId="0" fontId="20" fillId="2" borderId="0" xfId="34" applyFont="1" applyFill="1"/>
    <xf numFmtId="0" fontId="20" fillId="2" borderId="5" xfId="34" applyFont="1" applyFill="1" applyBorder="1" applyAlignment="1">
      <alignment horizontal="left" vertical="top"/>
    </xf>
    <xf numFmtId="0" fontId="20" fillId="2" borderId="9" xfId="34" applyFont="1" applyFill="1" applyBorder="1" applyAlignment="1">
      <alignment horizontal="left" vertical="top"/>
    </xf>
    <xf numFmtId="0" fontId="17" fillId="2" borderId="5" xfId="34" applyFont="1" applyFill="1" applyBorder="1" applyAlignment="1">
      <alignment horizontal="center" vertical="center"/>
    </xf>
    <xf numFmtId="0" fontId="17" fillId="2" borderId="5" xfId="34" applyFont="1" applyFill="1" applyBorder="1" applyAlignment="1">
      <alignment vertical="center"/>
    </xf>
    <xf numFmtId="0" fontId="20" fillId="2" borderId="5" xfId="34" applyFont="1" applyFill="1" applyBorder="1" applyAlignment="1">
      <alignment horizontal="left" vertical="top" wrapText="1"/>
    </xf>
    <xf numFmtId="0" fontId="20" fillId="2" borderId="5" xfId="34" applyFont="1" applyFill="1" applyBorder="1" applyAlignment="1">
      <alignment horizontal="center" vertical="center"/>
    </xf>
    <xf numFmtId="0" fontId="22" fillId="2" borderId="5" xfId="34" applyFont="1" applyFill="1" applyBorder="1" applyAlignment="1">
      <alignment horizontal="center" vertical="center"/>
    </xf>
    <xf numFmtId="169" fontId="20" fillId="2" borderId="5" xfId="34" applyNumberFormat="1" applyFont="1" applyFill="1" applyBorder="1" applyAlignment="1">
      <alignment horizontal="center" vertical="center"/>
    </xf>
    <xf numFmtId="0" fontId="20" fillId="2" borderId="0" xfId="34" applyFont="1" applyFill="1" applyAlignment="1">
      <alignment horizontal="center" vertical="center"/>
    </xf>
    <xf numFmtId="0" fontId="20" fillId="0" borderId="0" xfId="0" applyFont="1"/>
    <xf numFmtId="0" fontId="40" fillId="0" borderId="0" xfId="0" applyFont="1" applyAlignment="1">
      <alignment horizontal="left" vertical="top" wrapText="1"/>
    </xf>
    <xf numFmtId="0" fontId="20" fillId="0" borderId="9" xfId="0" applyFont="1" applyBorder="1" applyAlignment="1">
      <alignment vertical="center" wrapText="1"/>
    </xf>
    <xf numFmtId="0" fontId="20" fillId="0" borderId="5" xfId="0" applyFont="1" applyBorder="1"/>
    <xf numFmtId="0" fontId="18" fillId="0" borderId="25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40" fillId="0" borderId="21" xfId="0" applyFont="1" applyFill="1" applyBorder="1" applyAlignment="1">
      <alignment horizontal="left" vertical="top" wrapText="1"/>
    </xf>
    <xf numFmtId="0" fontId="40" fillId="0" borderId="26" xfId="0" applyFont="1" applyFill="1" applyBorder="1" applyAlignment="1">
      <alignment horizontal="left" vertical="top" wrapText="1"/>
    </xf>
    <xf numFmtId="0" fontId="40" fillId="0" borderId="22" xfId="0" applyFont="1" applyFill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19" fillId="0" borderId="23" xfId="0" applyFont="1" applyBorder="1"/>
    <xf numFmtId="0" fontId="20" fillId="2" borderId="5" xfId="34" applyFont="1" applyFill="1" applyBorder="1" applyAlignment="1">
      <alignment horizontal="left" vertical="top"/>
    </xf>
    <xf numFmtId="0" fontId="20" fillId="2" borderId="23" xfId="0" applyFont="1" applyFill="1" applyBorder="1" applyAlignment="1">
      <alignment vertical="center" wrapText="1"/>
    </xf>
    <xf numFmtId="0" fontId="20" fillId="0" borderId="0" xfId="9" applyFont="1"/>
    <xf numFmtId="0" fontId="20" fillId="0" borderId="0" xfId="9" applyFont="1" applyFill="1" applyAlignment="1">
      <alignment horizontal="right"/>
    </xf>
    <xf numFmtId="0" fontId="20" fillId="0" borderId="0" xfId="9" applyFont="1" applyBorder="1"/>
    <xf numFmtId="0" fontId="19" fillId="0" borderId="0" xfId="9" applyFont="1" applyFill="1" applyAlignment="1">
      <alignment horizontal="center" wrapText="1"/>
    </xf>
    <xf numFmtId="0" fontId="21" fillId="0" borderId="0" xfId="30" applyFont="1">
      <alignment horizontal="left" vertical="top" wrapText="1"/>
    </xf>
    <xf numFmtId="0" fontId="21" fillId="2" borderId="23" xfId="30" applyFont="1" applyFill="1" applyBorder="1" applyAlignment="1">
      <alignment horizontal="center" vertical="top" wrapText="1"/>
    </xf>
    <xf numFmtId="0" fontId="21" fillId="0" borderId="23" xfId="30" applyFont="1" applyBorder="1" applyAlignment="1">
      <alignment horizontal="center" vertical="center" wrapText="1"/>
    </xf>
    <xf numFmtId="0" fontId="21" fillId="2" borderId="0" xfId="30" applyFont="1" applyFill="1">
      <alignment horizontal="left" vertical="top" wrapText="1"/>
    </xf>
    <xf numFmtId="0" fontId="39" fillId="2" borderId="23" xfId="30" applyFont="1" applyFill="1" applyBorder="1" applyAlignment="1">
      <alignment horizontal="left" vertical="top" wrapText="1"/>
    </xf>
    <xf numFmtId="168" fontId="15" fillId="2" borderId="23" xfId="30" applyNumberFormat="1" applyFont="1" applyFill="1" applyBorder="1" applyAlignment="1">
      <alignment horizontal="right" vertical="top" wrapText="1"/>
    </xf>
    <xf numFmtId="0" fontId="43" fillId="0" borderId="0" xfId="9" applyFont="1" applyAlignment="1">
      <alignment horizontal="left" vertical="top" wrapText="1"/>
    </xf>
    <xf numFmtId="0" fontId="17" fillId="2" borderId="23" xfId="30" applyFont="1" applyFill="1" applyBorder="1" applyAlignment="1">
      <alignment horizontal="left" vertical="top" wrapText="1"/>
    </xf>
    <xf numFmtId="0" fontId="44" fillId="0" borderId="23" xfId="9" applyFont="1" applyBorder="1" applyAlignment="1">
      <alignment horizontal="left" vertical="top" wrapText="1"/>
    </xf>
    <xf numFmtId="168" fontId="39" fillId="2" borderId="23" xfId="30" applyNumberFormat="1" applyFont="1" applyFill="1" applyBorder="1" applyAlignment="1">
      <alignment horizontal="right" vertical="top" wrapText="1"/>
    </xf>
    <xf numFmtId="0" fontId="43" fillId="2" borderId="0" xfId="9" applyFont="1" applyFill="1" applyAlignment="1">
      <alignment horizontal="left" vertical="top" wrapText="1"/>
    </xf>
    <xf numFmtId="0" fontId="45" fillId="0" borderId="23" xfId="9" applyFont="1" applyBorder="1" applyAlignment="1">
      <alignment horizontal="left" vertical="top" wrapText="1"/>
    </xf>
    <xf numFmtId="0" fontId="21" fillId="2" borderId="23" xfId="30" applyFont="1" applyFill="1" applyBorder="1">
      <alignment horizontal="left" vertical="top" wrapText="1"/>
    </xf>
    <xf numFmtId="0" fontId="21" fillId="2" borderId="23" xfId="30" applyFont="1" applyFill="1" applyBorder="1" applyAlignment="1">
      <alignment horizontal="left" vertical="top" wrapText="1"/>
    </xf>
    <xf numFmtId="168" fontId="21" fillId="2" borderId="23" xfId="31" applyNumberFormat="1" applyFont="1" applyFill="1" applyBorder="1" applyAlignment="1">
      <alignment horizontal="right" vertical="top"/>
    </xf>
    <xf numFmtId="0" fontId="43" fillId="0" borderId="23" xfId="9" applyFont="1" applyBorder="1" applyAlignment="1">
      <alignment horizontal="left" vertical="top" wrapText="1"/>
    </xf>
    <xf numFmtId="0" fontId="21" fillId="0" borderId="23" xfId="30" applyFont="1" applyBorder="1" applyAlignment="1">
      <alignment horizontal="left" vertical="top" wrapText="1"/>
    </xf>
    <xf numFmtId="168" fontId="15" fillId="0" borderId="23" xfId="30" applyNumberFormat="1" applyFont="1" applyBorder="1" applyAlignment="1">
      <alignment horizontal="right" vertical="top" wrapText="1"/>
    </xf>
    <xf numFmtId="0" fontId="15" fillId="0" borderId="23" xfId="30" applyFont="1" applyBorder="1" applyAlignment="1">
      <alignment horizontal="right" vertical="top" wrapText="1"/>
    </xf>
    <xf numFmtId="0" fontId="43" fillId="2" borderId="23" xfId="9" applyFont="1" applyFill="1" applyBorder="1" applyAlignment="1">
      <alignment horizontal="left" vertical="top" wrapText="1"/>
    </xf>
    <xf numFmtId="0" fontId="46" fillId="0" borderId="23" xfId="30" applyFont="1" applyBorder="1" applyAlignment="1">
      <alignment horizontal="left" vertical="top" wrapText="1"/>
    </xf>
    <xf numFmtId="0" fontId="21" fillId="2" borderId="23" xfId="30" applyFont="1" applyFill="1" applyBorder="1" applyAlignment="1">
      <alignment horizontal="left" vertical="center" wrapText="1"/>
    </xf>
    <xf numFmtId="0" fontId="21" fillId="0" borderId="0" xfId="30" applyFont="1" applyAlignment="1">
      <alignment horizontal="left" vertical="top" wrapText="1"/>
    </xf>
    <xf numFmtId="0" fontId="19" fillId="2" borderId="23" xfId="9" applyFont="1" applyFill="1" applyBorder="1" applyAlignment="1">
      <alignment horizontal="left" vertical="top" wrapText="1"/>
    </xf>
    <xf numFmtId="0" fontId="20" fillId="0" borderId="0" xfId="9" applyFont="1" applyFill="1" applyAlignment="1">
      <alignment horizontal="center" wrapText="1"/>
    </xf>
    <xf numFmtId="168" fontId="17" fillId="0" borderId="23" xfId="30" applyNumberFormat="1" applyFont="1" applyBorder="1" applyAlignment="1">
      <alignment horizontal="right" vertical="top" wrapText="1"/>
    </xf>
    <xf numFmtId="0" fontId="17" fillId="0" borderId="23" xfId="30" applyFont="1" applyBorder="1" applyAlignment="1">
      <alignment horizontal="right" vertical="top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left" vertical="top" wrapText="1"/>
    </xf>
    <xf numFmtId="0" fontId="20" fillId="2" borderId="9" xfId="34" applyFont="1" applyFill="1" applyBorder="1" applyAlignment="1">
      <alignment horizontal="right" vertical="center"/>
    </xf>
    <xf numFmtId="0" fontId="20" fillId="2" borderId="5" xfId="34" applyFont="1" applyFill="1" applyBorder="1" applyAlignment="1">
      <alignment horizontal="right" vertical="top"/>
    </xf>
    <xf numFmtId="0" fontId="20" fillId="0" borderId="23" xfId="0" applyFont="1" applyBorder="1"/>
    <xf numFmtId="165" fontId="20" fillId="0" borderId="0" xfId="0" applyNumberFormat="1" applyFont="1"/>
    <xf numFmtId="169" fontId="43" fillId="0" borderId="0" xfId="9" applyNumberFormat="1" applyFont="1" applyAlignment="1">
      <alignment horizontal="left" vertical="top" wrapText="1"/>
    </xf>
    <xf numFmtId="0" fontId="15" fillId="0" borderId="23" xfId="30" applyFont="1" applyBorder="1" applyAlignment="1">
      <alignment horizontal="left" vertical="top" wrapText="1"/>
    </xf>
    <xf numFmtId="0" fontId="20" fillId="0" borderId="0" xfId="0" applyFont="1" applyAlignment="1"/>
    <xf numFmtId="0" fontId="20" fillId="0" borderId="0" xfId="9" applyFont="1" applyFill="1" applyAlignment="1"/>
    <xf numFmtId="0" fontId="21" fillId="0" borderId="23" xfId="30" applyFont="1" applyBorder="1" applyAlignment="1">
      <alignment horizontal="center" vertical="center" wrapText="1"/>
    </xf>
    <xf numFmtId="0" fontId="49" fillId="0" borderId="0" xfId="77" applyFont="1"/>
    <xf numFmtId="169" fontId="49" fillId="0" borderId="23" xfId="77" applyNumberFormat="1" applyFont="1" applyBorder="1"/>
    <xf numFmtId="165" fontId="48" fillId="0" borderId="0" xfId="81" applyNumberFormat="1" applyFont="1" applyFill="1" applyBorder="1" applyAlignment="1">
      <alignment horizontal="left" vertical="center" wrapText="1"/>
    </xf>
    <xf numFmtId="0" fontId="48" fillId="0" borderId="0" xfId="80" applyFont="1" applyAlignment="1">
      <alignment vertical="center"/>
    </xf>
    <xf numFmtId="0" fontId="3" fillId="0" borderId="0" xfId="80" applyFont="1" applyFill="1" applyBorder="1" applyAlignment="1">
      <alignment horizontal="left" vertical="center"/>
    </xf>
    <xf numFmtId="171" fontId="3" fillId="0" borderId="0" xfId="80" applyNumberFormat="1" applyFont="1" applyFill="1" applyBorder="1" applyAlignment="1">
      <alignment horizontal="center" vertical="center"/>
    </xf>
    <xf numFmtId="0" fontId="50" fillId="0" borderId="0" xfId="80" applyFont="1" applyFill="1" applyAlignment="1">
      <alignment horizontal="center" vertical="center" wrapText="1"/>
    </xf>
    <xf numFmtId="0" fontId="49" fillId="0" borderId="0" xfId="80" applyFont="1" applyAlignment="1">
      <alignment vertical="center"/>
    </xf>
    <xf numFmtId="0" fontId="51" fillId="0" borderId="0" xfId="80" applyFont="1" applyFill="1" applyBorder="1" applyAlignment="1">
      <alignment horizontal="center" vertical="center"/>
    </xf>
    <xf numFmtId="169" fontId="48" fillId="0" borderId="0" xfId="80" applyNumberFormat="1" applyFont="1" applyFill="1" applyBorder="1" applyAlignment="1">
      <alignment horizontal="right" vertical="center"/>
    </xf>
    <xf numFmtId="0" fontId="47" fillId="0" borderId="0" xfId="82" applyFont="1" applyAlignment="1">
      <alignment vertical="center"/>
    </xf>
    <xf numFmtId="0" fontId="48" fillId="0" borderId="23" xfId="20" applyFont="1" applyFill="1" applyBorder="1" applyAlignment="1">
      <alignment horizontal="center" vertical="center" wrapText="1"/>
    </xf>
    <xf numFmtId="49" fontId="49" fillId="0" borderId="23" xfId="81" applyNumberFormat="1" applyFont="1" applyFill="1" applyBorder="1" applyAlignment="1">
      <alignment horizontal="left" vertical="center" wrapText="1"/>
    </xf>
    <xf numFmtId="171" fontId="49" fillId="0" borderId="23" xfId="82" applyNumberFormat="1" applyFont="1" applyBorder="1" applyAlignment="1">
      <alignment horizontal="center" vertical="center"/>
    </xf>
    <xf numFmtId="0" fontId="48" fillId="0" borderId="0" xfId="82" applyFont="1" applyAlignment="1">
      <alignment vertical="center"/>
    </xf>
    <xf numFmtId="0" fontId="48" fillId="0" borderId="23" xfId="82" applyFont="1" applyBorder="1" applyAlignment="1">
      <alignment vertical="center"/>
    </xf>
    <xf numFmtId="0" fontId="49" fillId="0" borderId="23" xfId="82" applyFont="1" applyBorder="1" applyAlignment="1">
      <alignment horizontal="center" vertical="center"/>
    </xf>
    <xf numFmtId="0" fontId="48" fillId="0" borderId="23" xfId="82" applyFont="1" applyBorder="1" applyAlignment="1">
      <alignment vertical="center" wrapText="1"/>
    </xf>
    <xf numFmtId="171" fontId="48" fillId="0" borderId="0" xfId="78" applyNumberFormat="1" applyFont="1" applyAlignment="1">
      <alignment vertical="center"/>
    </xf>
    <xf numFmtId="0" fontId="17" fillId="0" borderId="0" xfId="20" applyFont="1" applyAlignment="1">
      <alignment vertical="center" wrapText="1"/>
    </xf>
    <xf numFmtId="0" fontId="52" fillId="0" borderId="0" xfId="20" applyNumberFormat="1" applyFont="1" applyFill="1" applyAlignment="1">
      <alignment vertical="center" wrapText="1"/>
    </xf>
    <xf numFmtId="0" fontId="52" fillId="2" borderId="0" xfId="20" applyNumberFormat="1" applyFont="1" applyFill="1" applyAlignment="1">
      <alignment vertical="center" wrapText="1"/>
    </xf>
    <xf numFmtId="49" fontId="47" fillId="0" borderId="0" xfId="20" applyNumberFormat="1" applyFont="1" applyFill="1" applyAlignment="1">
      <alignment horizontal="center" vertical="center" wrapText="1"/>
    </xf>
    <xf numFmtId="0" fontId="48" fillId="0" borderId="0" xfId="20" applyFont="1" applyAlignment="1">
      <alignment horizontal="center" vertical="center" wrapText="1"/>
    </xf>
    <xf numFmtId="49" fontId="53" fillId="0" borderId="23" xfId="20" applyNumberFormat="1" applyFont="1" applyFill="1" applyBorder="1" applyAlignment="1">
      <alignment horizontal="center" vertical="center" textRotation="90" wrapText="1"/>
    </xf>
    <xf numFmtId="49" fontId="54" fillId="0" borderId="23" xfId="20" applyNumberFormat="1" applyFont="1" applyFill="1" applyBorder="1" applyAlignment="1">
      <alignment horizontal="center" vertical="center" textRotation="90" wrapText="1"/>
    </xf>
    <xf numFmtId="0" fontId="17" fillId="0" borderId="0" xfId="20" applyFont="1" applyAlignment="1">
      <alignment horizontal="center" vertical="center" wrapText="1"/>
    </xf>
    <xf numFmtId="0" fontId="17" fillId="0" borderId="23" xfId="20" applyFont="1" applyBorder="1" applyAlignment="1">
      <alignment horizontal="center" vertical="center" wrapText="1"/>
    </xf>
    <xf numFmtId="0" fontId="55" fillId="0" borderId="23" xfId="20" applyFont="1" applyBorder="1" applyAlignment="1">
      <alignment horizontal="center" vertical="center" wrapText="1"/>
    </xf>
    <xf numFmtId="0" fontId="55" fillId="2" borderId="23" xfId="20" applyFont="1" applyFill="1" applyBorder="1" applyAlignment="1">
      <alignment horizontal="center" vertical="center" wrapText="1"/>
    </xf>
    <xf numFmtId="0" fontId="17" fillId="2" borderId="23" xfId="20" applyFont="1" applyFill="1" applyBorder="1" applyAlignment="1">
      <alignment horizontal="center" vertical="center" wrapText="1"/>
    </xf>
    <xf numFmtId="0" fontId="15" fillId="0" borderId="0" xfId="20" applyFont="1" applyAlignment="1">
      <alignment vertical="center" wrapText="1"/>
    </xf>
    <xf numFmtId="172" fontId="17" fillId="0" borderId="0" xfId="20" applyNumberFormat="1" applyFont="1" applyAlignment="1">
      <alignment vertical="center" wrapText="1"/>
    </xf>
    <xf numFmtId="0" fontId="52" fillId="0" borderId="0" xfId="20" applyNumberFormat="1" applyFont="1" applyFill="1" applyAlignment="1">
      <alignment horizontal="center" vertical="center" wrapText="1"/>
    </xf>
    <xf numFmtId="0" fontId="54" fillId="0" borderId="23" xfId="20" applyNumberFormat="1" applyFont="1" applyFill="1" applyBorder="1" applyAlignment="1">
      <alignment horizontal="center" vertical="center" wrapText="1"/>
    </xf>
    <xf numFmtId="172" fontId="54" fillId="0" borderId="23" xfId="20" applyNumberFormat="1" applyFont="1" applyFill="1" applyBorder="1" applyAlignment="1">
      <alignment horizontal="center" vertical="center" wrapText="1"/>
    </xf>
    <xf numFmtId="172" fontId="54" fillId="0" borderId="23" xfId="20" applyNumberFormat="1" applyFont="1" applyFill="1" applyBorder="1" applyAlignment="1">
      <alignment horizontal="right" vertical="center" wrapText="1"/>
    </xf>
    <xf numFmtId="172" fontId="17" fillId="0" borderId="23" xfId="20" applyNumberFormat="1" applyFont="1" applyBorder="1" applyAlignment="1">
      <alignment horizontal="right" vertical="center" wrapText="1"/>
    </xf>
    <xf numFmtId="172" fontId="17" fillId="0" borderId="0" xfId="20" applyNumberFormat="1" applyFont="1" applyAlignment="1">
      <alignment horizontal="right" vertical="center" wrapText="1"/>
    </xf>
    <xf numFmtId="0" fontId="56" fillId="0" borderId="0" xfId="20" applyFont="1"/>
    <xf numFmtId="0" fontId="57" fillId="0" borderId="0" xfId="77" applyFont="1"/>
    <xf numFmtId="0" fontId="49" fillId="0" borderId="0" xfId="77" applyFont="1" applyFill="1" applyAlignment="1">
      <alignment wrapText="1"/>
    </xf>
    <xf numFmtId="0" fontId="52" fillId="0" borderId="0" xfId="77" applyFont="1" applyFill="1" applyAlignment="1">
      <alignment horizontal="right" vertical="center"/>
    </xf>
    <xf numFmtId="0" fontId="49" fillId="0" borderId="0" xfId="77" applyFont="1" applyBorder="1" applyAlignment="1">
      <alignment horizontal="center" wrapText="1"/>
    </xf>
    <xf numFmtId="0" fontId="49" fillId="0" borderId="0" xfId="77" applyFont="1" applyBorder="1" applyAlignment="1">
      <alignment horizontal="right" wrapText="1"/>
    </xf>
    <xf numFmtId="0" fontId="49" fillId="0" borderId="0" xfId="77" applyFont="1" applyBorder="1"/>
    <xf numFmtId="0" fontId="49" fillId="0" borderId="23" xfId="77" applyFont="1" applyBorder="1"/>
    <xf numFmtId="0" fontId="49" fillId="0" borderId="23" xfId="77" applyNumberFormat="1" applyFont="1" applyBorder="1" applyAlignment="1">
      <alignment horizontal="center" vertical="center" wrapText="1"/>
    </xf>
    <xf numFmtId="170" fontId="49" fillId="0" borderId="0" xfId="77" applyNumberFormat="1" applyFont="1"/>
    <xf numFmtId="43" fontId="49" fillId="0" borderId="0" xfId="77" applyNumberFormat="1" applyFont="1"/>
    <xf numFmtId="171" fontId="49" fillId="0" borderId="23" xfId="78" applyNumberFormat="1" applyFont="1" applyFill="1" applyBorder="1"/>
    <xf numFmtId="171" fontId="49" fillId="0" borderId="0" xfId="77" applyNumberFormat="1" applyFont="1"/>
    <xf numFmtId="2" fontId="47" fillId="2" borderId="0" xfId="20" applyNumberFormat="1" applyFont="1" applyFill="1" applyAlignment="1">
      <alignment horizontal="right" vertical="center" wrapText="1"/>
    </xf>
    <xf numFmtId="0" fontId="49" fillId="0" borderId="0" xfId="77" applyFont="1" applyAlignment="1">
      <alignment horizontal="right"/>
    </xf>
    <xf numFmtId="171" fontId="48" fillId="0" borderId="0" xfId="79" applyNumberFormat="1" applyFont="1" applyFill="1" applyBorder="1" applyAlignment="1">
      <alignment horizontal="right" vertical="center"/>
    </xf>
    <xf numFmtId="0" fontId="48" fillId="2" borderId="0" xfId="20" applyFont="1" applyFill="1" applyBorder="1" applyAlignment="1">
      <alignment horizontal="right"/>
    </xf>
    <xf numFmtId="0" fontId="48" fillId="0" borderId="0" xfId="20" applyFont="1" applyAlignment="1">
      <alignment horizontal="right"/>
    </xf>
    <xf numFmtId="0" fontId="56" fillId="0" borderId="0" xfId="20" applyFont="1" applyAlignment="1"/>
    <xf numFmtId="0" fontId="18" fillId="2" borderId="9" xfId="0" applyFont="1" applyFill="1" applyBorder="1" applyAlignment="1">
      <alignment horizontal="center" vertical="top" wrapText="1"/>
    </xf>
    <xf numFmtId="0" fontId="20" fillId="2" borderId="0" xfId="5" applyFont="1" applyFill="1"/>
    <xf numFmtId="0" fontId="19" fillId="2" borderId="0" xfId="5" applyFont="1" applyFill="1" applyAlignment="1"/>
    <xf numFmtId="0" fontId="20" fillId="2" borderId="0" xfId="5" applyFont="1" applyFill="1" applyAlignment="1"/>
    <xf numFmtId="0" fontId="22" fillId="0" borderId="5" xfId="0" applyFont="1" applyBorder="1" applyAlignment="1">
      <alignment horizontal="left" vertical="top" wrapText="1"/>
    </xf>
    <xf numFmtId="0" fontId="22" fillId="2" borderId="23" xfId="0" applyFont="1" applyFill="1" applyBorder="1" applyAlignment="1">
      <alignment wrapText="1"/>
    </xf>
    <xf numFmtId="49" fontId="20" fillId="2" borderId="23" xfId="0" applyNumberFormat="1" applyFont="1" applyFill="1" applyBorder="1" applyAlignment="1">
      <alignment vertical="top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20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horizontal="center" vertical="center" wrapText="1"/>
    </xf>
    <xf numFmtId="2" fontId="20" fillId="0" borderId="0" xfId="0" applyNumberFormat="1" applyFont="1"/>
    <xf numFmtId="168" fontId="4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8" fontId="20" fillId="0" borderId="0" xfId="0" applyNumberFormat="1" applyFont="1"/>
    <xf numFmtId="0" fontId="21" fillId="0" borderId="0" xfId="30" applyFont="1" applyBorder="1">
      <alignment horizontal="left" vertical="top" wrapText="1"/>
    </xf>
    <xf numFmtId="0" fontId="21" fillId="0" borderId="0" xfId="30" applyFont="1" applyBorder="1" applyAlignment="1">
      <alignment horizontal="left" vertical="top" wrapText="1"/>
    </xf>
    <xf numFmtId="165" fontId="19" fillId="0" borderId="0" xfId="0" applyNumberFormat="1" applyFont="1"/>
    <xf numFmtId="165" fontId="18" fillId="2" borderId="23" xfId="0" applyNumberFormat="1" applyFont="1" applyFill="1" applyBorder="1" applyAlignment="1">
      <alignment horizontal="center" vertical="center" wrapText="1"/>
    </xf>
    <xf numFmtId="165" fontId="20" fillId="2" borderId="0" xfId="5" applyNumberFormat="1" applyFont="1" applyFill="1"/>
    <xf numFmtId="165" fontId="20" fillId="2" borderId="0" xfId="34" applyNumberFormat="1" applyFont="1" applyFill="1"/>
    <xf numFmtId="0" fontId="58" fillId="2" borderId="0" xfId="5" applyFont="1" applyFill="1" applyAlignment="1"/>
    <xf numFmtId="0" fontId="59" fillId="2" borderId="0" xfId="5" applyFont="1" applyFill="1"/>
    <xf numFmtId="0" fontId="59" fillId="2" borderId="0" xfId="5" applyFont="1" applyFill="1" applyAlignment="1"/>
    <xf numFmtId="0" fontId="18" fillId="2" borderId="23" xfId="0" applyFont="1" applyFill="1" applyBorder="1" applyAlignment="1">
      <alignment vertical="top" wrapText="1"/>
    </xf>
    <xf numFmtId="0" fontId="18" fillId="2" borderId="3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0" fillId="2" borderId="23" xfId="9" applyFont="1" applyFill="1" applyBorder="1" applyAlignment="1">
      <alignment horizontal="left" vertical="top" wrapText="1"/>
    </xf>
    <xf numFmtId="0" fontId="22" fillId="2" borderId="23" xfId="9" applyFont="1" applyFill="1" applyBorder="1" applyAlignment="1">
      <alignment horizontal="left" vertical="top" wrapText="1"/>
    </xf>
    <xf numFmtId="168" fontId="18" fillId="0" borderId="23" xfId="30" applyNumberFormat="1" applyFont="1" applyBorder="1" applyAlignment="1">
      <alignment horizontal="right" vertical="top" wrapText="1"/>
    </xf>
    <xf numFmtId="0" fontId="20" fillId="2" borderId="23" xfId="34" applyFont="1" applyFill="1" applyBorder="1" applyAlignment="1">
      <alignment horizontal="center" vertical="center"/>
    </xf>
    <xf numFmtId="0" fontId="17" fillId="2" borderId="24" xfId="34" applyFont="1" applyFill="1" applyBorder="1" applyAlignment="1">
      <alignment vertical="top"/>
    </xf>
    <xf numFmtId="0" fontId="17" fillId="2" borderId="25" xfId="34" applyFont="1" applyFill="1" applyBorder="1" applyAlignment="1">
      <alignment vertical="top"/>
    </xf>
    <xf numFmtId="0" fontId="20" fillId="2" borderId="24" xfId="34" applyFont="1" applyFill="1" applyBorder="1" applyAlignment="1">
      <alignment vertical="top"/>
    </xf>
    <xf numFmtId="0" fontId="20" fillId="2" borderId="25" xfId="34" applyFont="1" applyFill="1" applyBorder="1" applyAlignment="1">
      <alignment vertical="top"/>
    </xf>
    <xf numFmtId="0" fontId="20" fillId="0" borderId="23" xfId="0" applyFont="1" applyBorder="1" applyAlignment="1">
      <alignment wrapText="1"/>
    </xf>
    <xf numFmtId="0" fontId="42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20" fillId="0" borderId="5" xfId="0" applyFont="1" applyBorder="1" applyAlignment="1">
      <alignment horizontal="center" vertical="top" wrapText="1"/>
    </xf>
    <xf numFmtId="0" fontId="20" fillId="2" borderId="5" xfId="34" applyFont="1" applyFill="1" applyBorder="1" applyAlignment="1">
      <alignment horizontal="left" vertical="top"/>
    </xf>
    <xf numFmtId="0" fontId="18" fillId="2" borderId="9" xfId="0" applyFont="1" applyFill="1" applyBorder="1" applyAlignment="1">
      <alignment horizontal="center" vertical="top" wrapText="1"/>
    </xf>
    <xf numFmtId="168" fontId="15" fillId="0" borderId="23" xfId="30" applyNumberFormat="1" applyFont="1" applyBorder="1" applyAlignment="1">
      <alignment horizontal="center" vertical="top" wrapText="1"/>
    </xf>
    <xf numFmtId="168" fontId="17" fillId="0" borderId="23" xfId="30" applyNumberFormat="1" applyFont="1" applyBorder="1" applyAlignment="1">
      <alignment horizontal="center" vertical="top" wrapText="1"/>
    </xf>
    <xf numFmtId="172" fontId="49" fillId="2" borderId="23" xfId="0" applyNumberFormat="1" applyFont="1" applyFill="1" applyBorder="1" applyAlignment="1">
      <alignment horizontal="left" vertical="center" wrapText="1"/>
    </xf>
    <xf numFmtId="49" fontId="60" fillId="2" borderId="23" xfId="0" applyNumberFormat="1" applyFont="1" applyFill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15" fillId="0" borderId="23" xfId="30" applyFont="1" applyBorder="1" applyAlignment="1">
      <alignment horizontal="center" vertical="top" wrapText="1"/>
    </xf>
    <xf numFmtId="0" fontId="21" fillId="0" borderId="23" xfId="30" applyFont="1" applyBorder="1" applyAlignment="1">
      <alignment horizontal="center" vertical="top" wrapText="1"/>
    </xf>
    <xf numFmtId="0" fontId="43" fillId="2" borderId="23" xfId="0" applyFont="1" applyFill="1" applyBorder="1" applyAlignment="1">
      <alignment horizontal="left" vertical="top" wrapText="1"/>
    </xf>
    <xf numFmtId="168" fontId="21" fillId="2" borderId="23" xfId="31" applyNumberFormat="1" applyFont="1" applyFill="1" applyBorder="1" applyAlignment="1">
      <alignment horizontal="center" vertical="top"/>
    </xf>
    <xf numFmtId="172" fontId="17" fillId="2" borderId="23" xfId="0" applyNumberFormat="1" applyFont="1" applyFill="1" applyBorder="1" applyAlignment="1">
      <alignment horizontal="left" vertical="center" wrapText="1"/>
    </xf>
    <xf numFmtId="0" fontId="18" fillId="0" borderId="23" xfId="30" applyFont="1" applyBorder="1" applyAlignment="1">
      <alignment horizontal="left" vertical="top" wrapText="1"/>
    </xf>
    <xf numFmtId="168" fontId="15" fillId="2" borderId="23" xfId="31" applyNumberFormat="1" applyFont="1" applyFill="1" applyBorder="1" applyAlignment="1">
      <alignment horizontal="center" vertical="top"/>
    </xf>
    <xf numFmtId="168" fontId="17" fillId="2" borderId="23" xfId="31" applyNumberFormat="1" applyFont="1" applyFill="1" applyBorder="1" applyAlignment="1">
      <alignment horizontal="center" vertical="top"/>
    </xf>
    <xf numFmtId="0" fontId="15" fillId="2" borderId="5" xfId="34" applyFont="1" applyFill="1" applyBorder="1" applyAlignment="1">
      <alignment horizontal="left" vertical="top"/>
    </xf>
    <xf numFmtId="0" fontId="20" fillId="2" borderId="5" xfId="34" applyFont="1" applyFill="1" applyBorder="1" applyAlignment="1">
      <alignment horizontal="left" vertical="top"/>
    </xf>
    <xf numFmtId="0" fontId="18" fillId="2" borderId="9" xfId="0" applyFont="1" applyFill="1" applyBorder="1" applyAlignment="1">
      <alignment horizontal="center" vertical="top" wrapText="1"/>
    </xf>
    <xf numFmtId="0" fontId="20" fillId="0" borderId="9" xfId="0" applyFont="1" applyBorder="1"/>
    <xf numFmtId="0" fontId="62" fillId="0" borderId="0" xfId="0" applyFont="1"/>
    <xf numFmtId="0" fontId="20" fillId="0" borderId="23" xfId="0" applyFont="1" applyBorder="1" applyAlignment="1">
      <alignment vertical="center"/>
    </xf>
    <xf numFmtId="0" fontId="20" fillId="0" borderId="23" xfId="0" applyFont="1" applyBorder="1" applyAlignment="1"/>
    <xf numFmtId="0" fontId="20" fillId="2" borderId="23" xfId="0" applyFont="1" applyFill="1" applyBorder="1" applyAlignment="1">
      <alignment vertical="center"/>
    </xf>
    <xf numFmtId="0" fontId="20" fillId="0" borderId="24" xfId="0" applyFont="1" applyBorder="1"/>
    <xf numFmtId="0" fontId="20" fillId="0" borderId="2" xfId="0" applyFont="1" applyBorder="1" applyAlignment="1"/>
    <xf numFmtId="0" fontId="20" fillId="0" borderId="10" xfId="0" applyFont="1" applyBorder="1"/>
    <xf numFmtId="0" fontId="20" fillId="2" borderId="23" xfId="0" applyFont="1" applyFill="1" applyBorder="1"/>
    <xf numFmtId="0" fontId="19" fillId="0" borderId="24" xfId="0" applyFont="1" applyBorder="1" applyAlignment="1"/>
    <xf numFmtId="0" fontId="19" fillId="0" borderId="7" xfId="0" applyFont="1" applyBorder="1" applyAlignment="1"/>
    <xf numFmtId="169" fontId="19" fillId="0" borderId="23" xfId="0" applyNumberFormat="1" applyFont="1" applyBorder="1" applyAlignment="1">
      <alignment horizontal="center"/>
    </xf>
    <xf numFmtId="0" fontId="22" fillId="2" borderId="23" xfId="0" applyFont="1" applyFill="1" applyBorder="1" applyAlignment="1">
      <alignment vertical="center"/>
    </xf>
    <xf numFmtId="0" fontId="22" fillId="2" borderId="23" xfId="0" applyFont="1" applyFill="1" applyBorder="1"/>
    <xf numFmtId="0" fontId="19" fillId="2" borderId="23" xfId="0" applyFont="1" applyFill="1" applyBorder="1" applyAlignment="1">
      <alignment vertical="top" wrapText="1"/>
    </xf>
    <xf numFmtId="0" fontId="63" fillId="0" borderId="23" xfId="0" applyFont="1" applyBorder="1" applyAlignment="1">
      <alignment horizontal="left" vertical="top" wrapText="1"/>
    </xf>
    <xf numFmtId="0" fontId="20" fillId="2" borderId="23" xfId="0" applyFont="1" applyFill="1" applyBorder="1" applyAlignment="1">
      <alignment vertical="top" wrapText="1"/>
    </xf>
    <xf numFmtId="0" fontId="20" fillId="2" borderId="23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vertical="top" wrapText="1"/>
    </xf>
    <xf numFmtId="0" fontId="63" fillId="0" borderId="0" xfId="0" applyFont="1" applyAlignment="1">
      <alignment horizontal="left" vertical="top" wrapText="1"/>
    </xf>
    <xf numFmtId="0" fontId="22" fillId="2" borderId="23" xfId="0" applyFont="1" applyFill="1" applyBorder="1" applyAlignment="1">
      <alignment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2" borderId="24" xfId="0" applyFont="1" applyFill="1" applyBorder="1" applyAlignment="1">
      <alignment vertical="top" wrapText="1"/>
    </xf>
    <xf numFmtId="0" fontId="20" fillId="2" borderId="25" xfId="0" applyFont="1" applyFill="1" applyBorder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2" fillId="2" borderId="23" xfId="0" applyFont="1" applyFill="1" applyBorder="1" applyAlignment="1">
      <alignment horizontal="left" vertical="center"/>
    </xf>
    <xf numFmtId="0" fontId="20" fillId="2" borderId="23" xfId="0" applyFont="1" applyFill="1" applyBorder="1" applyAlignment="1">
      <alignment horizontal="left" vertical="top"/>
    </xf>
    <xf numFmtId="165" fontId="17" fillId="0" borderId="23" xfId="0" applyNumberFormat="1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right" vertical="top" wrapText="1"/>
    </xf>
    <xf numFmtId="0" fontId="22" fillId="2" borderId="23" xfId="0" applyFont="1" applyFill="1" applyBorder="1" applyAlignment="1">
      <alignment horizontal="right" vertical="center" wrapText="1"/>
    </xf>
    <xf numFmtId="0" fontId="17" fillId="0" borderId="23" xfId="30" applyFont="1" applyBorder="1" applyAlignment="1">
      <alignment horizontal="left" vertical="top" wrapText="1"/>
    </xf>
    <xf numFmtId="0" fontId="17" fillId="2" borderId="23" xfId="30" applyFont="1" applyFill="1" applyBorder="1">
      <alignment horizontal="left" vertical="top" wrapText="1"/>
    </xf>
    <xf numFmtId="168" fontId="17" fillId="2" borderId="23" xfId="30" applyNumberFormat="1" applyFont="1" applyFill="1" applyBorder="1" applyAlignment="1">
      <alignment horizontal="right" vertical="top" wrapText="1"/>
    </xf>
    <xf numFmtId="168" fontId="18" fillId="2" borderId="23" xfId="30" applyNumberFormat="1" applyFont="1" applyFill="1" applyBorder="1" applyAlignment="1">
      <alignment horizontal="right" vertical="top" wrapText="1"/>
    </xf>
    <xf numFmtId="0" fontId="15" fillId="2" borderId="23" xfId="34" applyFont="1" applyFill="1" applyBorder="1" applyAlignment="1">
      <alignment vertical="top"/>
    </xf>
    <xf numFmtId="0" fontId="18" fillId="2" borderId="23" xfId="34" applyFont="1" applyFill="1" applyBorder="1" applyAlignment="1">
      <alignment vertical="top"/>
    </xf>
    <xf numFmtId="0" fontId="20" fillId="2" borderId="0" xfId="34" applyFont="1" applyFill="1" applyBorder="1" applyAlignment="1">
      <alignment vertical="top"/>
    </xf>
    <xf numFmtId="0" fontId="15" fillId="2" borderId="29" xfId="34" applyFont="1" applyFill="1" applyBorder="1" applyAlignment="1">
      <alignment vertical="top"/>
    </xf>
    <xf numFmtId="0" fontId="15" fillId="2" borderId="30" xfId="34" applyFont="1" applyFill="1" applyBorder="1" applyAlignment="1">
      <alignment vertical="top"/>
    </xf>
    <xf numFmtId="0" fontId="20" fillId="2" borderId="0" xfId="34" applyFont="1" applyFill="1" applyBorder="1"/>
    <xf numFmtId="0" fontId="15" fillId="2" borderId="24" xfId="34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2" borderId="24" xfId="34" applyFont="1" applyFill="1" applyBorder="1" applyAlignment="1">
      <alignment horizontal="left" vertical="top"/>
    </xf>
    <xf numFmtId="0" fontId="19" fillId="2" borderId="9" xfId="34" applyFont="1" applyFill="1" applyBorder="1" applyAlignment="1">
      <alignment horizontal="right" vertical="center"/>
    </xf>
    <xf numFmtId="0" fontId="61" fillId="2" borderId="23" xfId="0" applyFont="1" applyFill="1" applyBorder="1" applyAlignment="1">
      <alignment horizontal="right" vertical="center" wrapText="1"/>
    </xf>
    <xf numFmtId="0" fontId="61" fillId="2" borderId="5" xfId="34" applyFont="1" applyFill="1" applyBorder="1" applyAlignment="1">
      <alignment horizontal="right" vertical="center"/>
    </xf>
    <xf numFmtId="0" fontId="61" fillId="2" borderId="9" xfId="34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 wrapText="1"/>
    </xf>
    <xf numFmtId="169" fontId="20" fillId="2" borderId="23" xfId="34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9" fillId="2" borderId="5" xfId="34" applyFont="1" applyFill="1" applyBorder="1" applyAlignment="1">
      <alignment horizontal="center" vertical="center"/>
    </xf>
    <xf numFmtId="0" fontId="61" fillId="0" borderId="23" xfId="0" applyFont="1" applyBorder="1" applyAlignment="1">
      <alignment horizontal="center" vertical="center" wrapText="1"/>
    </xf>
    <xf numFmtId="0" fontId="61" fillId="2" borderId="5" xfId="34" applyFont="1" applyFill="1" applyBorder="1" applyAlignment="1">
      <alignment horizontal="center" vertical="center"/>
    </xf>
    <xf numFmtId="0" fontId="22" fillId="0" borderId="23" xfId="0" applyFont="1" applyBorder="1" applyAlignment="1">
      <alignment wrapText="1"/>
    </xf>
    <xf numFmtId="0" fontId="17" fillId="0" borderId="2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2" borderId="23" xfId="0" applyFont="1" applyFill="1" applyBorder="1" applyAlignment="1">
      <alignment vertical="top" wrapText="1"/>
    </xf>
    <xf numFmtId="0" fontId="17" fillId="2" borderId="3" xfId="0" applyFont="1" applyFill="1" applyBorder="1" applyAlignment="1">
      <alignment vertical="top" wrapText="1"/>
    </xf>
    <xf numFmtId="0" fontId="17" fillId="2" borderId="2" xfId="0" applyFont="1" applyFill="1" applyBorder="1" applyAlignment="1">
      <alignment vertical="top" wrapText="1"/>
    </xf>
    <xf numFmtId="0" fontId="64" fillId="0" borderId="0" xfId="0" applyFont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top" wrapText="1"/>
    </xf>
    <xf numFmtId="168" fontId="43" fillId="0" borderId="0" xfId="9" applyNumberFormat="1" applyFont="1" applyAlignment="1">
      <alignment horizontal="left" vertical="top" wrapText="1"/>
    </xf>
    <xf numFmtId="165" fontId="20" fillId="2" borderId="23" xfId="0" applyNumberFormat="1" applyFont="1" applyFill="1" applyBorder="1" applyAlignment="1">
      <alignment horizontal="right" vertical="center"/>
    </xf>
    <xf numFmtId="49" fontId="20" fillId="2" borderId="23" xfId="0" applyNumberFormat="1" applyFont="1" applyFill="1" applyBorder="1" applyAlignment="1">
      <alignment horizontal="center" vertical="center"/>
    </xf>
    <xf numFmtId="0" fontId="20" fillId="2" borderId="0" xfId="0" applyFont="1" applyFill="1"/>
    <xf numFmtId="165" fontId="20" fillId="2" borderId="0" xfId="0" applyNumberFormat="1" applyFont="1" applyFill="1"/>
    <xf numFmtId="0" fontId="20" fillId="2" borderId="7" xfId="0" applyFont="1" applyFill="1" applyBorder="1" applyAlignment="1">
      <alignment horizontal="left"/>
    </xf>
    <xf numFmtId="0" fontId="20" fillId="2" borderId="25" xfId="0" applyFont="1" applyFill="1" applyBorder="1" applyAlignment="1">
      <alignment horizontal="left"/>
    </xf>
    <xf numFmtId="0" fontId="42" fillId="2" borderId="23" xfId="0" applyFont="1" applyFill="1" applyBorder="1" applyAlignment="1">
      <alignment vertical="center" wrapText="1"/>
    </xf>
    <xf numFmtId="0" fontId="42" fillId="2" borderId="23" xfId="0" applyFont="1" applyFill="1" applyBorder="1" applyAlignment="1">
      <alignment horizontal="center" vertical="center" wrapText="1"/>
    </xf>
    <xf numFmtId="168" fontId="17" fillId="2" borderId="23" xfId="30" applyNumberFormat="1" applyFont="1" applyFill="1" applyBorder="1" applyAlignment="1">
      <alignment vertical="top" wrapText="1"/>
    </xf>
    <xf numFmtId="49" fontId="20" fillId="2" borderId="23" xfId="0" applyNumberFormat="1" applyFont="1" applyFill="1" applyBorder="1" applyAlignment="1">
      <alignment horizontal="left" vertical="center"/>
    </xf>
    <xf numFmtId="168" fontId="20" fillId="2" borderId="23" xfId="0" applyNumberFormat="1" applyFont="1" applyFill="1" applyBorder="1" applyAlignment="1">
      <alignment vertical="center"/>
    </xf>
    <xf numFmtId="0" fontId="20" fillId="2" borderId="23" xfId="0" applyNumberFormat="1" applyFont="1" applyFill="1" applyBorder="1" applyAlignment="1">
      <alignment horizontal="center" vertical="center"/>
    </xf>
    <xf numFmtId="49" fontId="20" fillId="2" borderId="23" xfId="0" applyNumberFormat="1" applyFont="1" applyFill="1" applyBorder="1" applyAlignment="1">
      <alignment horizontal="left" vertical="center" wrapText="1"/>
    </xf>
    <xf numFmtId="49" fontId="20" fillId="2" borderId="29" xfId="0" applyNumberFormat="1" applyFont="1" applyFill="1" applyBorder="1" applyAlignment="1">
      <alignment horizontal="center" vertical="center"/>
    </xf>
    <xf numFmtId="49" fontId="20" fillId="2" borderId="25" xfId="0" applyNumberFormat="1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wrapText="1"/>
    </xf>
    <xf numFmtId="168" fontId="17" fillId="2" borderId="23" xfId="30" applyNumberFormat="1" applyFont="1" applyFill="1" applyBorder="1" applyAlignment="1">
      <alignment horizontal="right" vertical="center" wrapText="1"/>
    </xf>
    <xf numFmtId="49" fontId="65" fillId="2" borderId="0" xfId="0" applyNumberFormat="1" applyFont="1" applyFill="1" applyAlignment="1">
      <alignment horizontal="left"/>
    </xf>
    <xf numFmtId="0" fontId="66" fillId="2" borderId="0" xfId="0" applyFont="1" applyFill="1" applyBorder="1"/>
    <xf numFmtId="0" fontId="20" fillId="2" borderId="23" xfId="0" applyFont="1" applyFill="1" applyBorder="1" applyAlignment="1">
      <alignment horizontal="center" vertical="center"/>
    </xf>
    <xf numFmtId="165" fontId="61" fillId="2" borderId="23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vertical="center"/>
    </xf>
    <xf numFmtId="168" fontId="15" fillId="2" borderId="23" xfId="30" applyNumberFormat="1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vertical="center" wrapText="1"/>
    </xf>
    <xf numFmtId="168" fontId="17" fillId="2" borderId="0" xfId="30" applyNumberFormat="1" applyFont="1" applyFill="1" applyBorder="1" applyAlignment="1">
      <alignment horizontal="right" vertical="center" wrapText="1"/>
    </xf>
    <xf numFmtId="168" fontId="46" fillId="0" borderId="23" xfId="30" applyNumberFormat="1" applyFont="1" applyBorder="1" applyAlignment="1">
      <alignment horizontal="right" vertical="top" wrapText="1"/>
    </xf>
    <xf numFmtId="0" fontId="15" fillId="0" borderId="23" xfId="20" applyFont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20" fillId="2" borderId="0" xfId="34" applyFont="1" applyFill="1" applyBorder="1" applyAlignment="1">
      <alignment horizontal="left" vertical="top"/>
    </xf>
    <xf numFmtId="0" fontId="20" fillId="2" borderId="5" xfId="34" applyFont="1" applyFill="1" applyBorder="1" applyAlignment="1">
      <alignment horizontal="left" vertical="top"/>
    </xf>
    <xf numFmtId="172" fontId="54" fillId="0" borderId="3" xfId="20" applyNumberFormat="1" applyFont="1" applyFill="1" applyBorder="1" applyAlignment="1">
      <alignment horizontal="right" wrapText="1"/>
    </xf>
    <xf numFmtId="172" fontId="41" fillId="0" borderId="3" xfId="20" applyNumberFormat="1" applyFont="1" applyFill="1" applyBorder="1" applyAlignment="1">
      <alignment horizontal="right" wrapText="1"/>
    </xf>
    <xf numFmtId="172" fontId="54" fillId="0" borderId="23" xfId="20" applyNumberFormat="1" applyFont="1" applyFill="1" applyBorder="1" applyAlignment="1">
      <alignment horizontal="right" wrapText="1"/>
    </xf>
    <xf numFmtId="169" fontId="20" fillId="2" borderId="0" xfId="34" applyNumberFormat="1" applyFont="1" applyFill="1" applyBorder="1" applyAlignment="1">
      <alignment horizontal="center" vertical="center"/>
    </xf>
    <xf numFmtId="0" fontId="52" fillId="0" borderId="0" xfId="77" applyFont="1" applyBorder="1" applyAlignment="1">
      <alignment horizontal="center" wrapText="1"/>
    </xf>
    <xf numFmtId="0" fontId="52" fillId="0" borderId="0" xfId="77" applyFont="1" applyBorder="1" applyAlignment="1">
      <alignment horizontal="center" vertical="center" wrapText="1"/>
    </xf>
    <xf numFmtId="0" fontId="49" fillId="0" borderId="0" xfId="77" applyFont="1" applyFill="1" applyAlignment="1">
      <alignment horizontal="right"/>
    </xf>
    <xf numFmtId="0" fontId="49" fillId="2" borderId="0" xfId="77" applyFont="1" applyFill="1" applyBorder="1" applyAlignment="1">
      <alignment horizontal="right"/>
    </xf>
    <xf numFmtId="0" fontId="49" fillId="0" borderId="0" xfId="77" applyFont="1" applyAlignment="1">
      <alignment horizontal="right"/>
    </xf>
    <xf numFmtId="0" fontId="47" fillId="0" borderId="0" xfId="20" applyFont="1" applyBorder="1" applyAlignment="1">
      <alignment horizontal="center" vertical="center" wrapText="1"/>
    </xf>
    <xf numFmtId="0" fontId="48" fillId="0" borderId="23" xfId="82" applyFont="1" applyBorder="1" applyAlignment="1">
      <alignment horizontal="center" vertical="center" wrapText="1"/>
    </xf>
    <xf numFmtId="0" fontId="48" fillId="0" borderId="24" xfId="2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25" xfId="0" applyBorder="1"/>
    <xf numFmtId="0" fontId="58" fillId="2" borderId="0" xfId="5" applyFont="1" applyFill="1" applyAlignment="1">
      <alignment horizontal="left"/>
    </xf>
    <xf numFmtId="165" fontId="20" fillId="0" borderId="9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165" fontId="20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20" fillId="0" borderId="0" xfId="9" applyFont="1" applyFill="1" applyAlignment="1">
      <alignment horizontal="right"/>
    </xf>
    <xf numFmtId="0" fontId="20" fillId="0" borderId="0" xfId="9" applyFont="1" applyFill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168" fontId="17" fillId="0" borderId="9" xfId="30" applyNumberFormat="1" applyFont="1" applyBorder="1" applyAlignment="1">
      <alignment horizontal="center" vertical="center" wrapText="1"/>
    </xf>
    <xf numFmtId="168" fontId="17" fillId="0" borderId="2" xfId="30" applyNumberFormat="1" applyFont="1" applyBorder="1" applyAlignment="1">
      <alignment horizontal="center" vertical="center" wrapText="1"/>
    </xf>
    <xf numFmtId="168" fontId="17" fillId="0" borderId="3" xfId="3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2" borderId="24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5" fontId="20" fillId="2" borderId="9" xfId="0" applyNumberFormat="1" applyFont="1" applyFill="1" applyBorder="1" applyAlignment="1">
      <alignment horizontal="center" vertical="center" wrapText="1"/>
    </xf>
    <xf numFmtId="165" fontId="20" fillId="2" borderId="2" xfId="0" applyNumberFormat="1" applyFont="1" applyFill="1" applyBorder="1" applyAlignment="1">
      <alignment horizontal="center" vertical="center" wrapText="1"/>
    </xf>
    <xf numFmtId="165" fontId="20" fillId="2" borderId="3" xfId="0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19" fillId="2" borderId="0" xfId="5" applyFont="1" applyFill="1" applyAlignment="1">
      <alignment horizontal="left"/>
    </xf>
    <xf numFmtId="168" fontId="17" fillId="0" borderId="23" xfId="30" applyNumberFormat="1" applyFont="1" applyBorder="1" applyAlignment="1">
      <alignment horizontal="center" vertical="center" wrapText="1"/>
    </xf>
    <xf numFmtId="0" fontId="21" fillId="0" borderId="23" xfId="30" applyFont="1" applyBorder="1" applyAlignment="1">
      <alignment horizontal="center" vertical="center" wrapText="1"/>
    </xf>
    <xf numFmtId="0" fontId="19" fillId="0" borderId="0" xfId="9" applyFont="1" applyFill="1" applyAlignment="1">
      <alignment horizontal="center" wrapText="1"/>
    </xf>
    <xf numFmtId="0" fontId="20" fillId="0" borderId="0" xfId="9" applyFont="1" applyFill="1" applyAlignment="1">
      <alignment horizontal="left"/>
    </xf>
    <xf numFmtId="0" fontId="21" fillId="2" borderId="24" xfId="30" applyFont="1" applyFill="1" applyBorder="1" applyAlignment="1">
      <alignment horizontal="center" vertical="top" wrapText="1"/>
    </xf>
    <xf numFmtId="0" fontId="21" fillId="2" borderId="7" xfId="30" applyFont="1" applyFill="1" applyBorder="1" applyAlignment="1">
      <alignment horizontal="center" vertical="top" wrapText="1"/>
    </xf>
    <xf numFmtId="0" fontId="21" fillId="2" borderId="25" xfId="30" applyFont="1" applyFill="1" applyBorder="1" applyAlignment="1">
      <alignment horizontal="center" vertical="top" wrapText="1"/>
    </xf>
    <xf numFmtId="0" fontId="21" fillId="0" borderId="24" xfId="30" applyFont="1" applyBorder="1" applyAlignment="1">
      <alignment horizontal="center" vertical="center" wrapText="1"/>
    </xf>
    <xf numFmtId="0" fontId="21" fillId="0" borderId="25" xfId="30" applyFont="1" applyBorder="1" applyAlignment="1">
      <alignment horizontal="center" vertical="center" wrapText="1"/>
    </xf>
    <xf numFmtId="0" fontId="19" fillId="0" borderId="0" xfId="9" applyFont="1" applyBorder="1" applyAlignment="1">
      <alignment horizontal="left"/>
    </xf>
    <xf numFmtId="165" fontId="52" fillId="0" borderId="24" xfId="20" applyNumberFormat="1" applyFont="1" applyFill="1" applyBorder="1" applyAlignment="1">
      <alignment horizontal="center" vertical="center" wrapText="1"/>
    </xf>
    <xf numFmtId="165" fontId="52" fillId="0" borderId="25" xfId="20" applyNumberFormat="1" applyFont="1" applyFill="1" applyBorder="1" applyAlignment="1">
      <alignment horizontal="center" vertical="center" wrapText="1"/>
    </xf>
    <xf numFmtId="2" fontId="47" fillId="2" borderId="0" xfId="20" applyNumberFormat="1" applyFont="1" applyFill="1" applyAlignment="1">
      <alignment horizontal="center" vertical="center" wrapText="1"/>
    </xf>
    <xf numFmtId="172" fontId="47" fillId="0" borderId="0" xfId="20" applyNumberFormat="1" applyFont="1" applyFill="1" applyAlignment="1">
      <alignment horizontal="right" vertical="center" wrapText="1"/>
    </xf>
    <xf numFmtId="0" fontId="52" fillId="0" borderId="0" xfId="20" applyNumberFormat="1" applyFont="1" applyFill="1" applyAlignment="1">
      <alignment horizontal="center" vertical="center" wrapText="1"/>
    </xf>
    <xf numFmtId="172" fontId="48" fillId="0" borderId="0" xfId="20" applyNumberFormat="1" applyFont="1" applyFill="1" applyBorder="1" applyAlignment="1">
      <alignment horizontal="right" vertical="center" wrapText="1"/>
    </xf>
    <xf numFmtId="49" fontId="54" fillId="0" borderId="10" xfId="20" applyNumberFormat="1" applyFont="1" applyFill="1" applyBorder="1" applyAlignment="1">
      <alignment horizontal="center" vertical="center" wrapText="1"/>
    </xf>
    <xf numFmtId="49" fontId="54" fillId="0" borderId="27" xfId="20" applyNumberFormat="1" applyFont="1" applyFill="1" applyBorder="1" applyAlignment="1">
      <alignment horizontal="center" vertical="center" wrapText="1"/>
    </xf>
    <xf numFmtId="49" fontId="54" fillId="0" borderId="11" xfId="20" applyNumberFormat="1" applyFont="1" applyFill="1" applyBorder="1" applyAlignment="1">
      <alignment horizontal="center" vertical="center" wrapText="1"/>
    </xf>
    <xf numFmtId="49" fontId="54" fillId="0" borderId="28" xfId="20" applyNumberFormat="1" applyFont="1" applyFill="1" applyBorder="1" applyAlignment="1">
      <alignment horizontal="center" vertical="center" wrapText="1"/>
    </xf>
    <xf numFmtId="0" fontId="54" fillId="0" borderId="9" xfId="20" applyNumberFormat="1" applyFont="1" applyFill="1" applyBorder="1" applyAlignment="1">
      <alignment horizontal="center" vertical="center" wrapText="1"/>
    </xf>
    <xf numFmtId="0" fontId="54" fillId="0" borderId="2" xfId="20" applyNumberFormat="1" applyFont="1" applyFill="1" applyBorder="1" applyAlignment="1">
      <alignment horizontal="center" vertical="center" wrapText="1"/>
    </xf>
    <xf numFmtId="0" fontId="54" fillId="0" borderId="3" xfId="20" applyNumberFormat="1" applyFont="1" applyFill="1" applyBorder="1" applyAlignment="1">
      <alignment horizontal="center" vertical="center" wrapText="1"/>
    </xf>
    <xf numFmtId="172" fontId="54" fillId="0" borderId="23" xfId="20" applyNumberFormat="1" applyFont="1" applyFill="1" applyBorder="1" applyAlignment="1">
      <alignment horizontal="center" vertical="center" wrapText="1"/>
    </xf>
    <xf numFmtId="0" fontId="15" fillId="0" borderId="23" xfId="20" applyFont="1" applyBorder="1" applyAlignment="1">
      <alignment horizontal="center" vertical="top" wrapText="1"/>
    </xf>
    <xf numFmtId="0" fontId="20" fillId="2" borderId="6" xfId="34" applyFont="1" applyFill="1" applyBorder="1" applyAlignment="1">
      <alignment horizontal="left" vertical="top"/>
    </xf>
    <xf numFmtId="0" fontId="20" fillId="2" borderId="8" xfId="34" applyFont="1" applyFill="1" applyBorder="1" applyAlignment="1">
      <alignment horizontal="left" vertical="top"/>
    </xf>
    <xf numFmtId="0" fontId="17" fillId="2" borderId="31" xfId="34" applyFont="1" applyFill="1" applyBorder="1" applyAlignment="1">
      <alignment horizontal="center" vertical="center"/>
    </xf>
    <xf numFmtId="0" fontId="17" fillId="2" borderId="2" xfId="34" applyFont="1" applyFill="1" applyBorder="1" applyAlignment="1">
      <alignment horizontal="center" vertical="center"/>
    </xf>
    <xf numFmtId="0" fontId="17" fillId="2" borderId="3" xfId="34" applyFont="1" applyFill="1" applyBorder="1" applyAlignment="1">
      <alignment horizontal="center" vertical="center"/>
    </xf>
    <xf numFmtId="0" fontId="17" fillId="2" borderId="6" xfId="34" applyFont="1" applyFill="1" applyBorder="1" applyAlignment="1">
      <alignment horizontal="center" vertical="top"/>
    </xf>
    <xf numFmtId="0" fontId="17" fillId="2" borderId="8" xfId="34" applyFont="1" applyFill="1" applyBorder="1" applyAlignment="1">
      <alignment horizontal="center" vertical="top"/>
    </xf>
    <xf numFmtId="0" fontId="20" fillId="2" borderId="32" xfId="34" applyFont="1" applyFill="1" applyBorder="1" applyAlignment="1">
      <alignment horizontal="center" vertical="top"/>
    </xf>
    <xf numFmtId="0" fontId="20" fillId="2" borderId="0" xfId="34" applyFont="1" applyFill="1" applyBorder="1" applyAlignment="1">
      <alignment horizontal="center" vertical="top"/>
    </xf>
    <xf numFmtId="0" fontId="20" fillId="2" borderId="24" xfId="34" applyFont="1" applyFill="1" applyBorder="1" applyAlignment="1">
      <alignment horizontal="center" vertical="top"/>
    </xf>
    <xf numFmtId="0" fontId="20" fillId="2" borderId="23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20" fillId="2" borderId="0" xfId="34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wrapText="1"/>
    </xf>
    <xf numFmtId="0" fontId="15" fillId="2" borderId="0" xfId="34" applyFont="1" applyFill="1" applyBorder="1" applyAlignment="1">
      <alignment horizontal="left" vertical="top"/>
    </xf>
    <xf numFmtId="0" fontId="20" fillId="2" borderId="0" xfId="34" applyFont="1" applyFill="1" applyBorder="1" applyAlignment="1">
      <alignment horizontal="left" vertical="top"/>
    </xf>
    <xf numFmtId="0" fontId="15" fillId="2" borderId="0" xfId="4" applyFont="1" applyFill="1" applyAlignment="1">
      <alignment horizontal="center"/>
    </xf>
    <xf numFmtId="0" fontId="20" fillId="2" borderId="5" xfId="34" applyFont="1" applyFill="1" applyBorder="1" applyAlignment="1">
      <alignment horizontal="left" vertical="top"/>
    </xf>
    <xf numFmtId="0" fontId="18" fillId="2" borderId="9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17" fillId="2" borderId="23" xfId="35" applyFont="1" applyFill="1" applyBorder="1" applyAlignment="1">
      <alignment horizontal="center" wrapText="1"/>
    </xf>
    <xf numFmtId="0" fontId="15" fillId="2" borderId="0" xfId="34" applyFont="1" applyFill="1" applyBorder="1" applyAlignment="1">
      <alignment horizontal="left" vertical="center"/>
    </xf>
    <xf numFmtId="0" fontId="15" fillId="2" borderId="24" xfId="34" applyFont="1" applyFill="1" applyBorder="1" applyAlignment="1">
      <alignment horizontal="left" vertical="center"/>
    </xf>
    <xf numFmtId="0" fontId="15" fillId="2" borderId="5" xfId="34" applyFont="1" applyFill="1" applyBorder="1" applyAlignment="1">
      <alignment horizontal="left" vertical="top"/>
    </xf>
    <xf numFmtId="0" fontId="17" fillId="2" borderId="5" xfId="34" applyFont="1" applyFill="1" applyBorder="1" applyAlignment="1">
      <alignment horizontal="left" vertical="top"/>
    </xf>
    <xf numFmtId="0" fontId="17" fillId="2" borderId="0" xfId="0" applyFont="1" applyFill="1" applyAlignment="1">
      <alignment horizontal="center"/>
    </xf>
    <xf numFmtId="172" fontId="52" fillId="2" borderId="24" xfId="0" applyNumberFormat="1" applyFont="1" applyFill="1" applyBorder="1" applyAlignment="1">
      <alignment horizontal="center" vertical="center" wrapText="1"/>
    </xf>
    <xf numFmtId="172" fontId="52" fillId="2" borderId="7" xfId="0" applyNumberFormat="1" applyFont="1" applyFill="1" applyBorder="1" applyAlignment="1">
      <alignment horizontal="center" vertical="center" wrapText="1"/>
    </xf>
    <xf numFmtId="172" fontId="52" fillId="2" borderId="25" xfId="0" applyNumberFormat="1" applyFont="1" applyFill="1" applyBorder="1" applyAlignment="1">
      <alignment horizontal="center" vertical="center" wrapText="1"/>
    </xf>
    <xf numFmtId="49" fontId="61" fillId="2" borderId="24" xfId="0" applyNumberFormat="1" applyFont="1" applyFill="1" applyBorder="1" applyAlignment="1">
      <alignment horizontal="left" vertical="center" wrapText="1"/>
    </xf>
    <xf numFmtId="49" fontId="61" fillId="2" borderId="7" xfId="0" applyNumberFormat="1" applyFont="1" applyFill="1" applyBorder="1" applyAlignment="1">
      <alignment horizontal="left" vertical="center" wrapText="1"/>
    </xf>
    <xf numFmtId="49" fontId="61" fillId="2" borderId="25" xfId="0" applyNumberFormat="1" applyFont="1" applyFill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25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</cellXfs>
  <cellStyles count="84">
    <cellStyle name="_artabyuje" xfId="12"/>
    <cellStyle name="20% - Accent1 2" xfId="36"/>
    <cellStyle name="20% - Accent2 2" xfId="37"/>
    <cellStyle name="20% - Accent3 2" xfId="38"/>
    <cellStyle name="20% - Accent4 2" xfId="39"/>
    <cellStyle name="20% - Accent5 2" xfId="40"/>
    <cellStyle name="20% - Accent6 2" xfId="41"/>
    <cellStyle name="40% - Accent1 2" xfId="42"/>
    <cellStyle name="40% - Accent2 2" xfId="43"/>
    <cellStyle name="40% - Accent3 2" xfId="44"/>
    <cellStyle name="40% - Accent4 2" xfId="45"/>
    <cellStyle name="40% - Accent5 2" xfId="46"/>
    <cellStyle name="40% - Accent6 2" xfId="47"/>
    <cellStyle name="60% - Accent1 2" xfId="48"/>
    <cellStyle name="60% - Accent2 2" xfId="49"/>
    <cellStyle name="60% - Accent3 2" xfId="50"/>
    <cellStyle name="60% - Accent4 2" xfId="51"/>
    <cellStyle name="60% - Accent5 2" xfId="52"/>
    <cellStyle name="60% - Accent6 2" xfId="53"/>
    <cellStyle name="Accent1 2" xfId="54"/>
    <cellStyle name="Accent2 2" xfId="55"/>
    <cellStyle name="Accent3 2" xfId="56"/>
    <cellStyle name="Accent4 2" xfId="57"/>
    <cellStyle name="Accent5 2" xfId="58"/>
    <cellStyle name="Accent6 2" xfId="59"/>
    <cellStyle name="Bad 2" xfId="60"/>
    <cellStyle name="Calculation 2" xfId="61"/>
    <cellStyle name="Check Cell 2" xfId="62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6 2" xfId="78"/>
    <cellStyle name="Comma 7" xfId="18"/>
    <cellStyle name="Comma 8" xfId="83"/>
    <cellStyle name="Comma_General 17.02.04" xfId="79"/>
    <cellStyle name="Explanatory Text 2" xfId="63"/>
    <cellStyle name="Good 2" xfId="64"/>
    <cellStyle name="Heading 1 2" xfId="65"/>
    <cellStyle name="Heading 2 2" xfId="66"/>
    <cellStyle name="Heading 3 2" xfId="67"/>
    <cellStyle name="Heading 4 2" xfId="68"/>
    <cellStyle name="Input 2" xfId="69"/>
    <cellStyle name="Linked Cell 2" xfId="70"/>
    <cellStyle name="Neutral 2" xfId="71"/>
    <cellStyle name="Normal" xfId="0" builtinId="0"/>
    <cellStyle name="Normal 10" xfId="33"/>
    <cellStyle name="Normal 11" xfId="19"/>
    <cellStyle name="Normal 12" xfId="34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2"/>
    <cellStyle name="Normal 4 3" xfId="35"/>
    <cellStyle name="Normal 5" xfId="11"/>
    <cellStyle name="Normal 5 2" xfId="9"/>
    <cellStyle name="Normal 5 3" xfId="77"/>
    <cellStyle name="Normal 6" xfId="21"/>
    <cellStyle name="Normal 7" xfId="22"/>
    <cellStyle name="Normal 8" xfId="30"/>
    <cellStyle name="Normal 9" xfId="4"/>
    <cellStyle name="Normal_General 17.02.04" xfId="80"/>
    <cellStyle name="Normal_tax" xfId="81"/>
    <cellStyle name="Normal_Total quartal 06.12.08" xfId="82"/>
    <cellStyle name="Note 2" xfId="72"/>
    <cellStyle name="Output 2" xfId="73"/>
    <cellStyle name="Percent 2" xfId="2"/>
    <cellStyle name="Percent 2 2" xfId="23"/>
    <cellStyle name="SN_241" xfId="31"/>
    <cellStyle name="Style 1" xfId="24"/>
    <cellStyle name="Title 2" xfId="74"/>
    <cellStyle name="Total 2" xfId="75"/>
    <cellStyle name="Warning Text 2" xfId="76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N14"/>
  <sheetViews>
    <sheetView tabSelected="1" zoomScaleNormal="100" zoomScaleSheetLayoutView="130" workbookViewId="0">
      <selection activeCell="E26" sqref="E26"/>
    </sheetView>
  </sheetViews>
  <sheetFormatPr defaultRowHeight="14.25"/>
  <cols>
    <col min="1" max="1" width="9.140625" style="111"/>
    <col min="2" max="2" width="31.5703125" style="111" customWidth="1"/>
    <col min="3" max="3" width="23" style="111" customWidth="1"/>
    <col min="4" max="4" width="0" style="111" hidden="1" customWidth="1"/>
    <col min="5" max="5" width="9.140625" style="111"/>
    <col min="6" max="6" width="9.140625" style="111" hidden="1" customWidth="1"/>
    <col min="7" max="10" width="0" style="111" hidden="1" customWidth="1"/>
    <col min="11" max="11" width="9.140625" style="111" customWidth="1"/>
    <col min="12" max="16384" width="9.140625" style="111"/>
  </cols>
  <sheetData>
    <row r="2" spans="1:14" ht="16.5">
      <c r="B2" s="125"/>
      <c r="C2" s="289" t="s">
        <v>77</v>
      </c>
      <c r="D2" s="289"/>
      <c r="E2" s="289"/>
      <c r="F2" s="289"/>
      <c r="G2" s="289"/>
      <c r="H2" s="289"/>
      <c r="I2" s="289"/>
      <c r="J2" s="289"/>
      <c r="K2" s="289"/>
    </row>
    <row r="3" spans="1:14" ht="16.5">
      <c r="B3" s="290" t="s">
        <v>78</v>
      </c>
      <c r="C3" s="290"/>
      <c r="D3" s="290"/>
      <c r="E3" s="290"/>
      <c r="F3" s="290"/>
      <c r="G3" s="290"/>
      <c r="H3" s="290"/>
      <c r="I3" s="290"/>
      <c r="J3" s="290"/>
      <c r="K3" s="290"/>
    </row>
    <row r="4" spans="1:14" ht="16.5">
      <c r="B4" s="291" t="s">
        <v>79</v>
      </c>
      <c r="C4" s="291"/>
      <c r="D4" s="291"/>
      <c r="E4" s="291"/>
      <c r="F4" s="291"/>
      <c r="G4" s="291"/>
      <c r="H4" s="291"/>
      <c r="I4" s="291"/>
      <c r="J4" s="291"/>
      <c r="K4" s="291"/>
    </row>
    <row r="5" spans="1:14" ht="16.5">
      <c r="B5" s="112"/>
      <c r="C5" s="112"/>
      <c r="D5" s="113"/>
      <c r="E5" s="114"/>
      <c r="F5" s="112"/>
      <c r="G5" s="112"/>
      <c r="H5" s="112"/>
    </row>
    <row r="6" spans="1:14" ht="73.5" customHeight="1">
      <c r="A6" s="288" t="s">
        <v>80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</row>
    <row r="7" spans="1:14" ht="16.5">
      <c r="B7" s="115"/>
      <c r="C7" s="116" t="s">
        <v>81</v>
      </c>
      <c r="D7" s="117"/>
      <c r="E7" s="117"/>
      <c r="F7" s="117"/>
      <c r="G7" s="117"/>
      <c r="H7" s="117"/>
    </row>
    <row r="8" spans="1:14" ht="99">
      <c r="B8" s="118"/>
      <c r="C8" s="119" t="s">
        <v>82</v>
      </c>
      <c r="D8" s="112"/>
      <c r="E8" s="112"/>
      <c r="F8" s="72"/>
      <c r="G8" s="287"/>
      <c r="H8" s="287"/>
      <c r="N8" s="129"/>
    </row>
    <row r="9" spans="1:14" ht="16.5">
      <c r="B9" s="118" t="s">
        <v>83</v>
      </c>
      <c r="C9" s="73">
        <f>+C10</f>
        <v>261382.9</v>
      </c>
      <c r="D9" s="120"/>
      <c r="E9" s="121"/>
      <c r="F9" s="112"/>
      <c r="G9" s="112"/>
      <c r="H9" s="112"/>
    </row>
    <row r="10" spans="1:14" ht="16.5">
      <c r="B10" s="118" t="s">
        <v>84</v>
      </c>
      <c r="C10" s="73">
        <v>261382.9</v>
      </c>
      <c r="D10" s="112"/>
      <c r="E10" s="112"/>
      <c r="F10" s="112"/>
      <c r="G10" s="112"/>
      <c r="H10" s="112"/>
    </row>
    <row r="11" spans="1:14" ht="16.5">
      <c r="B11" s="118" t="s">
        <v>85</v>
      </c>
      <c r="C11" s="122">
        <v>0</v>
      </c>
      <c r="D11" s="121"/>
      <c r="E11" s="112"/>
      <c r="F11" s="112"/>
      <c r="G11" s="112"/>
      <c r="H11" s="112"/>
    </row>
    <row r="12" spans="1:14" ht="16.5">
      <c r="B12" s="112"/>
      <c r="C12" s="112"/>
      <c r="D12" s="123"/>
      <c r="E12" s="112"/>
      <c r="F12" s="112"/>
      <c r="G12" s="112"/>
      <c r="H12" s="112"/>
    </row>
    <row r="13" spans="1:14" s="152" customFormat="1" ht="16.5">
      <c r="A13" s="151" t="s">
        <v>109</v>
      </c>
      <c r="B13" s="151"/>
      <c r="C13" s="151"/>
      <c r="D13" s="151"/>
      <c r="E13" s="151"/>
      <c r="F13" s="151"/>
      <c r="G13" s="151"/>
      <c r="H13" s="151"/>
    </row>
    <row r="14" spans="1:14" s="152" customFormat="1" ht="16.5">
      <c r="A14" s="151" t="s">
        <v>110</v>
      </c>
      <c r="B14" s="151"/>
      <c r="C14" s="151"/>
      <c r="D14" s="151"/>
      <c r="E14" s="151"/>
      <c r="I14" s="153"/>
    </row>
  </sheetData>
  <mergeCells count="5">
    <mergeCell ref="G8:H8"/>
    <mergeCell ref="A6:K6"/>
    <mergeCell ref="C2:K2"/>
    <mergeCell ref="B3:K3"/>
    <mergeCell ref="B4:K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5"/>
  <sheetViews>
    <sheetView zoomScaleNormal="100" zoomScaleSheetLayoutView="115" workbookViewId="0">
      <selection activeCell="F15" sqref="F15"/>
    </sheetView>
  </sheetViews>
  <sheetFormatPr defaultRowHeight="13.5"/>
  <cols>
    <col min="1" max="1" width="20.85546875" style="86" customWidth="1"/>
    <col min="2" max="2" width="13.85546875" style="86" hidden="1" customWidth="1"/>
    <col min="3" max="4" width="18.7109375" style="86" customWidth="1"/>
    <col min="5" max="5" width="13.7109375" style="86" customWidth="1"/>
    <col min="6" max="6" width="9.140625" style="86"/>
    <col min="7" max="7" width="14" style="86" bestFit="1" customWidth="1"/>
    <col min="8" max="251" width="9.140625" style="86"/>
    <col min="252" max="252" width="20.85546875" style="86" customWidth="1"/>
    <col min="253" max="253" width="0" style="86" hidden="1" customWidth="1"/>
    <col min="254" max="254" width="15.42578125" style="86" customWidth="1"/>
    <col min="255" max="255" width="14.5703125" style="86" customWidth="1"/>
    <col min="256" max="256" width="15.140625" style="86" customWidth="1"/>
    <col min="257" max="257" width="13.7109375" style="86" customWidth="1"/>
    <col min="258" max="258" width="9.140625" style="86"/>
    <col min="259" max="259" width="14" style="86" bestFit="1" customWidth="1"/>
    <col min="260" max="507" width="9.140625" style="86"/>
    <col min="508" max="508" width="20.85546875" style="86" customWidth="1"/>
    <col min="509" max="509" width="0" style="86" hidden="1" customWidth="1"/>
    <col min="510" max="510" width="15.42578125" style="86" customWidth="1"/>
    <col min="511" max="511" width="14.5703125" style="86" customWidth="1"/>
    <col min="512" max="512" width="15.140625" style="86" customWidth="1"/>
    <col min="513" max="513" width="13.7109375" style="86" customWidth="1"/>
    <col min="514" max="514" width="9.140625" style="86"/>
    <col min="515" max="515" width="14" style="86" bestFit="1" customWidth="1"/>
    <col min="516" max="763" width="9.140625" style="86"/>
    <col min="764" max="764" width="20.85546875" style="86" customWidth="1"/>
    <col min="765" max="765" width="0" style="86" hidden="1" customWidth="1"/>
    <col min="766" max="766" width="15.42578125" style="86" customWidth="1"/>
    <col min="767" max="767" width="14.5703125" style="86" customWidth="1"/>
    <col min="768" max="768" width="15.140625" style="86" customWidth="1"/>
    <col min="769" max="769" width="13.7109375" style="86" customWidth="1"/>
    <col min="770" max="770" width="9.140625" style="86"/>
    <col min="771" max="771" width="14" style="86" bestFit="1" customWidth="1"/>
    <col min="772" max="1019" width="9.140625" style="86"/>
    <col min="1020" max="1020" width="20.85546875" style="86" customWidth="1"/>
    <col min="1021" max="1021" width="0" style="86" hidden="1" customWidth="1"/>
    <col min="1022" max="1022" width="15.42578125" style="86" customWidth="1"/>
    <col min="1023" max="1023" width="14.5703125" style="86" customWidth="1"/>
    <col min="1024" max="1024" width="15.140625" style="86" customWidth="1"/>
    <col min="1025" max="1025" width="13.7109375" style="86" customWidth="1"/>
    <col min="1026" max="1026" width="9.140625" style="86"/>
    <col min="1027" max="1027" width="14" style="86" bestFit="1" customWidth="1"/>
    <col min="1028" max="1275" width="9.140625" style="86"/>
    <col min="1276" max="1276" width="20.85546875" style="86" customWidth="1"/>
    <col min="1277" max="1277" width="0" style="86" hidden="1" customWidth="1"/>
    <col min="1278" max="1278" width="15.42578125" style="86" customWidth="1"/>
    <col min="1279" max="1279" width="14.5703125" style="86" customWidth="1"/>
    <col min="1280" max="1280" width="15.140625" style="86" customWidth="1"/>
    <col min="1281" max="1281" width="13.7109375" style="86" customWidth="1"/>
    <col min="1282" max="1282" width="9.140625" style="86"/>
    <col min="1283" max="1283" width="14" style="86" bestFit="1" customWidth="1"/>
    <col min="1284" max="1531" width="9.140625" style="86"/>
    <col min="1532" max="1532" width="20.85546875" style="86" customWidth="1"/>
    <col min="1533" max="1533" width="0" style="86" hidden="1" customWidth="1"/>
    <col min="1534" max="1534" width="15.42578125" style="86" customWidth="1"/>
    <col min="1535" max="1535" width="14.5703125" style="86" customWidth="1"/>
    <col min="1536" max="1536" width="15.140625" style="86" customWidth="1"/>
    <col min="1537" max="1537" width="13.7109375" style="86" customWidth="1"/>
    <col min="1538" max="1538" width="9.140625" style="86"/>
    <col min="1539" max="1539" width="14" style="86" bestFit="1" customWidth="1"/>
    <col min="1540" max="1787" width="9.140625" style="86"/>
    <col min="1788" max="1788" width="20.85546875" style="86" customWidth="1"/>
    <col min="1789" max="1789" width="0" style="86" hidden="1" customWidth="1"/>
    <col min="1790" max="1790" width="15.42578125" style="86" customWidth="1"/>
    <col min="1791" max="1791" width="14.5703125" style="86" customWidth="1"/>
    <col min="1792" max="1792" width="15.140625" style="86" customWidth="1"/>
    <col min="1793" max="1793" width="13.7109375" style="86" customWidth="1"/>
    <col min="1794" max="1794" width="9.140625" style="86"/>
    <col min="1795" max="1795" width="14" style="86" bestFit="1" customWidth="1"/>
    <col min="1796" max="2043" width="9.140625" style="86"/>
    <col min="2044" max="2044" width="20.85546875" style="86" customWidth="1"/>
    <col min="2045" max="2045" width="0" style="86" hidden="1" customWidth="1"/>
    <col min="2046" max="2046" width="15.42578125" style="86" customWidth="1"/>
    <col min="2047" max="2047" width="14.5703125" style="86" customWidth="1"/>
    <col min="2048" max="2048" width="15.140625" style="86" customWidth="1"/>
    <col min="2049" max="2049" width="13.7109375" style="86" customWidth="1"/>
    <col min="2050" max="2050" width="9.140625" style="86"/>
    <col min="2051" max="2051" width="14" style="86" bestFit="1" customWidth="1"/>
    <col min="2052" max="2299" width="9.140625" style="86"/>
    <col min="2300" max="2300" width="20.85546875" style="86" customWidth="1"/>
    <col min="2301" max="2301" width="0" style="86" hidden="1" customWidth="1"/>
    <col min="2302" max="2302" width="15.42578125" style="86" customWidth="1"/>
    <col min="2303" max="2303" width="14.5703125" style="86" customWidth="1"/>
    <col min="2304" max="2304" width="15.140625" style="86" customWidth="1"/>
    <col min="2305" max="2305" width="13.7109375" style="86" customWidth="1"/>
    <col min="2306" max="2306" width="9.140625" style="86"/>
    <col min="2307" max="2307" width="14" style="86" bestFit="1" customWidth="1"/>
    <col min="2308" max="2555" width="9.140625" style="86"/>
    <col min="2556" max="2556" width="20.85546875" style="86" customWidth="1"/>
    <col min="2557" max="2557" width="0" style="86" hidden="1" customWidth="1"/>
    <col min="2558" max="2558" width="15.42578125" style="86" customWidth="1"/>
    <col min="2559" max="2559" width="14.5703125" style="86" customWidth="1"/>
    <col min="2560" max="2560" width="15.140625" style="86" customWidth="1"/>
    <col min="2561" max="2561" width="13.7109375" style="86" customWidth="1"/>
    <col min="2562" max="2562" width="9.140625" style="86"/>
    <col min="2563" max="2563" width="14" style="86" bestFit="1" customWidth="1"/>
    <col min="2564" max="2811" width="9.140625" style="86"/>
    <col min="2812" max="2812" width="20.85546875" style="86" customWidth="1"/>
    <col min="2813" max="2813" width="0" style="86" hidden="1" customWidth="1"/>
    <col min="2814" max="2814" width="15.42578125" style="86" customWidth="1"/>
    <col min="2815" max="2815" width="14.5703125" style="86" customWidth="1"/>
    <col min="2816" max="2816" width="15.140625" style="86" customWidth="1"/>
    <col min="2817" max="2817" width="13.7109375" style="86" customWidth="1"/>
    <col min="2818" max="2818" width="9.140625" style="86"/>
    <col min="2819" max="2819" width="14" style="86" bestFit="1" customWidth="1"/>
    <col min="2820" max="3067" width="9.140625" style="86"/>
    <col min="3068" max="3068" width="20.85546875" style="86" customWidth="1"/>
    <col min="3069" max="3069" width="0" style="86" hidden="1" customWidth="1"/>
    <col min="3070" max="3070" width="15.42578125" style="86" customWidth="1"/>
    <col min="3071" max="3071" width="14.5703125" style="86" customWidth="1"/>
    <col min="3072" max="3072" width="15.140625" style="86" customWidth="1"/>
    <col min="3073" max="3073" width="13.7109375" style="86" customWidth="1"/>
    <col min="3074" max="3074" width="9.140625" style="86"/>
    <col min="3075" max="3075" width="14" style="86" bestFit="1" customWidth="1"/>
    <col min="3076" max="3323" width="9.140625" style="86"/>
    <col min="3324" max="3324" width="20.85546875" style="86" customWidth="1"/>
    <col min="3325" max="3325" width="0" style="86" hidden="1" customWidth="1"/>
    <col min="3326" max="3326" width="15.42578125" style="86" customWidth="1"/>
    <col min="3327" max="3327" width="14.5703125" style="86" customWidth="1"/>
    <col min="3328" max="3328" width="15.140625" style="86" customWidth="1"/>
    <col min="3329" max="3329" width="13.7109375" style="86" customWidth="1"/>
    <col min="3330" max="3330" width="9.140625" style="86"/>
    <col min="3331" max="3331" width="14" style="86" bestFit="1" customWidth="1"/>
    <col min="3332" max="3579" width="9.140625" style="86"/>
    <col min="3580" max="3580" width="20.85546875" style="86" customWidth="1"/>
    <col min="3581" max="3581" width="0" style="86" hidden="1" customWidth="1"/>
    <col min="3582" max="3582" width="15.42578125" style="86" customWidth="1"/>
    <col min="3583" max="3583" width="14.5703125" style="86" customWidth="1"/>
    <col min="3584" max="3584" width="15.140625" style="86" customWidth="1"/>
    <col min="3585" max="3585" width="13.7109375" style="86" customWidth="1"/>
    <col min="3586" max="3586" width="9.140625" style="86"/>
    <col min="3587" max="3587" width="14" style="86" bestFit="1" customWidth="1"/>
    <col min="3588" max="3835" width="9.140625" style="86"/>
    <col min="3836" max="3836" width="20.85546875" style="86" customWidth="1"/>
    <col min="3837" max="3837" width="0" style="86" hidden="1" customWidth="1"/>
    <col min="3838" max="3838" width="15.42578125" style="86" customWidth="1"/>
    <col min="3839" max="3839" width="14.5703125" style="86" customWidth="1"/>
    <col min="3840" max="3840" width="15.140625" style="86" customWidth="1"/>
    <col min="3841" max="3841" width="13.7109375" style="86" customWidth="1"/>
    <col min="3842" max="3842" width="9.140625" style="86"/>
    <col min="3843" max="3843" width="14" style="86" bestFit="1" customWidth="1"/>
    <col min="3844" max="4091" width="9.140625" style="86"/>
    <col min="4092" max="4092" width="20.85546875" style="86" customWidth="1"/>
    <col min="4093" max="4093" width="0" style="86" hidden="1" customWidth="1"/>
    <col min="4094" max="4094" width="15.42578125" style="86" customWidth="1"/>
    <col min="4095" max="4095" width="14.5703125" style="86" customWidth="1"/>
    <col min="4096" max="4096" width="15.140625" style="86" customWidth="1"/>
    <col min="4097" max="4097" width="13.7109375" style="86" customWidth="1"/>
    <col min="4098" max="4098" width="9.140625" style="86"/>
    <col min="4099" max="4099" width="14" style="86" bestFit="1" customWidth="1"/>
    <col min="4100" max="4347" width="9.140625" style="86"/>
    <col min="4348" max="4348" width="20.85546875" style="86" customWidth="1"/>
    <col min="4349" max="4349" width="0" style="86" hidden="1" customWidth="1"/>
    <col min="4350" max="4350" width="15.42578125" style="86" customWidth="1"/>
    <col min="4351" max="4351" width="14.5703125" style="86" customWidth="1"/>
    <col min="4352" max="4352" width="15.140625" style="86" customWidth="1"/>
    <col min="4353" max="4353" width="13.7109375" style="86" customWidth="1"/>
    <col min="4354" max="4354" width="9.140625" style="86"/>
    <col min="4355" max="4355" width="14" style="86" bestFit="1" customWidth="1"/>
    <col min="4356" max="4603" width="9.140625" style="86"/>
    <col min="4604" max="4604" width="20.85546875" style="86" customWidth="1"/>
    <col min="4605" max="4605" width="0" style="86" hidden="1" customWidth="1"/>
    <col min="4606" max="4606" width="15.42578125" style="86" customWidth="1"/>
    <col min="4607" max="4607" width="14.5703125" style="86" customWidth="1"/>
    <col min="4608" max="4608" width="15.140625" style="86" customWidth="1"/>
    <col min="4609" max="4609" width="13.7109375" style="86" customWidth="1"/>
    <col min="4610" max="4610" width="9.140625" style="86"/>
    <col min="4611" max="4611" width="14" style="86" bestFit="1" customWidth="1"/>
    <col min="4612" max="4859" width="9.140625" style="86"/>
    <col min="4860" max="4860" width="20.85546875" style="86" customWidth="1"/>
    <col min="4861" max="4861" width="0" style="86" hidden="1" customWidth="1"/>
    <col min="4862" max="4862" width="15.42578125" style="86" customWidth="1"/>
    <col min="4863" max="4863" width="14.5703125" style="86" customWidth="1"/>
    <col min="4864" max="4864" width="15.140625" style="86" customWidth="1"/>
    <col min="4865" max="4865" width="13.7109375" style="86" customWidth="1"/>
    <col min="4866" max="4866" width="9.140625" style="86"/>
    <col min="4867" max="4867" width="14" style="86" bestFit="1" customWidth="1"/>
    <col min="4868" max="5115" width="9.140625" style="86"/>
    <col min="5116" max="5116" width="20.85546875" style="86" customWidth="1"/>
    <col min="5117" max="5117" width="0" style="86" hidden="1" customWidth="1"/>
    <col min="5118" max="5118" width="15.42578125" style="86" customWidth="1"/>
    <col min="5119" max="5119" width="14.5703125" style="86" customWidth="1"/>
    <col min="5120" max="5120" width="15.140625" style="86" customWidth="1"/>
    <col min="5121" max="5121" width="13.7109375" style="86" customWidth="1"/>
    <col min="5122" max="5122" width="9.140625" style="86"/>
    <col min="5123" max="5123" width="14" style="86" bestFit="1" customWidth="1"/>
    <col min="5124" max="5371" width="9.140625" style="86"/>
    <col min="5372" max="5372" width="20.85546875" style="86" customWidth="1"/>
    <col min="5373" max="5373" width="0" style="86" hidden="1" customWidth="1"/>
    <col min="5374" max="5374" width="15.42578125" style="86" customWidth="1"/>
    <col min="5375" max="5375" width="14.5703125" style="86" customWidth="1"/>
    <col min="5376" max="5376" width="15.140625" style="86" customWidth="1"/>
    <col min="5377" max="5377" width="13.7109375" style="86" customWidth="1"/>
    <col min="5378" max="5378" width="9.140625" style="86"/>
    <col min="5379" max="5379" width="14" style="86" bestFit="1" customWidth="1"/>
    <col min="5380" max="5627" width="9.140625" style="86"/>
    <col min="5628" max="5628" width="20.85546875" style="86" customWidth="1"/>
    <col min="5629" max="5629" width="0" style="86" hidden="1" customWidth="1"/>
    <col min="5630" max="5630" width="15.42578125" style="86" customWidth="1"/>
    <col min="5631" max="5631" width="14.5703125" style="86" customWidth="1"/>
    <col min="5632" max="5632" width="15.140625" style="86" customWidth="1"/>
    <col min="5633" max="5633" width="13.7109375" style="86" customWidth="1"/>
    <col min="5634" max="5634" width="9.140625" style="86"/>
    <col min="5635" max="5635" width="14" style="86" bestFit="1" customWidth="1"/>
    <col min="5636" max="5883" width="9.140625" style="86"/>
    <col min="5884" max="5884" width="20.85546875" style="86" customWidth="1"/>
    <col min="5885" max="5885" width="0" style="86" hidden="1" customWidth="1"/>
    <col min="5886" max="5886" width="15.42578125" style="86" customWidth="1"/>
    <col min="5887" max="5887" width="14.5703125" style="86" customWidth="1"/>
    <col min="5888" max="5888" width="15.140625" style="86" customWidth="1"/>
    <col min="5889" max="5889" width="13.7109375" style="86" customWidth="1"/>
    <col min="5890" max="5890" width="9.140625" style="86"/>
    <col min="5891" max="5891" width="14" style="86" bestFit="1" customWidth="1"/>
    <col min="5892" max="6139" width="9.140625" style="86"/>
    <col min="6140" max="6140" width="20.85546875" style="86" customWidth="1"/>
    <col min="6141" max="6141" width="0" style="86" hidden="1" customWidth="1"/>
    <col min="6142" max="6142" width="15.42578125" style="86" customWidth="1"/>
    <col min="6143" max="6143" width="14.5703125" style="86" customWidth="1"/>
    <col min="6144" max="6144" width="15.140625" style="86" customWidth="1"/>
    <col min="6145" max="6145" width="13.7109375" style="86" customWidth="1"/>
    <col min="6146" max="6146" width="9.140625" style="86"/>
    <col min="6147" max="6147" width="14" style="86" bestFit="1" customWidth="1"/>
    <col min="6148" max="6395" width="9.140625" style="86"/>
    <col min="6396" max="6396" width="20.85546875" style="86" customWidth="1"/>
    <col min="6397" max="6397" width="0" style="86" hidden="1" customWidth="1"/>
    <col min="6398" max="6398" width="15.42578125" style="86" customWidth="1"/>
    <col min="6399" max="6399" width="14.5703125" style="86" customWidth="1"/>
    <col min="6400" max="6400" width="15.140625" style="86" customWidth="1"/>
    <col min="6401" max="6401" width="13.7109375" style="86" customWidth="1"/>
    <col min="6402" max="6402" width="9.140625" style="86"/>
    <col min="6403" max="6403" width="14" style="86" bestFit="1" customWidth="1"/>
    <col min="6404" max="6651" width="9.140625" style="86"/>
    <col min="6652" max="6652" width="20.85546875" style="86" customWidth="1"/>
    <col min="6653" max="6653" width="0" style="86" hidden="1" customWidth="1"/>
    <col min="6654" max="6654" width="15.42578125" style="86" customWidth="1"/>
    <col min="6655" max="6655" width="14.5703125" style="86" customWidth="1"/>
    <col min="6656" max="6656" width="15.140625" style="86" customWidth="1"/>
    <col min="6657" max="6657" width="13.7109375" style="86" customWidth="1"/>
    <col min="6658" max="6658" width="9.140625" style="86"/>
    <col min="6659" max="6659" width="14" style="86" bestFit="1" customWidth="1"/>
    <col min="6660" max="6907" width="9.140625" style="86"/>
    <col min="6908" max="6908" width="20.85546875" style="86" customWidth="1"/>
    <col min="6909" max="6909" width="0" style="86" hidden="1" customWidth="1"/>
    <col min="6910" max="6910" width="15.42578125" style="86" customWidth="1"/>
    <col min="6911" max="6911" width="14.5703125" style="86" customWidth="1"/>
    <col min="6912" max="6912" width="15.140625" style="86" customWidth="1"/>
    <col min="6913" max="6913" width="13.7109375" style="86" customWidth="1"/>
    <col min="6914" max="6914" width="9.140625" style="86"/>
    <col min="6915" max="6915" width="14" style="86" bestFit="1" customWidth="1"/>
    <col min="6916" max="7163" width="9.140625" style="86"/>
    <col min="7164" max="7164" width="20.85546875" style="86" customWidth="1"/>
    <col min="7165" max="7165" width="0" style="86" hidden="1" customWidth="1"/>
    <col min="7166" max="7166" width="15.42578125" style="86" customWidth="1"/>
    <col min="7167" max="7167" width="14.5703125" style="86" customWidth="1"/>
    <col min="7168" max="7168" width="15.140625" style="86" customWidth="1"/>
    <col min="7169" max="7169" width="13.7109375" style="86" customWidth="1"/>
    <col min="7170" max="7170" width="9.140625" style="86"/>
    <col min="7171" max="7171" width="14" style="86" bestFit="1" customWidth="1"/>
    <col min="7172" max="7419" width="9.140625" style="86"/>
    <col min="7420" max="7420" width="20.85546875" style="86" customWidth="1"/>
    <col min="7421" max="7421" width="0" style="86" hidden="1" customWidth="1"/>
    <col min="7422" max="7422" width="15.42578125" style="86" customWidth="1"/>
    <col min="7423" max="7423" width="14.5703125" style="86" customWidth="1"/>
    <col min="7424" max="7424" width="15.140625" style="86" customWidth="1"/>
    <col min="7425" max="7425" width="13.7109375" style="86" customWidth="1"/>
    <col min="7426" max="7426" width="9.140625" style="86"/>
    <col min="7427" max="7427" width="14" style="86" bestFit="1" customWidth="1"/>
    <col min="7428" max="7675" width="9.140625" style="86"/>
    <col min="7676" max="7676" width="20.85546875" style="86" customWidth="1"/>
    <col min="7677" max="7677" width="0" style="86" hidden="1" customWidth="1"/>
    <col min="7678" max="7678" width="15.42578125" style="86" customWidth="1"/>
    <col min="7679" max="7679" width="14.5703125" style="86" customWidth="1"/>
    <col min="7680" max="7680" width="15.140625" style="86" customWidth="1"/>
    <col min="7681" max="7681" width="13.7109375" style="86" customWidth="1"/>
    <col min="7682" max="7682" width="9.140625" style="86"/>
    <col min="7683" max="7683" width="14" style="86" bestFit="1" customWidth="1"/>
    <col min="7684" max="7931" width="9.140625" style="86"/>
    <col min="7932" max="7932" width="20.85546875" style="86" customWidth="1"/>
    <col min="7933" max="7933" width="0" style="86" hidden="1" customWidth="1"/>
    <col min="7934" max="7934" width="15.42578125" style="86" customWidth="1"/>
    <col min="7935" max="7935" width="14.5703125" style="86" customWidth="1"/>
    <col min="7936" max="7936" width="15.140625" style="86" customWidth="1"/>
    <col min="7937" max="7937" width="13.7109375" style="86" customWidth="1"/>
    <col min="7938" max="7938" width="9.140625" style="86"/>
    <col min="7939" max="7939" width="14" style="86" bestFit="1" customWidth="1"/>
    <col min="7940" max="8187" width="9.140625" style="86"/>
    <col min="8188" max="8188" width="20.85546875" style="86" customWidth="1"/>
    <col min="8189" max="8189" width="0" style="86" hidden="1" customWidth="1"/>
    <col min="8190" max="8190" width="15.42578125" style="86" customWidth="1"/>
    <col min="8191" max="8191" width="14.5703125" style="86" customWidth="1"/>
    <col min="8192" max="8192" width="15.140625" style="86" customWidth="1"/>
    <col min="8193" max="8193" width="13.7109375" style="86" customWidth="1"/>
    <col min="8194" max="8194" width="9.140625" style="86"/>
    <col min="8195" max="8195" width="14" style="86" bestFit="1" customWidth="1"/>
    <col min="8196" max="8443" width="9.140625" style="86"/>
    <col min="8444" max="8444" width="20.85546875" style="86" customWidth="1"/>
    <col min="8445" max="8445" width="0" style="86" hidden="1" customWidth="1"/>
    <col min="8446" max="8446" width="15.42578125" style="86" customWidth="1"/>
    <col min="8447" max="8447" width="14.5703125" style="86" customWidth="1"/>
    <col min="8448" max="8448" width="15.140625" style="86" customWidth="1"/>
    <col min="8449" max="8449" width="13.7109375" style="86" customWidth="1"/>
    <col min="8450" max="8450" width="9.140625" style="86"/>
    <col min="8451" max="8451" width="14" style="86" bestFit="1" customWidth="1"/>
    <col min="8452" max="8699" width="9.140625" style="86"/>
    <col min="8700" max="8700" width="20.85546875" style="86" customWidth="1"/>
    <col min="8701" max="8701" width="0" style="86" hidden="1" customWidth="1"/>
    <col min="8702" max="8702" width="15.42578125" style="86" customWidth="1"/>
    <col min="8703" max="8703" width="14.5703125" style="86" customWidth="1"/>
    <col min="8704" max="8704" width="15.140625" style="86" customWidth="1"/>
    <col min="8705" max="8705" width="13.7109375" style="86" customWidth="1"/>
    <col min="8706" max="8706" width="9.140625" style="86"/>
    <col min="8707" max="8707" width="14" style="86" bestFit="1" customWidth="1"/>
    <col min="8708" max="8955" width="9.140625" style="86"/>
    <col min="8956" max="8956" width="20.85546875" style="86" customWidth="1"/>
    <col min="8957" max="8957" width="0" style="86" hidden="1" customWidth="1"/>
    <col min="8958" max="8958" width="15.42578125" style="86" customWidth="1"/>
    <col min="8959" max="8959" width="14.5703125" style="86" customWidth="1"/>
    <col min="8960" max="8960" width="15.140625" style="86" customWidth="1"/>
    <col min="8961" max="8961" width="13.7109375" style="86" customWidth="1"/>
    <col min="8962" max="8962" width="9.140625" style="86"/>
    <col min="8963" max="8963" width="14" style="86" bestFit="1" customWidth="1"/>
    <col min="8964" max="9211" width="9.140625" style="86"/>
    <col min="9212" max="9212" width="20.85546875" style="86" customWidth="1"/>
    <col min="9213" max="9213" width="0" style="86" hidden="1" customWidth="1"/>
    <col min="9214" max="9214" width="15.42578125" style="86" customWidth="1"/>
    <col min="9215" max="9215" width="14.5703125" style="86" customWidth="1"/>
    <col min="9216" max="9216" width="15.140625" style="86" customWidth="1"/>
    <col min="9217" max="9217" width="13.7109375" style="86" customWidth="1"/>
    <col min="9218" max="9218" width="9.140625" style="86"/>
    <col min="9219" max="9219" width="14" style="86" bestFit="1" customWidth="1"/>
    <col min="9220" max="9467" width="9.140625" style="86"/>
    <col min="9468" max="9468" width="20.85546875" style="86" customWidth="1"/>
    <col min="9469" max="9469" width="0" style="86" hidden="1" customWidth="1"/>
    <col min="9470" max="9470" width="15.42578125" style="86" customWidth="1"/>
    <col min="9471" max="9471" width="14.5703125" style="86" customWidth="1"/>
    <col min="9472" max="9472" width="15.140625" style="86" customWidth="1"/>
    <col min="9473" max="9473" width="13.7109375" style="86" customWidth="1"/>
    <col min="9474" max="9474" width="9.140625" style="86"/>
    <col min="9475" max="9475" width="14" style="86" bestFit="1" customWidth="1"/>
    <col min="9476" max="9723" width="9.140625" style="86"/>
    <col min="9724" max="9724" width="20.85546875" style="86" customWidth="1"/>
    <col min="9725" max="9725" width="0" style="86" hidden="1" customWidth="1"/>
    <col min="9726" max="9726" width="15.42578125" style="86" customWidth="1"/>
    <col min="9727" max="9727" width="14.5703125" style="86" customWidth="1"/>
    <col min="9728" max="9728" width="15.140625" style="86" customWidth="1"/>
    <col min="9729" max="9729" width="13.7109375" style="86" customWidth="1"/>
    <col min="9730" max="9730" width="9.140625" style="86"/>
    <col min="9731" max="9731" width="14" style="86" bestFit="1" customWidth="1"/>
    <col min="9732" max="9979" width="9.140625" style="86"/>
    <col min="9980" max="9980" width="20.85546875" style="86" customWidth="1"/>
    <col min="9981" max="9981" width="0" style="86" hidden="1" customWidth="1"/>
    <col min="9982" max="9982" width="15.42578125" style="86" customWidth="1"/>
    <col min="9983" max="9983" width="14.5703125" style="86" customWidth="1"/>
    <col min="9984" max="9984" width="15.140625" style="86" customWidth="1"/>
    <col min="9985" max="9985" width="13.7109375" style="86" customWidth="1"/>
    <col min="9986" max="9986" width="9.140625" style="86"/>
    <col min="9987" max="9987" width="14" style="86" bestFit="1" customWidth="1"/>
    <col min="9988" max="10235" width="9.140625" style="86"/>
    <col min="10236" max="10236" width="20.85546875" style="86" customWidth="1"/>
    <col min="10237" max="10237" width="0" style="86" hidden="1" customWidth="1"/>
    <col min="10238" max="10238" width="15.42578125" style="86" customWidth="1"/>
    <col min="10239" max="10239" width="14.5703125" style="86" customWidth="1"/>
    <col min="10240" max="10240" width="15.140625" style="86" customWidth="1"/>
    <col min="10241" max="10241" width="13.7109375" style="86" customWidth="1"/>
    <col min="10242" max="10242" width="9.140625" style="86"/>
    <col min="10243" max="10243" width="14" style="86" bestFit="1" customWidth="1"/>
    <col min="10244" max="10491" width="9.140625" style="86"/>
    <col min="10492" max="10492" width="20.85546875" style="86" customWidth="1"/>
    <col min="10493" max="10493" width="0" style="86" hidden="1" customWidth="1"/>
    <col min="10494" max="10494" width="15.42578125" style="86" customWidth="1"/>
    <col min="10495" max="10495" width="14.5703125" style="86" customWidth="1"/>
    <col min="10496" max="10496" width="15.140625" style="86" customWidth="1"/>
    <col min="10497" max="10497" width="13.7109375" style="86" customWidth="1"/>
    <col min="10498" max="10498" width="9.140625" style="86"/>
    <col min="10499" max="10499" width="14" style="86" bestFit="1" customWidth="1"/>
    <col min="10500" max="10747" width="9.140625" style="86"/>
    <col min="10748" max="10748" width="20.85546875" style="86" customWidth="1"/>
    <col min="10749" max="10749" width="0" style="86" hidden="1" customWidth="1"/>
    <col min="10750" max="10750" width="15.42578125" style="86" customWidth="1"/>
    <col min="10751" max="10751" width="14.5703125" style="86" customWidth="1"/>
    <col min="10752" max="10752" width="15.140625" style="86" customWidth="1"/>
    <col min="10753" max="10753" width="13.7109375" style="86" customWidth="1"/>
    <col min="10754" max="10754" width="9.140625" style="86"/>
    <col min="10755" max="10755" width="14" style="86" bestFit="1" customWidth="1"/>
    <col min="10756" max="11003" width="9.140625" style="86"/>
    <col min="11004" max="11004" width="20.85546875" style="86" customWidth="1"/>
    <col min="11005" max="11005" width="0" style="86" hidden="1" customWidth="1"/>
    <col min="11006" max="11006" width="15.42578125" style="86" customWidth="1"/>
    <col min="11007" max="11007" width="14.5703125" style="86" customWidth="1"/>
    <col min="11008" max="11008" width="15.140625" style="86" customWidth="1"/>
    <col min="11009" max="11009" width="13.7109375" style="86" customWidth="1"/>
    <col min="11010" max="11010" width="9.140625" style="86"/>
    <col min="11011" max="11011" width="14" style="86" bestFit="1" customWidth="1"/>
    <col min="11012" max="11259" width="9.140625" style="86"/>
    <col min="11260" max="11260" width="20.85546875" style="86" customWidth="1"/>
    <col min="11261" max="11261" width="0" style="86" hidden="1" customWidth="1"/>
    <col min="11262" max="11262" width="15.42578125" style="86" customWidth="1"/>
    <col min="11263" max="11263" width="14.5703125" style="86" customWidth="1"/>
    <col min="11264" max="11264" width="15.140625" style="86" customWidth="1"/>
    <col min="11265" max="11265" width="13.7109375" style="86" customWidth="1"/>
    <col min="11266" max="11266" width="9.140625" style="86"/>
    <col min="11267" max="11267" width="14" style="86" bestFit="1" customWidth="1"/>
    <col min="11268" max="11515" width="9.140625" style="86"/>
    <col min="11516" max="11516" width="20.85546875" style="86" customWidth="1"/>
    <col min="11517" max="11517" width="0" style="86" hidden="1" customWidth="1"/>
    <col min="11518" max="11518" width="15.42578125" style="86" customWidth="1"/>
    <col min="11519" max="11519" width="14.5703125" style="86" customWidth="1"/>
    <col min="11520" max="11520" width="15.140625" style="86" customWidth="1"/>
    <col min="11521" max="11521" width="13.7109375" style="86" customWidth="1"/>
    <col min="11522" max="11522" width="9.140625" style="86"/>
    <col min="11523" max="11523" width="14" style="86" bestFit="1" customWidth="1"/>
    <col min="11524" max="11771" width="9.140625" style="86"/>
    <col min="11772" max="11772" width="20.85546875" style="86" customWidth="1"/>
    <col min="11773" max="11773" width="0" style="86" hidden="1" customWidth="1"/>
    <col min="11774" max="11774" width="15.42578125" style="86" customWidth="1"/>
    <col min="11775" max="11775" width="14.5703125" style="86" customWidth="1"/>
    <col min="11776" max="11776" width="15.140625" style="86" customWidth="1"/>
    <col min="11777" max="11777" width="13.7109375" style="86" customWidth="1"/>
    <col min="11778" max="11778" width="9.140625" style="86"/>
    <col min="11779" max="11779" width="14" style="86" bestFit="1" customWidth="1"/>
    <col min="11780" max="12027" width="9.140625" style="86"/>
    <col min="12028" max="12028" width="20.85546875" style="86" customWidth="1"/>
    <col min="12029" max="12029" width="0" style="86" hidden="1" customWidth="1"/>
    <col min="12030" max="12030" width="15.42578125" style="86" customWidth="1"/>
    <col min="12031" max="12031" width="14.5703125" style="86" customWidth="1"/>
    <col min="12032" max="12032" width="15.140625" style="86" customWidth="1"/>
    <col min="12033" max="12033" width="13.7109375" style="86" customWidth="1"/>
    <col min="12034" max="12034" width="9.140625" style="86"/>
    <col min="12035" max="12035" width="14" style="86" bestFit="1" customWidth="1"/>
    <col min="12036" max="12283" width="9.140625" style="86"/>
    <col min="12284" max="12284" width="20.85546875" style="86" customWidth="1"/>
    <col min="12285" max="12285" width="0" style="86" hidden="1" customWidth="1"/>
    <col min="12286" max="12286" width="15.42578125" style="86" customWidth="1"/>
    <col min="12287" max="12287" width="14.5703125" style="86" customWidth="1"/>
    <col min="12288" max="12288" width="15.140625" style="86" customWidth="1"/>
    <col min="12289" max="12289" width="13.7109375" style="86" customWidth="1"/>
    <col min="12290" max="12290" width="9.140625" style="86"/>
    <col min="12291" max="12291" width="14" style="86" bestFit="1" customWidth="1"/>
    <col min="12292" max="12539" width="9.140625" style="86"/>
    <col min="12540" max="12540" width="20.85546875" style="86" customWidth="1"/>
    <col min="12541" max="12541" width="0" style="86" hidden="1" customWidth="1"/>
    <col min="12542" max="12542" width="15.42578125" style="86" customWidth="1"/>
    <col min="12543" max="12543" width="14.5703125" style="86" customWidth="1"/>
    <col min="12544" max="12544" width="15.140625" style="86" customWidth="1"/>
    <col min="12545" max="12545" width="13.7109375" style="86" customWidth="1"/>
    <col min="12546" max="12546" width="9.140625" style="86"/>
    <col min="12547" max="12547" width="14" style="86" bestFit="1" customWidth="1"/>
    <col min="12548" max="12795" width="9.140625" style="86"/>
    <col min="12796" max="12796" width="20.85546875" style="86" customWidth="1"/>
    <col min="12797" max="12797" width="0" style="86" hidden="1" customWidth="1"/>
    <col min="12798" max="12798" width="15.42578125" style="86" customWidth="1"/>
    <col min="12799" max="12799" width="14.5703125" style="86" customWidth="1"/>
    <col min="12800" max="12800" width="15.140625" style="86" customWidth="1"/>
    <col min="12801" max="12801" width="13.7109375" style="86" customWidth="1"/>
    <col min="12802" max="12802" width="9.140625" style="86"/>
    <col min="12803" max="12803" width="14" style="86" bestFit="1" customWidth="1"/>
    <col min="12804" max="13051" width="9.140625" style="86"/>
    <col min="13052" max="13052" width="20.85546875" style="86" customWidth="1"/>
    <col min="13053" max="13053" width="0" style="86" hidden="1" customWidth="1"/>
    <col min="13054" max="13054" width="15.42578125" style="86" customWidth="1"/>
    <col min="13055" max="13055" width="14.5703125" style="86" customWidth="1"/>
    <col min="13056" max="13056" width="15.140625" style="86" customWidth="1"/>
    <col min="13057" max="13057" width="13.7109375" style="86" customWidth="1"/>
    <col min="13058" max="13058" width="9.140625" style="86"/>
    <col min="13059" max="13059" width="14" style="86" bestFit="1" customWidth="1"/>
    <col min="13060" max="13307" width="9.140625" style="86"/>
    <col min="13308" max="13308" width="20.85546875" style="86" customWidth="1"/>
    <col min="13309" max="13309" width="0" style="86" hidden="1" customWidth="1"/>
    <col min="13310" max="13310" width="15.42578125" style="86" customWidth="1"/>
    <col min="13311" max="13311" width="14.5703125" style="86" customWidth="1"/>
    <col min="13312" max="13312" width="15.140625" style="86" customWidth="1"/>
    <col min="13313" max="13313" width="13.7109375" style="86" customWidth="1"/>
    <col min="13314" max="13314" width="9.140625" style="86"/>
    <col min="13315" max="13315" width="14" style="86" bestFit="1" customWidth="1"/>
    <col min="13316" max="13563" width="9.140625" style="86"/>
    <col min="13564" max="13564" width="20.85546875" style="86" customWidth="1"/>
    <col min="13565" max="13565" width="0" style="86" hidden="1" customWidth="1"/>
    <col min="13566" max="13566" width="15.42578125" style="86" customWidth="1"/>
    <col min="13567" max="13567" width="14.5703125" style="86" customWidth="1"/>
    <col min="13568" max="13568" width="15.140625" style="86" customWidth="1"/>
    <col min="13569" max="13569" width="13.7109375" style="86" customWidth="1"/>
    <col min="13570" max="13570" width="9.140625" style="86"/>
    <col min="13571" max="13571" width="14" style="86" bestFit="1" customWidth="1"/>
    <col min="13572" max="13819" width="9.140625" style="86"/>
    <col min="13820" max="13820" width="20.85546875" style="86" customWidth="1"/>
    <col min="13821" max="13821" width="0" style="86" hidden="1" customWidth="1"/>
    <col min="13822" max="13822" width="15.42578125" style="86" customWidth="1"/>
    <col min="13823" max="13823" width="14.5703125" style="86" customWidth="1"/>
    <col min="13824" max="13824" width="15.140625" style="86" customWidth="1"/>
    <col min="13825" max="13825" width="13.7109375" style="86" customWidth="1"/>
    <col min="13826" max="13826" width="9.140625" style="86"/>
    <col min="13827" max="13827" width="14" style="86" bestFit="1" customWidth="1"/>
    <col min="13828" max="14075" width="9.140625" style="86"/>
    <col min="14076" max="14076" width="20.85546875" style="86" customWidth="1"/>
    <col min="14077" max="14077" width="0" style="86" hidden="1" customWidth="1"/>
    <col min="14078" max="14078" width="15.42578125" style="86" customWidth="1"/>
    <col min="14079" max="14079" width="14.5703125" style="86" customWidth="1"/>
    <col min="14080" max="14080" width="15.140625" style="86" customWidth="1"/>
    <col min="14081" max="14081" width="13.7109375" style="86" customWidth="1"/>
    <col min="14082" max="14082" width="9.140625" style="86"/>
    <col min="14083" max="14083" width="14" style="86" bestFit="1" customWidth="1"/>
    <col min="14084" max="14331" width="9.140625" style="86"/>
    <col min="14332" max="14332" width="20.85546875" style="86" customWidth="1"/>
    <col min="14333" max="14333" width="0" style="86" hidden="1" customWidth="1"/>
    <col min="14334" max="14334" width="15.42578125" style="86" customWidth="1"/>
    <col min="14335" max="14335" width="14.5703125" style="86" customWidth="1"/>
    <col min="14336" max="14336" width="15.140625" style="86" customWidth="1"/>
    <col min="14337" max="14337" width="13.7109375" style="86" customWidth="1"/>
    <col min="14338" max="14338" width="9.140625" style="86"/>
    <col min="14339" max="14339" width="14" style="86" bestFit="1" customWidth="1"/>
    <col min="14340" max="14587" width="9.140625" style="86"/>
    <col min="14588" max="14588" width="20.85546875" style="86" customWidth="1"/>
    <col min="14589" max="14589" width="0" style="86" hidden="1" customWidth="1"/>
    <col min="14590" max="14590" width="15.42578125" style="86" customWidth="1"/>
    <col min="14591" max="14591" width="14.5703125" style="86" customWidth="1"/>
    <col min="14592" max="14592" width="15.140625" style="86" customWidth="1"/>
    <col min="14593" max="14593" width="13.7109375" style="86" customWidth="1"/>
    <col min="14594" max="14594" width="9.140625" style="86"/>
    <col min="14595" max="14595" width="14" style="86" bestFit="1" customWidth="1"/>
    <col min="14596" max="14843" width="9.140625" style="86"/>
    <col min="14844" max="14844" width="20.85546875" style="86" customWidth="1"/>
    <col min="14845" max="14845" width="0" style="86" hidden="1" customWidth="1"/>
    <col min="14846" max="14846" width="15.42578125" style="86" customWidth="1"/>
    <col min="14847" max="14847" width="14.5703125" style="86" customWidth="1"/>
    <col min="14848" max="14848" width="15.140625" style="86" customWidth="1"/>
    <col min="14849" max="14849" width="13.7109375" style="86" customWidth="1"/>
    <col min="14850" max="14850" width="9.140625" style="86"/>
    <col min="14851" max="14851" width="14" style="86" bestFit="1" customWidth="1"/>
    <col min="14852" max="15099" width="9.140625" style="86"/>
    <col min="15100" max="15100" width="20.85546875" style="86" customWidth="1"/>
    <col min="15101" max="15101" width="0" style="86" hidden="1" customWidth="1"/>
    <col min="15102" max="15102" width="15.42578125" style="86" customWidth="1"/>
    <col min="15103" max="15103" width="14.5703125" style="86" customWidth="1"/>
    <col min="15104" max="15104" width="15.140625" style="86" customWidth="1"/>
    <col min="15105" max="15105" width="13.7109375" style="86" customWidth="1"/>
    <col min="15106" max="15106" width="9.140625" style="86"/>
    <col min="15107" max="15107" width="14" style="86" bestFit="1" customWidth="1"/>
    <col min="15108" max="15355" width="9.140625" style="86"/>
    <col min="15356" max="15356" width="20.85546875" style="86" customWidth="1"/>
    <col min="15357" max="15357" width="0" style="86" hidden="1" customWidth="1"/>
    <col min="15358" max="15358" width="15.42578125" style="86" customWidth="1"/>
    <col min="15359" max="15359" width="14.5703125" style="86" customWidth="1"/>
    <col min="15360" max="15360" width="15.140625" style="86" customWidth="1"/>
    <col min="15361" max="15361" width="13.7109375" style="86" customWidth="1"/>
    <col min="15362" max="15362" width="9.140625" style="86"/>
    <col min="15363" max="15363" width="14" style="86" bestFit="1" customWidth="1"/>
    <col min="15364" max="15611" width="9.140625" style="86"/>
    <col min="15612" max="15612" width="20.85546875" style="86" customWidth="1"/>
    <col min="15613" max="15613" width="0" style="86" hidden="1" customWidth="1"/>
    <col min="15614" max="15614" width="15.42578125" style="86" customWidth="1"/>
    <col min="15615" max="15615" width="14.5703125" style="86" customWidth="1"/>
    <col min="15616" max="15616" width="15.140625" style="86" customWidth="1"/>
    <col min="15617" max="15617" width="13.7109375" style="86" customWidth="1"/>
    <col min="15618" max="15618" width="9.140625" style="86"/>
    <col min="15619" max="15619" width="14" style="86" bestFit="1" customWidth="1"/>
    <col min="15620" max="15867" width="9.140625" style="86"/>
    <col min="15868" max="15868" width="20.85546875" style="86" customWidth="1"/>
    <col min="15869" max="15869" width="0" style="86" hidden="1" customWidth="1"/>
    <col min="15870" max="15870" width="15.42578125" style="86" customWidth="1"/>
    <col min="15871" max="15871" width="14.5703125" style="86" customWidth="1"/>
    <col min="15872" max="15872" width="15.140625" style="86" customWidth="1"/>
    <col min="15873" max="15873" width="13.7109375" style="86" customWidth="1"/>
    <col min="15874" max="15874" width="9.140625" style="86"/>
    <col min="15875" max="15875" width="14" style="86" bestFit="1" customWidth="1"/>
    <col min="15876" max="16123" width="9.140625" style="86"/>
    <col min="16124" max="16124" width="20.85546875" style="86" customWidth="1"/>
    <col min="16125" max="16125" width="0" style="86" hidden="1" customWidth="1"/>
    <col min="16126" max="16126" width="15.42578125" style="86" customWidth="1"/>
    <col min="16127" max="16127" width="14.5703125" style="86" customWidth="1"/>
    <col min="16128" max="16128" width="15.140625" style="86" customWidth="1"/>
    <col min="16129" max="16129" width="13.7109375" style="86" customWidth="1"/>
    <col min="16130" max="16130" width="9.140625" style="86"/>
    <col min="16131" max="16131" width="14" style="86" bestFit="1" customWidth="1"/>
    <col min="16132" max="16384" width="9.140625" style="86"/>
  </cols>
  <sheetData>
    <row r="1" spans="1:9" s="75" customFormat="1">
      <c r="A1" s="74"/>
      <c r="B1" s="74"/>
      <c r="D1" s="74"/>
      <c r="E1" s="126" t="s">
        <v>86</v>
      </c>
    </row>
    <row r="2" spans="1:9" s="75" customFormat="1" ht="14.25" customHeight="1">
      <c r="A2" s="76"/>
      <c r="B2" s="76"/>
      <c r="D2" s="76"/>
      <c r="E2" s="127" t="s">
        <v>78</v>
      </c>
    </row>
    <row r="3" spans="1:9" s="75" customFormat="1" ht="14.25" customHeight="1">
      <c r="A3" s="76"/>
      <c r="B3" s="76"/>
      <c r="D3" s="76"/>
      <c r="E3" s="128" t="s">
        <v>87</v>
      </c>
    </row>
    <row r="4" spans="1:9" s="75" customFormat="1">
      <c r="A4" s="76"/>
      <c r="B4" s="76"/>
      <c r="C4" s="76"/>
      <c r="D4" s="77"/>
    </row>
    <row r="5" spans="1:9" s="79" customFormat="1" ht="104.25" customHeight="1">
      <c r="A5" s="292" t="s">
        <v>88</v>
      </c>
      <c r="B5" s="292"/>
      <c r="C5" s="292"/>
      <c r="D5" s="292"/>
      <c r="E5" s="292"/>
      <c r="F5" s="78"/>
    </row>
    <row r="6" spans="1:9" s="79" customFormat="1" ht="16.5">
      <c r="E6" s="78"/>
      <c r="F6" s="78"/>
    </row>
    <row r="7" spans="1:9" s="75" customFormat="1">
      <c r="A7" s="80"/>
      <c r="B7" s="80"/>
      <c r="C7" s="80"/>
      <c r="D7" s="81" t="s">
        <v>89</v>
      </c>
    </row>
    <row r="8" spans="1:9" s="82" customFormat="1" ht="36.75" customHeight="1">
      <c r="A8" s="293" t="s">
        <v>90</v>
      </c>
      <c r="B8" s="294" t="s">
        <v>91</v>
      </c>
      <c r="C8" s="295"/>
      <c r="D8" s="296"/>
    </row>
    <row r="9" spans="1:9" s="82" customFormat="1" ht="27">
      <c r="A9" s="293"/>
      <c r="B9" s="83" t="s">
        <v>92</v>
      </c>
      <c r="C9" s="83" t="s">
        <v>93</v>
      </c>
      <c r="D9" s="83" t="s">
        <v>16</v>
      </c>
    </row>
    <row r="10" spans="1:9" ht="16.5">
      <c r="A10" s="84" t="s">
        <v>64</v>
      </c>
      <c r="B10" s="85" t="e">
        <f>+B12</f>
        <v>#REF!</v>
      </c>
      <c r="C10" s="85">
        <f>+C12</f>
        <v>144900</v>
      </c>
      <c r="D10" s="85">
        <f>+D12</f>
        <v>261382.9</v>
      </c>
    </row>
    <row r="11" spans="1:9" ht="16.5">
      <c r="A11" s="87" t="s">
        <v>94</v>
      </c>
      <c r="B11" s="88"/>
      <c r="C11" s="88"/>
      <c r="D11" s="88"/>
    </row>
    <row r="12" spans="1:9" ht="40.5" customHeight="1">
      <c r="A12" s="89" t="s">
        <v>95</v>
      </c>
      <c r="B12" s="85" t="e">
        <f>+#REF!</f>
        <v>#REF!</v>
      </c>
      <c r="C12" s="85">
        <v>144900</v>
      </c>
      <c r="D12" s="85">
        <v>261382.9</v>
      </c>
    </row>
    <row r="13" spans="1:9">
      <c r="D13" s="90"/>
    </row>
    <row r="14" spans="1:9" s="152" customFormat="1" ht="16.5">
      <c r="A14" s="297" t="s">
        <v>109</v>
      </c>
      <c r="B14" s="297"/>
      <c r="C14" s="297"/>
      <c r="D14" s="297"/>
      <c r="E14" s="297"/>
      <c r="F14" s="297"/>
      <c r="G14" s="297"/>
      <c r="H14" s="297"/>
    </row>
    <row r="15" spans="1:9" s="152" customFormat="1" ht="16.5">
      <c r="A15" s="151" t="s">
        <v>110</v>
      </c>
      <c r="B15" s="151"/>
      <c r="C15" s="151"/>
      <c r="D15" s="151"/>
      <c r="E15" s="151"/>
      <c r="I15" s="153"/>
    </row>
  </sheetData>
  <mergeCells count="4">
    <mergeCell ref="A5:E5"/>
    <mergeCell ref="A8:A9"/>
    <mergeCell ref="B8:D8"/>
    <mergeCell ref="A14:H14"/>
  </mergeCells>
  <pageMargins left="0.7" right="0.7" top="0.75" bottom="0.75" header="0.3" footer="0.3"/>
  <pageSetup paperSize="9" orientation="landscape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60"/>
  <sheetViews>
    <sheetView topLeftCell="A12" zoomScaleNormal="100" zoomScaleSheetLayoutView="85" workbookViewId="0">
      <selection activeCell="G46" sqref="G46"/>
    </sheetView>
  </sheetViews>
  <sheetFormatPr defaultColWidth="9.140625" defaultRowHeight="17.25"/>
  <cols>
    <col min="1" max="1" width="10.42578125" style="16" customWidth="1"/>
    <col min="2" max="2" width="23" style="16" customWidth="1"/>
    <col min="3" max="3" width="68.5703125" style="16" customWidth="1"/>
    <col min="4" max="4" width="21.7109375" style="16" customWidth="1"/>
    <col min="5" max="5" width="24.42578125" style="16" customWidth="1"/>
    <col min="6" max="6" width="9.85546875" style="16" bestFit="1" customWidth="1"/>
    <col min="7" max="7" width="12" style="16" bestFit="1" customWidth="1"/>
    <col min="8" max="8" width="10.7109375" style="16" bestFit="1" customWidth="1"/>
    <col min="9" max="9" width="12.28515625" style="16" bestFit="1" customWidth="1"/>
    <col min="10" max="11" width="9.140625" style="16"/>
    <col min="12" max="12" width="17.28515625" style="16" customWidth="1"/>
    <col min="13" max="16384" width="9.140625" style="16"/>
  </cols>
  <sheetData>
    <row r="1" spans="1:43">
      <c r="D1" s="301" t="s">
        <v>75</v>
      </c>
      <c r="E1" s="301"/>
      <c r="F1" s="69"/>
      <c r="G1" s="69"/>
    </row>
    <row r="2" spans="1:43" s="30" customFormat="1">
      <c r="D2" s="302" t="s">
        <v>65</v>
      </c>
      <c r="E2" s="302"/>
      <c r="F2" s="70"/>
      <c r="G2" s="70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</row>
    <row r="3" spans="1:43" s="30" customFormat="1" ht="15.75" customHeight="1">
      <c r="D3" s="303" t="s">
        <v>66</v>
      </c>
      <c r="E3" s="303"/>
      <c r="F3" s="70"/>
      <c r="G3" s="7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</row>
    <row r="4" spans="1:43">
      <c r="D4" s="168"/>
      <c r="E4" s="168"/>
    </row>
    <row r="5" spans="1:43">
      <c r="D5" s="168"/>
      <c r="E5" s="168"/>
    </row>
    <row r="8" spans="1:43" ht="67.5" customHeight="1">
      <c r="A8" s="304" t="s">
        <v>54</v>
      </c>
      <c r="B8" s="304"/>
      <c r="C8" s="304"/>
      <c r="D8" s="304"/>
      <c r="E8" s="304"/>
    </row>
    <row r="10" spans="1:43">
      <c r="D10" s="16" t="s">
        <v>55</v>
      </c>
    </row>
    <row r="11" spans="1:43" s="17" customFormat="1" ht="79.5" customHeight="1">
      <c r="A11" s="305" t="s">
        <v>28</v>
      </c>
      <c r="B11" s="305"/>
      <c r="C11" s="305" t="s">
        <v>56</v>
      </c>
      <c r="D11" s="306" t="s">
        <v>107</v>
      </c>
      <c r="E11" s="306"/>
      <c r="I11" s="142"/>
      <c r="K11" s="142"/>
    </row>
    <row r="12" spans="1:43" s="17" customFormat="1" ht="55.5" customHeight="1">
      <c r="A12" s="169" t="s">
        <v>33</v>
      </c>
      <c r="B12" s="169" t="s">
        <v>34</v>
      </c>
      <c r="C12" s="305"/>
      <c r="D12" s="18" t="s">
        <v>35</v>
      </c>
      <c r="E12" s="18" t="s">
        <v>36</v>
      </c>
    </row>
    <row r="13" spans="1:43" ht="24.75" customHeight="1">
      <c r="A13" s="19"/>
      <c r="B13" s="198" t="s">
        <v>62</v>
      </c>
      <c r="C13" s="199"/>
      <c r="D13" s="200">
        <f>+D17+D33</f>
        <v>144900</v>
      </c>
      <c r="E13" s="200">
        <f>+E17+E33</f>
        <v>261382.9</v>
      </c>
    </row>
    <row r="14" spans="1:43" ht="20.25" customHeight="1">
      <c r="A14" s="191"/>
      <c r="B14" s="192"/>
      <c r="C14" s="193" t="s">
        <v>248</v>
      </c>
      <c r="D14" s="194"/>
      <c r="E14" s="65"/>
    </row>
    <row r="15" spans="1:43" ht="59.25" customHeight="1">
      <c r="A15" s="310">
        <v>1112</v>
      </c>
      <c r="B15" s="195"/>
      <c r="C15" s="26" t="s">
        <v>235</v>
      </c>
      <c r="D15" s="194"/>
      <c r="E15" s="65"/>
    </row>
    <row r="16" spans="1:43" ht="24" customHeight="1">
      <c r="A16" s="311"/>
      <c r="B16" s="313"/>
      <c r="C16" s="29" t="s">
        <v>249</v>
      </c>
      <c r="D16" s="196"/>
      <c r="E16" s="189"/>
    </row>
    <row r="17" spans="1:12" ht="37.5" customHeight="1">
      <c r="A17" s="311"/>
      <c r="B17" s="313"/>
      <c r="C17" s="26" t="s">
        <v>250</v>
      </c>
      <c r="D17" s="298">
        <f>+D21+D28</f>
        <v>5950</v>
      </c>
      <c r="E17" s="298">
        <f>+E21+E28</f>
        <v>5950</v>
      </c>
    </row>
    <row r="18" spans="1:12">
      <c r="A18" s="311"/>
      <c r="B18" s="313"/>
      <c r="C18" s="197" t="s">
        <v>251</v>
      </c>
      <c r="D18" s="299"/>
      <c r="E18" s="299"/>
    </row>
    <row r="19" spans="1:12" ht="68.25" customHeight="1">
      <c r="A19" s="312"/>
      <c r="B19" s="314"/>
      <c r="C19" s="26" t="s">
        <v>252</v>
      </c>
      <c r="D19" s="300"/>
      <c r="E19" s="300"/>
    </row>
    <row r="20" spans="1:12" ht="29.25" customHeight="1">
      <c r="A20" s="315" t="s">
        <v>253</v>
      </c>
      <c r="B20" s="316"/>
      <c r="C20" s="317"/>
      <c r="D20" s="194"/>
      <c r="E20" s="65"/>
    </row>
    <row r="21" spans="1:12" s="167" customFormat="1" ht="26.25" customHeight="1">
      <c r="A21" s="324"/>
      <c r="B21" s="310">
        <v>11001</v>
      </c>
      <c r="C21" s="201" t="s">
        <v>254</v>
      </c>
      <c r="D21" s="298">
        <v>558</v>
      </c>
      <c r="E21" s="298">
        <v>558</v>
      </c>
    </row>
    <row r="22" spans="1:12" ht="48.75" customHeight="1">
      <c r="A22" s="313"/>
      <c r="B22" s="311"/>
      <c r="C22" s="26" t="s">
        <v>237</v>
      </c>
      <c r="D22" s="299"/>
      <c r="E22" s="299"/>
    </row>
    <row r="23" spans="1:12" ht="22.5" customHeight="1">
      <c r="A23" s="313"/>
      <c r="B23" s="311"/>
      <c r="C23" s="202" t="s">
        <v>255</v>
      </c>
      <c r="D23" s="299"/>
      <c r="E23" s="299"/>
    </row>
    <row r="24" spans="1:12" ht="74.25" customHeight="1">
      <c r="A24" s="313"/>
      <c r="B24" s="311"/>
      <c r="C24" s="26" t="s">
        <v>237</v>
      </c>
      <c r="D24" s="299"/>
      <c r="E24" s="299"/>
    </row>
    <row r="25" spans="1:12" ht="20.25" customHeight="1">
      <c r="A25" s="313"/>
      <c r="B25" s="311"/>
      <c r="C25" s="202" t="s">
        <v>256</v>
      </c>
      <c r="D25" s="299"/>
      <c r="E25" s="299"/>
    </row>
    <row r="26" spans="1:12" ht="19.5" customHeight="1">
      <c r="A26" s="314"/>
      <c r="B26" s="312"/>
      <c r="C26" s="65" t="s">
        <v>257</v>
      </c>
      <c r="D26" s="300"/>
      <c r="E26" s="300"/>
    </row>
    <row r="27" spans="1:12" ht="22.5" customHeight="1">
      <c r="A27" s="318"/>
      <c r="B27" s="310">
        <v>31001</v>
      </c>
      <c r="C27" s="135" t="s">
        <v>5</v>
      </c>
      <c r="D27" s="27"/>
      <c r="E27" s="27"/>
      <c r="I27" s="66"/>
      <c r="L27" s="147"/>
    </row>
    <row r="28" spans="1:12" ht="39" customHeight="1">
      <c r="A28" s="319"/>
      <c r="B28" s="311"/>
      <c r="C28" s="158" t="s">
        <v>230</v>
      </c>
      <c r="D28" s="321">
        <v>5392</v>
      </c>
      <c r="E28" s="321">
        <v>5392</v>
      </c>
      <c r="I28" s="66"/>
    </row>
    <row r="29" spans="1:12" ht="24" customHeight="1">
      <c r="A29" s="319"/>
      <c r="B29" s="311"/>
      <c r="C29" s="135" t="s">
        <v>60</v>
      </c>
      <c r="D29" s="322"/>
      <c r="E29" s="322"/>
    </row>
    <row r="30" spans="1:12" ht="39" customHeight="1">
      <c r="A30" s="319"/>
      <c r="B30" s="311"/>
      <c r="C30" s="29" t="s">
        <v>115</v>
      </c>
      <c r="D30" s="322"/>
      <c r="E30" s="322"/>
      <c r="G30" s="66"/>
      <c r="H30" s="66"/>
      <c r="I30" s="66"/>
    </row>
    <row r="31" spans="1:12">
      <c r="A31" s="319"/>
      <c r="B31" s="311"/>
      <c r="C31" s="135" t="s">
        <v>7</v>
      </c>
      <c r="D31" s="322"/>
      <c r="E31" s="322"/>
    </row>
    <row r="32" spans="1:12" ht="34.5">
      <c r="A32" s="320"/>
      <c r="B32" s="312"/>
      <c r="C32" s="29" t="s">
        <v>114</v>
      </c>
      <c r="D32" s="323"/>
      <c r="E32" s="323"/>
    </row>
    <row r="33" spans="1:12">
      <c r="A33" s="325">
        <v>1090</v>
      </c>
      <c r="B33" s="327"/>
      <c r="C33" s="20" t="s">
        <v>57</v>
      </c>
      <c r="D33" s="307">
        <f>+D40+D46+D52</f>
        <v>138950</v>
      </c>
      <c r="E33" s="307">
        <f>+E40+E46+E52</f>
        <v>255432.9</v>
      </c>
    </row>
    <row r="34" spans="1:12" ht="15" customHeight="1">
      <c r="A34" s="326"/>
      <c r="B34" s="327"/>
      <c r="C34" s="21" t="s">
        <v>39</v>
      </c>
      <c r="D34" s="308"/>
      <c r="E34" s="308"/>
    </row>
    <row r="35" spans="1:12">
      <c r="A35" s="326"/>
      <c r="B35" s="327"/>
      <c r="C35" s="20" t="s">
        <v>58</v>
      </c>
      <c r="D35" s="308"/>
      <c r="E35" s="308"/>
      <c r="L35" s="66"/>
    </row>
    <row r="36" spans="1:12">
      <c r="A36" s="326"/>
      <c r="B36" s="327"/>
      <c r="C36" s="22" t="s">
        <v>61</v>
      </c>
      <c r="D36" s="308"/>
      <c r="E36" s="308"/>
    </row>
    <row r="37" spans="1:12" ht="21" customHeight="1">
      <c r="A37" s="23"/>
      <c r="B37" s="24"/>
      <c r="C37" s="134" t="s">
        <v>59</v>
      </c>
      <c r="D37" s="308"/>
      <c r="E37" s="308"/>
      <c r="I37" s="141"/>
    </row>
    <row r="38" spans="1:12" ht="51" customHeight="1">
      <c r="A38" s="25"/>
      <c r="B38" s="25"/>
      <c r="C38" s="26" t="s">
        <v>63</v>
      </c>
      <c r="D38" s="309"/>
      <c r="E38" s="309"/>
    </row>
    <row r="39" spans="1:12">
      <c r="A39" s="318"/>
      <c r="B39" s="310">
        <v>11001</v>
      </c>
      <c r="C39" s="135" t="s">
        <v>5</v>
      </c>
      <c r="D39" s="27"/>
      <c r="E39" s="27"/>
    </row>
    <row r="40" spans="1:12" ht="22.5" customHeight="1">
      <c r="A40" s="319"/>
      <c r="B40" s="311"/>
      <c r="C40" s="154" t="s">
        <v>111</v>
      </c>
      <c r="D40" s="307">
        <v>123550</v>
      </c>
      <c r="E40" s="307">
        <v>229277.9</v>
      </c>
    </row>
    <row r="41" spans="1:12" ht="14.25" customHeight="1">
      <c r="A41" s="319"/>
      <c r="B41" s="311"/>
      <c r="C41" s="135" t="s">
        <v>60</v>
      </c>
      <c r="D41" s="308"/>
      <c r="E41" s="308"/>
    </row>
    <row r="42" spans="1:12" ht="52.5" customHeight="1">
      <c r="A42" s="319"/>
      <c r="B42" s="311"/>
      <c r="C42" s="155" t="s">
        <v>112</v>
      </c>
      <c r="D42" s="308"/>
      <c r="E42" s="308"/>
      <c r="G42" s="144"/>
      <c r="H42" s="144"/>
    </row>
    <row r="43" spans="1:12">
      <c r="A43" s="319"/>
      <c r="B43" s="311"/>
      <c r="C43" s="135" t="s">
        <v>7</v>
      </c>
      <c r="D43" s="308"/>
      <c r="E43" s="308"/>
    </row>
    <row r="44" spans="1:12" ht="22.5" customHeight="1">
      <c r="A44" s="320"/>
      <c r="B44" s="312"/>
      <c r="C44" s="156" t="s">
        <v>113</v>
      </c>
      <c r="D44" s="308"/>
      <c r="E44" s="308"/>
      <c r="I44" s="66"/>
    </row>
    <row r="45" spans="1:12" ht="15" customHeight="1">
      <c r="A45" s="318"/>
      <c r="B45" s="310">
        <v>31005</v>
      </c>
      <c r="C45" s="135" t="s">
        <v>5</v>
      </c>
      <c r="D45" s="27"/>
      <c r="E45" s="27"/>
      <c r="I45" s="66"/>
      <c r="L45" s="147"/>
    </row>
    <row r="46" spans="1:12" ht="42.75" customHeight="1">
      <c r="A46" s="319"/>
      <c r="B46" s="311"/>
      <c r="C46" s="158" t="s">
        <v>258</v>
      </c>
      <c r="D46" s="329">
        <v>11400</v>
      </c>
      <c r="E46" s="329">
        <v>22155</v>
      </c>
      <c r="I46" s="66"/>
    </row>
    <row r="47" spans="1:12" ht="24" customHeight="1">
      <c r="A47" s="319"/>
      <c r="B47" s="311"/>
      <c r="C47" s="135" t="s">
        <v>60</v>
      </c>
      <c r="D47" s="329"/>
      <c r="E47" s="329"/>
    </row>
    <row r="48" spans="1:12" ht="39" customHeight="1">
      <c r="A48" s="319"/>
      <c r="B48" s="311"/>
      <c r="C48" s="29" t="s">
        <v>115</v>
      </c>
      <c r="D48" s="329"/>
      <c r="E48" s="329"/>
      <c r="G48" s="66"/>
      <c r="H48" s="66"/>
      <c r="I48" s="66"/>
    </row>
    <row r="49" spans="1:12">
      <c r="A49" s="319"/>
      <c r="B49" s="311"/>
      <c r="C49" s="135" t="s">
        <v>7</v>
      </c>
      <c r="D49" s="329"/>
      <c r="E49" s="329"/>
    </row>
    <row r="50" spans="1:12" ht="34.5">
      <c r="A50" s="320"/>
      <c r="B50" s="312"/>
      <c r="C50" s="29" t="s">
        <v>114</v>
      </c>
      <c r="D50" s="329"/>
      <c r="E50" s="329"/>
    </row>
    <row r="51" spans="1:12" ht="15" customHeight="1">
      <c r="A51" s="318"/>
      <c r="B51" s="310">
        <v>31006</v>
      </c>
      <c r="C51" s="135" t="s">
        <v>5</v>
      </c>
      <c r="D51" s="27"/>
      <c r="E51" s="27"/>
      <c r="I51" s="66"/>
      <c r="L51" s="147"/>
    </row>
    <row r="52" spans="1:12" ht="28.5" customHeight="1">
      <c r="A52" s="319"/>
      <c r="B52" s="311"/>
      <c r="C52" s="158" t="s">
        <v>304</v>
      </c>
      <c r="D52" s="329">
        <v>4000</v>
      </c>
      <c r="E52" s="329">
        <v>4000</v>
      </c>
      <c r="I52" s="66"/>
    </row>
    <row r="53" spans="1:12" ht="24" customHeight="1">
      <c r="A53" s="319"/>
      <c r="B53" s="311"/>
      <c r="C53" s="135" t="s">
        <v>60</v>
      </c>
      <c r="D53" s="329"/>
      <c r="E53" s="329"/>
    </row>
    <row r="54" spans="1:12" ht="28.5" customHeight="1">
      <c r="A54" s="319"/>
      <c r="B54" s="311"/>
      <c r="C54" s="29" t="s">
        <v>305</v>
      </c>
      <c r="D54" s="329"/>
      <c r="E54" s="329"/>
      <c r="G54" s="66"/>
      <c r="H54" s="66"/>
      <c r="I54" s="66"/>
    </row>
    <row r="55" spans="1:12">
      <c r="A55" s="319"/>
      <c r="B55" s="311"/>
      <c r="C55" s="135" t="s">
        <v>7</v>
      </c>
      <c r="D55" s="329"/>
      <c r="E55" s="329"/>
    </row>
    <row r="56" spans="1:12" ht="34.5">
      <c r="A56" s="320"/>
      <c r="B56" s="312"/>
      <c r="C56" s="29" t="s">
        <v>114</v>
      </c>
      <c r="D56" s="329"/>
      <c r="E56" s="329"/>
    </row>
    <row r="57" spans="1:12" ht="39" customHeight="1">
      <c r="A57" s="137"/>
      <c r="B57" s="138"/>
      <c r="C57" s="139"/>
      <c r="D57" s="140"/>
      <c r="E57" s="140"/>
    </row>
    <row r="58" spans="1:12">
      <c r="A58" s="137"/>
      <c r="B58" s="138"/>
      <c r="C58" s="139"/>
      <c r="D58" s="140"/>
      <c r="E58" s="140"/>
    </row>
    <row r="59" spans="1:12" s="131" customFormat="1">
      <c r="A59" s="328" t="s">
        <v>109</v>
      </c>
      <c r="B59" s="328"/>
      <c r="C59" s="328"/>
      <c r="D59" s="328"/>
      <c r="E59" s="328"/>
      <c r="F59" s="328"/>
      <c r="G59" s="328"/>
      <c r="H59" s="328"/>
    </row>
    <row r="60" spans="1:12" s="131" customFormat="1">
      <c r="A60" s="132" t="s">
        <v>110</v>
      </c>
      <c r="B60" s="132"/>
      <c r="C60" s="132"/>
      <c r="D60" s="132"/>
      <c r="E60" s="132"/>
      <c r="I60" s="133"/>
    </row>
  </sheetData>
  <mergeCells count="37">
    <mergeCell ref="A59:H59"/>
    <mergeCell ref="A39:A44"/>
    <mergeCell ref="B39:B44"/>
    <mergeCell ref="A45:A50"/>
    <mergeCell ref="B45:B50"/>
    <mergeCell ref="D40:D44"/>
    <mergeCell ref="E40:E44"/>
    <mergeCell ref="D46:D50"/>
    <mergeCell ref="E46:E50"/>
    <mergeCell ref="A51:A56"/>
    <mergeCell ref="B51:B56"/>
    <mergeCell ref="D52:D56"/>
    <mergeCell ref="E52:E56"/>
    <mergeCell ref="D33:D38"/>
    <mergeCell ref="E33:E38"/>
    <mergeCell ref="A15:A19"/>
    <mergeCell ref="B16:B19"/>
    <mergeCell ref="D17:D19"/>
    <mergeCell ref="E17:E19"/>
    <mergeCell ref="A20:C20"/>
    <mergeCell ref="A27:A32"/>
    <mergeCell ref="B27:B32"/>
    <mergeCell ref="D28:D32"/>
    <mergeCell ref="A21:A26"/>
    <mergeCell ref="B21:B26"/>
    <mergeCell ref="E28:E32"/>
    <mergeCell ref="A33:A36"/>
    <mergeCell ref="B33:B36"/>
    <mergeCell ref="D21:D26"/>
    <mergeCell ref="E21:E26"/>
    <mergeCell ref="D1:E1"/>
    <mergeCell ref="D2:E2"/>
    <mergeCell ref="D3:E3"/>
    <mergeCell ref="A8:E8"/>
    <mergeCell ref="A11:B11"/>
    <mergeCell ref="C11:C12"/>
    <mergeCell ref="D11:E11"/>
  </mergeCells>
  <pageMargins left="0" right="0" top="0" bottom="0" header="0.31496062992125984" footer="0.31496062992125984"/>
  <pageSetup paperSize="9" scale="53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P69"/>
  <sheetViews>
    <sheetView topLeftCell="A46" zoomScaleNormal="100" workbookViewId="0">
      <selection activeCell="L55" sqref="L55"/>
    </sheetView>
  </sheetViews>
  <sheetFormatPr defaultRowHeight="17.25"/>
  <cols>
    <col min="1" max="3" width="9.140625" style="34"/>
    <col min="4" max="4" width="10" style="34" customWidth="1"/>
    <col min="5" max="5" width="15.28515625" style="34" customWidth="1"/>
    <col min="6" max="6" width="76.140625" style="56" customWidth="1"/>
    <col min="7" max="7" width="20.85546875" style="56" customWidth="1"/>
    <col min="8" max="8" width="18.85546875" style="56" customWidth="1"/>
    <col min="9" max="10" width="9.140625" style="34"/>
    <col min="11" max="11" width="9.28515625" style="34" bestFit="1" customWidth="1"/>
    <col min="12" max="12" width="15" style="34" customWidth="1"/>
    <col min="13" max="13" width="9.5703125" style="34" bestFit="1" customWidth="1"/>
    <col min="14" max="16384" width="9.140625" style="34"/>
  </cols>
  <sheetData>
    <row r="1" spans="1:42" s="30" customFormat="1" ht="24" customHeight="1">
      <c r="G1" s="332" t="s">
        <v>108</v>
      </c>
      <c r="H1" s="332"/>
      <c r="I1" s="332"/>
      <c r="J1" s="31"/>
    </row>
    <row r="2" spans="1:42" s="30" customFormat="1">
      <c r="D2" s="302" t="s">
        <v>65</v>
      </c>
      <c r="E2" s="302"/>
      <c r="F2" s="302"/>
      <c r="G2" s="30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</row>
    <row r="3" spans="1:42" s="30" customFormat="1" ht="15.75" customHeight="1">
      <c r="D3" s="302" t="s">
        <v>66</v>
      </c>
      <c r="E3" s="302"/>
      <c r="F3" s="302"/>
      <c r="G3" s="30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</row>
    <row r="4" spans="1:42" s="30" customFormat="1" ht="15.75" customHeight="1">
      <c r="G4" s="31"/>
      <c r="H4" s="31"/>
      <c r="I4" s="31"/>
      <c r="J4" s="31"/>
    </row>
    <row r="5" spans="1:42" s="30" customFormat="1" ht="51" customHeight="1">
      <c r="A5" s="331" t="s">
        <v>67</v>
      </c>
      <c r="B5" s="331"/>
      <c r="C5" s="331"/>
      <c r="D5" s="331"/>
      <c r="E5" s="331"/>
      <c r="F5" s="331"/>
      <c r="G5" s="331"/>
      <c r="H5" s="331"/>
      <c r="I5" s="33"/>
      <c r="J5" s="33"/>
    </row>
    <row r="6" spans="1:42" s="30" customFormat="1" ht="20.25" customHeight="1">
      <c r="E6" s="33"/>
      <c r="F6" s="33"/>
      <c r="G6" s="33"/>
      <c r="H6" s="58" t="s">
        <v>26</v>
      </c>
      <c r="I6" s="33"/>
      <c r="J6" s="33"/>
    </row>
    <row r="7" spans="1:42" ht="76.5" customHeight="1">
      <c r="A7" s="333" t="s">
        <v>27</v>
      </c>
      <c r="B7" s="334"/>
      <c r="C7" s="335"/>
      <c r="D7" s="336" t="s">
        <v>28</v>
      </c>
      <c r="E7" s="337"/>
      <c r="F7" s="330" t="s">
        <v>29</v>
      </c>
      <c r="G7" s="330" t="s">
        <v>107</v>
      </c>
      <c r="H7" s="330"/>
    </row>
    <row r="8" spans="1:42" ht="42" customHeight="1">
      <c r="A8" s="35" t="s">
        <v>30</v>
      </c>
      <c r="B8" s="35" t="s">
        <v>31</v>
      </c>
      <c r="C8" s="35" t="s">
        <v>32</v>
      </c>
      <c r="D8" s="36" t="s">
        <v>33</v>
      </c>
      <c r="E8" s="36" t="s">
        <v>34</v>
      </c>
      <c r="F8" s="330"/>
      <c r="G8" s="71" t="s">
        <v>35</v>
      </c>
      <c r="H8" s="71" t="s">
        <v>36</v>
      </c>
    </row>
    <row r="9" spans="1:42" s="40" customFormat="1" ht="34.5">
      <c r="A9" s="38" t="s">
        <v>68</v>
      </c>
      <c r="B9" s="38"/>
      <c r="C9" s="38"/>
      <c r="D9" s="38"/>
      <c r="E9" s="38"/>
      <c r="F9" s="38" t="s">
        <v>69</v>
      </c>
      <c r="G9" s="39">
        <f>+G11</f>
        <v>144900</v>
      </c>
      <c r="H9" s="39">
        <f t="shared" ref="H9" si="0">+H11</f>
        <v>261382.9</v>
      </c>
      <c r="K9" s="250"/>
    </row>
    <row r="10" spans="1:42" s="40" customFormat="1">
      <c r="A10" s="38"/>
      <c r="B10" s="38"/>
      <c r="C10" s="38"/>
      <c r="D10" s="38"/>
      <c r="E10" s="38"/>
      <c r="F10" s="41" t="s">
        <v>40</v>
      </c>
      <c r="G10" s="42"/>
      <c r="H10" s="42"/>
    </row>
    <row r="11" spans="1:42" s="44" customFormat="1">
      <c r="A11" s="38"/>
      <c r="B11" s="38" t="s">
        <v>70</v>
      </c>
      <c r="C11" s="38"/>
      <c r="D11" s="38"/>
      <c r="E11" s="38"/>
      <c r="F11" s="38" t="s">
        <v>71</v>
      </c>
      <c r="G11" s="43">
        <f t="shared" ref="G11:H11" si="1">+G13</f>
        <v>144900</v>
      </c>
      <c r="H11" s="43">
        <f t="shared" si="1"/>
        <v>261382.9</v>
      </c>
    </row>
    <row r="12" spans="1:42" s="44" customFormat="1">
      <c r="A12" s="38"/>
      <c r="B12" s="38"/>
      <c r="C12" s="38"/>
      <c r="D12" s="38"/>
      <c r="E12" s="38"/>
      <c r="F12" s="41" t="s">
        <v>40</v>
      </c>
      <c r="G12" s="45"/>
      <c r="H12" s="45"/>
    </row>
    <row r="13" spans="1:42" s="44" customFormat="1">
      <c r="A13" s="38"/>
      <c r="B13" s="38"/>
      <c r="C13" s="38" t="s">
        <v>44</v>
      </c>
      <c r="D13" s="38"/>
      <c r="E13" s="38"/>
      <c r="F13" s="38" t="s">
        <v>72</v>
      </c>
      <c r="G13" s="43">
        <f>+G15+G35</f>
        <v>144900</v>
      </c>
      <c r="H13" s="43">
        <f>+H15+H35</f>
        <v>261382.9</v>
      </c>
    </row>
    <row r="14" spans="1:42" s="37" customFormat="1">
      <c r="A14" s="46"/>
      <c r="B14" s="46"/>
      <c r="C14" s="46"/>
      <c r="D14" s="46"/>
      <c r="E14" s="46"/>
      <c r="F14" s="47" t="s">
        <v>37</v>
      </c>
      <c r="G14" s="48"/>
      <c r="H14" s="48"/>
    </row>
    <row r="15" spans="1:42" s="177" customFormat="1" ht="39" customHeight="1">
      <c r="A15" s="176"/>
      <c r="B15" s="176"/>
      <c r="C15" s="176"/>
      <c r="D15" s="68" t="s">
        <v>234</v>
      </c>
      <c r="E15" s="68"/>
      <c r="F15" s="50" t="s">
        <v>235</v>
      </c>
      <c r="G15" s="172">
        <f>+G17+G26</f>
        <v>5950</v>
      </c>
      <c r="H15" s="172">
        <f>+H17+H26</f>
        <v>5950</v>
      </c>
    </row>
    <row r="16" spans="1:42" s="177" customFormat="1" ht="18.75" customHeight="1">
      <c r="A16" s="176"/>
      <c r="B16" s="176"/>
      <c r="C16" s="176"/>
      <c r="D16" s="68"/>
      <c r="E16" s="68"/>
      <c r="F16" s="50" t="s">
        <v>40</v>
      </c>
      <c r="G16" s="178"/>
      <c r="H16" s="178"/>
    </row>
    <row r="17" spans="1:8" s="177" customFormat="1" ht="63.75" customHeight="1">
      <c r="A17" s="176"/>
      <c r="B17" s="176"/>
      <c r="C17" s="176"/>
      <c r="D17" s="68"/>
      <c r="E17" s="219" t="s">
        <v>236</v>
      </c>
      <c r="F17" s="183" t="s">
        <v>237</v>
      </c>
      <c r="G17" s="172">
        <f t="shared" ref="G17:H17" si="2">+G19</f>
        <v>558</v>
      </c>
      <c r="H17" s="172">
        <f t="shared" si="2"/>
        <v>558</v>
      </c>
    </row>
    <row r="18" spans="1:8" s="177" customFormat="1" ht="18" customHeight="1">
      <c r="A18" s="176"/>
      <c r="B18" s="176"/>
      <c r="C18" s="176"/>
      <c r="D18" s="50"/>
      <c r="E18" s="50"/>
      <c r="F18" s="50" t="s">
        <v>41</v>
      </c>
      <c r="G18" s="179"/>
      <c r="H18" s="179"/>
    </row>
    <row r="19" spans="1:8" s="177" customFormat="1" ht="18" customHeight="1">
      <c r="A19" s="176"/>
      <c r="B19" s="176"/>
      <c r="C19" s="176"/>
      <c r="D19" s="180"/>
      <c r="E19" s="180"/>
      <c r="F19" s="54" t="s">
        <v>38</v>
      </c>
      <c r="G19" s="172">
        <f t="shared" ref="G19:H19" si="3">+G21</f>
        <v>558</v>
      </c>
      <c r="H19" s="172">
        <f t="shared" si="3"/>
        <v>558</v>
      </c>
    </row>
    <row r="20" spans="1:8" s="177" customFormat="1" ht="42.75" customHeight="1">
      <c r="A20" s="176"/>
      <c r="B20" s="176"/>
      <c r="C20" s="176"/>
      <c r="D20" s="180"/>
      <c r="E20" s="180"/>
      <c r="F20" s="50" t="s">
        <v>42</v>
      </c>
      <c r="G20" s="179"/>
      <c r="H20" s="179"/>
    </row>
    <row r="21" spans="1:8" s="177" customFormat="1" ht="19.5" customHeight="1">
      <c r="A21" s="176"/>
      <c r="B21" s="176"/>
      <c r="C21" s="176"/>
      <c r="D21" s="180"/>
      <c r="E21" s="180"/>
      <c r="F21" s="55" t="s">
        <v>43</v>
      </c>
      <c r="G21" s="172">
        <f t="shared" ref="G21:H21" si="4">+G22</f>
        <v>558</v>
      </c>
      <c r="H21" s="172">
        <f t="shared" si="4"/>
        <v>558</v>
      </c>
    </row>
    <row r="22" spans="1:8" s="177" customFormat="1" ht="18" customHeight="1">
      <c r="A22" s="176"/>
      <c r="B22" s="176"/>
      <c r="C22" s="176"/>
      <c r="D22" s="180"/>
      <c r="E22" s="180"/>
      <c r="F22" s="55" t="s">
        <v>116</v>
      </c>
      <c r="G22" s="173">
        <f t="shared" ref="G22:H24" si="5">+G23</f>
        <v>558</v>
      </c>
      <c r="H22" s="173">
        <f t="shared" si="5"/>
        <v>558</v>
      </c>
    </row>
    <row r="23" spans="1:8" s="37" customFormat="1">
      <c r="A23" s="46"/>
      <c r="B23" s="46"/>
      <c r="C23" s="46"/>
      <c r="D23" s="46"/>
      <c r="E23" s="46"/>
      <c r="F23" s="47" t="s">
        <v>238</v>
      </c>
      <c r="G23" s="185">
        <f t="shared" si="5"/>
        <v>558</v>
      </c>
      <c r="H23" s="185">
        <f t="shared" si="5"/>
        <v>558</v>
      </c>
    </row>
    <row r="24" spans="1:8" s="40" customFormat="1" ht="19.5" customHeight="1">
      <c r="A24" s="49"/>
      <c r="B24" s="49"/>
      <c r="C24" s="49"/>
      <c r="D24" s="53"/>
      <c r="E24" s="53"/>
      <c r="F24" s="158" t="s">
        <v>123</v>
      </c>
      <c r="G24" s="173">
        <f t="shared" si="5"/>
        <v>558</v>
      </c>
      <c r="H24" s="173">
        <f t="shared" si="5"/>
        <v>558</v>
      </c>
    </row>
    <row r="25" spans="1:8" s="37" customFormat="1" ht="24.75" customHeight="1">
      <c r="A25" s="46"/>
      <c r="B25" s="46"/>
      <c r="C25" s="46"/>
      <c r="D25" s="46"/>
      <c r="E25" s="46"/>
      <c r="F25" s="157" t="s">
        <v>127</v>
      </c>
      <c r="G25" s="181">
        <v>558</v>
      </c>
      <c r="H25" s="181">
        <v>558</v>
      </c>
    </row>
    <row r="26" spans="1:8" s="37" customFormat="1" ht="35.25" customHeight="1">
      <c r="A26" s="46"/>
      <c r="B26" s="46"/>
      <c r="C26" s="46"/>
      <c r="D26" s="46"/>
      <c r="E26" s="220">
        <v>31001</v>
      </c>
      <c r="F26" s="158" t="s">
        <v>230</v>
      </c>
      <c r="G26" s="184">
        <f>+G28</f>
        <v>5392</v>
      </c>
      <c r="H26" s="184">
        <f>+H28</f>
        <v>5392</v>
      </c>
    </row>
    <row r="27" spans="1:8" s="37" customFormat="1" ht="21.75" customHeight="1">
      <c r="A27" s="46"/>
      <c r="B27" s="46"/>
      <c r="C27" s="46"/>
      <c r="D27" s="46"/>
      <c r="E27" s="46"/>
      <c r="F27" s="157" t="s">
        <v>41</v>
      </c>
      <c r="G27" s="181"/>
      <c r="H27" s="181"/>
    </row>
    <row r="28" spans="1:8" s="37" customFormat="1" ht="24" customHeight="1">
      <c r="A28" s="46"/>
      <c r="B28" s="46"/>
      <c r="C28" s="46"/>
      <c r="D28" s="46"/>
      <c r="E28" s="46"/>
      <c r="F28" s="157" t="s">
        <v>38</v>
      </c>
      <c r="G28" s="181">
        <f>+G30</f>
        <v>5392</v>
      </c>
      <c r="H28" s="181">
        <f>+H30</f>
        <v>5392</v>
      </c>
    </row>
    <row r="29" spans="1:8" s="37" customFormat="1" ht="35.25" customHeight="1">
      <c r="A29" s="46"/>
      <c r="B29" s="46"/>
      <c r="C29" s="46"/>
      <c r="D29" s="46"/>
      <c r="E29" s="46"/>
      <c r="F29" s="157" t="s">
        <v>42</v>
      </c>
      <c r="G29" s="181"/>
      <c r="H29" s="181"/>
    </row>
    <row r="30" spans="1:8" s="37" customFormat="1" ht="24.75" customHeight="1">
      <c r="A30" s="46"/>
      <c r="B30" s="46"/>
      <c r="C30" s="46"/>
      <c r="D30" s="46"/>
      <c r="E30" s="46"/>
      <c r="F30" s="157" t="s">
        <v>43</v>
      </c>
      <c r="G30" s="184">
        <f t="shared" ref="G30:H33" si="6">+G31</f>
        <v>5392</v>
      </c>
      <c r="H30" s="184">
        <f t="shared" si="6"/>
        <v>5392</v>
      </c>
    </row>
    <row r="31" spans="1:8" s="37" customFormat="1" ht="21.75" customHeight="1">
      <c r="A31" s="46"/>
      <c r="B31" s="46"/>
      <c r="C31" s="46"/>
      <c r="D31" s="46"/>
      <c r="E31" s="46"/>
      <c r="F31" s="157" t="s">
        <v>73</v>
      </c>
      <c r="G31" s="185">
        <f t="shared" si="6"/>
        <v>5392</v>
      </c>
      <c r="H31" s="185">
        <f t="shared" si="6"/>
        <v>5392</v>
      </c>
    </row>
    <row r="32" spans="1:8" s="37" customFormat="1" ht="21" customHeight="1">
      <c r="A32" s="46"/>
      <c r="B32" s="46"/>
      <c r="C32" s="46"/>
      <c r="D32" s="46"/>
      <c r="E32" s="46"/>
      <c r="F32" s="157" t="s">
        <v>74</v>
      </c>
      <c r="G32" s="185">
        <f t="shared" si="6"/>
        <v>5392</v>
      </c>
      <c r="H32" s="185">
        <f t="shared" si="6"/>
        <v>5392</v>
      </c>
    </row>
    <row r="33" spans="1:11" s="37" customFormat="1" ht="17.25" customHeight="1">
      <c r="A33" s="46"/>
      <c r="B33" s="46"/>
      <c r="C33" s="46"/>
      <c r="D33" s="46"/>
      <c r="E33" s="46"/>
      <c r="F33" s="157" t="s">
        <v>239</v>
      </c>
      <c r="G33" s="181">
        <f t="shared" si="6"/>
        <v>5392</v>
      </c>
      <c r="H33" s="181">
        <f t="shared" si="6"/>
        <v>5392</v>
      </c>
    </row>
    <row r="34" spans="1:11" s="37" customFormat="1" ht="24.75" customHeight="1">
      <c r="A34" s="46"/>
      <c r="B34" s="46"/>
      <c r="C34" s="46"/>
      <c r="D34" s="46"/>
      <c r="E34" s="46"/>
      <c r="F34" s="157" t="s">
        <v>240</v>
      </c>
      <c r="G34" s="181">
        <v>5392</v>
      </c>
      <c r="H34" s="181">
        <v>5392</v>
      </c>
    </row>
    <row r="35" spans="1:11" s="40" customFormat="1" ht="25.5" customHeight="1">
      <c r="A35" s="49"/>
      <c r="B35" s="49"/>
      <c r="C35" s="49"/>
      <c r="D35" s="68">
        <v>1090</v>
      </c>
      <c r="E35" s="50"/>
      <c r="F35" s="57" t="s">
        <v>39</v>
      </c>
      <c r="G35" s="51">
        <f>+G37+G55</f>
        <v>138950</v>
      </c>
      <c r="H35" s="51">
        <f>+H37+H55</f>
        <v>255432.9</v>
      </c>
    </row>
    <row r="36" spans="1:11" s="40" customFormat="1" ht="18.75" customHeight="1">
      <c r="A36" s="49"/>
      <c r="B36" s="49"/>
      <c r="C36" s="49"/>
      <c r="D36" s="68"/>
      <c r="E36" s="50"/>
      <c r="F36" s="50" t="s">
        <v>40</v>
      </c>
      <c r="G36" s="52"/>
      <c r="H36" s="52"/>
    </row>
    <row r="37" spans="1:11" s="40" customFormat="1" ht="22.5" customHeight="1">
      <c r="A37" s="49"/>
      <c r="B37" s="49"/>
      <c r="C37" s="49"/>
      <c r="D37" s="50"/>
      <c r="E37" s="219">
        <v>11001</v>
      </c>
      <c r="F37" s="154" t="s">
        <v>111</v>
      </c>
      <c r="G37" s="51">
        <f t="shared" ref="G37:H37" si="7">+G39</f>
        <v>123550</v>
      </c>
      <c r="H37" s="51">
        <f t="shared" si="7"/>
        <v>229277.9</v>
      </c>
    </row>
    <row r="38" spans="1:11" s="40" customFormat="1" ht="18" customHeight="1">
      <c r="A38" s="49"/>
      <c r="B38" s="49"/>
      <c r="C38" s="49"/>
      <c r="D38" s="50"/>
      <c r="E38" s="50"/>
      <c r="F38" s="50" t="s">
        <v>41</v>
      </c>
      <c r="G38" s="60"/>
      <c r="H38" s="60"/>
    </row>
    <row r="39" spans="1:11" s="40" customFormat="1" ht="18" customHeight="1">
      <c r="A39" s="49"/>
      <c r="B39" s="49"/>
      <c r="C39" s="49"/>
      <c r="D39" s="53"/>
      <c r="E39" s="53"/>
      <c r="F39" s="54" t="s">
        <v>38</v>
      </c>
      <c r="G39" s="278">
        <f>+G41</f>
        <v>123550</v>
      </c>
      <c r="H39" s="278">
        <f>+H41</f>
        <v>229277.9</v>
      </c>
    </row>
    <row r="40" spans="1:11" s="40" customFormat="1" ht="42.75" customHeight="1">
      <c r="A40" s="49"/>
      <c r="B40" s="49"/>
      <c r="C40" s="49"/>
      <c r="D40" s="53"/>
      <c r="E40" s="53"/>
      <c r="F40" s="50" t="s">
        <v>42</v>
      </c>
      <c r="G40" s="60"/>
      <c r="H40" s="60"/>
      <c r="K40" s="67"/>
    </row>
    <row r="41" spans="1:11" s="40" customFormat="1" ht="19.5" customHeight="1">
      <c r="A41" s="49"/>
      <c r="B41" s="49"/>
      <c r="C41" s="49"/>
      <c r="D41" s="53"/>
      <c r="E41" s="53"/>
      <c r="F41" s="55" t="s">
        <v>43</v>
      </c>
      <c r="G41" s="59">
        <f>+G43</f>
        <v>123550</v>
      </c>
      <c r="H41" s="59">
        <f>+H43</f>
        <v>229277.9</v>
      </c>
    </row>
    <row r="42" spans="1:11" s="40" customFormat="1" ht="19.5" customHeight="1">
      <c r="A42" s="49"/>
      <c r="B42" s="49"/>
      <c r="C42" s="49"/>
      <c r="D42" s="53"/>
      <c r="E42" s="53"/>
      <c r="F42" s="157" t="s">
        <v>116</v>
      </c>
      <c r="G42" s="59">
        <f>+G43</f>
        <v>123550</v>
      </c>
      <c r="H42" s="59">
        <f>+H43</f>
        <v>229277.9</v>
      </c>
    </row>
    <row r="43" spans="1:11" s="40" customFormat="1" ht="19.5" customHeight="1">
      <c r="A43" s="49"/>
      <c r="B43" s="49"/>
      <c r="C43" s="49"/>
      <c r="D43" s="53"/>
      <c r="E43" s="53"/>
      <c r="F43" s="157" t="s">
        <v>117</v>
      </c>
      <c r="G43" s="59">
        <f>+G44+G47+G49</f>
        <v>123550</v>
      </c>
      <c r="H43" s="59">
        <f>+H44+H47+H49</f>
        <v>229277.9</v>
      </c>
    </row>
    <row r="44" spans="1:11" s="40" customFormat="1" ht="19.5" customHeight="1">
      <c r="A44" s="49"/>
      <c r="B44" s="49"/>
      <c r="C44" s="49"/>
      <c r="D44" s="53"/>
      <c r="E44" s="53"/>
      <c r="F44" s="158" t="s">
        <v>118</v>
      </c>
      <c r="G44" s="159">
        <f>+G46+G45</f>
        <v>2850</v>
      </c>
      <c r="H44" s="159">
        <f>+H46+H45</f>
        <v>5700</v>
      </c>
    </row>
    <row r="45" spans="1:11" s="40" customFormat="1" ht="19.5" customHeight="1">
      <c r="A45" s="49"/>
      <c r="B45" s="49"/>
      <c r="C45" s="49"/>
      <c r="D45" s="53"/>
      <c r="E45" s="53"/>
      <c r="F45" s="157" t="s">
        <v>119</v>
      </c>
      <c r="G45" s="59">
        <v>1500</v>
      </c>
      <c r="H45" s="221">
        <v>3000</v>
      </c>
    </row>
    <row r="46" spans="1:11" s="40" customFormat="1" ht="19.5" customHeight="1">
      <c r="A46" s="49"/>
      <c r="B46" s="49"/>
      <c r="C46" s="49"/>
      <c r="D46" s="53"/>
      <c r="E46" s="53"/>
      <c r="F46" s="157" t="s">
        <v>120</v>
      </c>
      <c r="G46" s="59">
        <v>1350</v>
      </c>
      <c r="H46" s="221">
        <v>2700</v>
      </c>
    </row>
    <row r="47" spans="1:11" s="40" customFormat="1" ht="19.5" customHeight="1">
      <c r="A47" s="49"/>
      <c r="B47" s="49"/>
      <c r="C47" s="49"/>
      <c r="D47" s="53"/>
      <c r="E47" s="53"/>
      <c r="F47" s="158" t="s">
        <v>121</v>
      </c>
      <c r="G47" s="159">
        <f>+G48</f>
        <v>1450</v>
      </c>
      <c r="H47" s="222">
        <f>+H48</f>
        <v>2900</v>
      </c>
    </row>
    <row r="48" spans="1:11" s="40" customFormat="1" ht="32.25" customHeight="1">
      <c r="A48" s="49"/>
      <c r="B48" s="49"/>
      <c r="C48" s="49"/>
      <c r="D48" s="53"/>
      <c r="E48" s="53"/>
      <c r="F48" s="157" t="s">
        <v>122</v>
      </c>
      <c r="G48" s="59">
        <v>1450</v>
      </c>
      <c r="H48" s="221">
        <v>2900</v>
      </c>
    </row>
    <row r="49" spans="1:12" s="40" customFormat="1" ht="19.5" customHeight="1">
      <c r="A49" s="49"/>
      <c r="B49" s="49"/>
      <c r="C49" s="49"/>
      <c r="D49" s="53"/>
      <c r="E49" s="53"/>
      <c r="F49" s="158" t="s">
        <v>123</v>
      </c>
      <c r="G49" s="59">
        <f>+G50+G51+G52+G53+G54</f>
        <v>119250</v>
      </c>
      <c r="H49" s="59">
        <f>+H50+H51+H52+H53+H54</f>
        <v>220677.9</v>
      </c>
    </row>
    <row r="50" spans="1:12" s="40" customFormat="1" ht="19.5" customHeight="1">
      <c r="A50" s="49"/>
      <c r="B50" s="49"/>
      <c r="C50" s="49"/>
      <c r="D50" s="53"/>
      <c r="E50" s="53"/>
      <c r="F50" s="157" t="s">
        <v>124</v>
      </c>
      <c r="G50" s="59">
        <v>47700</v>
      </c>
      <c r="H50" s="221">
        <v>95400</v>
      </c>
    </row>
    <row r="51" spans="1:12" s="40" customFormat="1" ht="19.5" customHeight="1">
      <c r="A51" s="49"/>
      <c r="B51" s="49"/>
      <c r="C51" s="49"/>
      <c r="D51" s="53"/>
      <c r="E51" s="53"/>
      <c r="F51" s="157" t="s">
        <v>125</v>
      </c>
      <c r="G51" s="59">
        <v>1300</v>
      </c>
      <c r="H51" s="221">
        <v>2600</v>
      </c>
    </row>
    <row r="52" spans="1:12" s="40" customFormat="1" ht="19.5" customHeight="1">
      <c r="A52" s="49"/>
      <c r="B52" s="49"/>
      <c r="C52" s="49"/>
      <c r="D52" s="53"/>
      <c r="E52" s="53"/>
      <c r="F52" s="157" t="s">
        <v>126</v>
      </c>
      <c r="G52" s="59">
        <v>21350</v>
      </c>
      <c r="H52" s="221">
        <v>42325</v>
      </c>
    </row>
    <row r="53" spans="1:12" s="40" customFormat="1" ht="19.5" customHeight="1">
      <c r="A53" s="49"/>
      <c r="B53" s="49"/>
      <c r="C53" s="49"/>
      <c r="D53" s="53"/>
      <c r="E53" s="53"/>
      <c r="F53" s="157" t="s">
        <v>127</v>
      </c>
      <c r="G53" s="59">
        <v>1400</v>
      </c>
      <c r="H53" s="221">
        <v>2822.9</v>
      </c>
    </row>
    <row r="54" spans="1:12" s="40" customFormat="1" ht="19.5" customHeight="1">
      <c r="A54" s="49"/>
      <c r="B54" s="49"/>
      <c r="C54" s="49"/>
      <c r="D54" s="53"/>
      <c r="E54" s="53"/>
      <c r="F54" s="157" t="s">
        <v>128</v>
      </c>
      <c r="G54" s="59">
        <v>47500</v>
      </c>
      <c r="H54" s="59">
        <v>77530</v>
      </c>
      <c r="L54" s="250"/>
    </row>
    <row r="55" spans="1:12" s="40" customFormat="1" ht="22.5" customHeight="1">
      <c r="A55" s="49"/>
      <c r="B55" s="49"/>
      <c r="C55" s="49"/>
      <c r="D55" s="50"/>
      <c r="E55" s="50">
        <v>31005</v>
      </c>
      <c r="F55" s="136" t="s">
        <v>266</v>
      </c>
      <c r="G55" s="51">
        <f t="shared" ref="G55:H55" si="8">+G57</f>
        <v>15400</v>
      </c>
      <c r="H55" s="51">
        <f t="shared" si="8"/>
        <v>26155</v>
      </c>
    </row>
    <row r="56" spans="1:12" s="40" customFormat="1" ht="18" customHeight="1">
      <c r="A56" s="49"/>
      <c r="B56" s="49"/>
      <c r="C56" s="49"/>
      <c r="D56" s="50"/>
      <c r="E56" s="50"/>
      <c r="F56" s="50" t="s">
        <v>41</v>
      </c>
      <c r="G56" s="60"/>
      <c r="H56" s="60"/>
    </row>
    <row r="57" spans="1:12" s="40" customFormat="1" ht="18" customHeight="1">
      <c r="A57" s="49"/>
      <c r="B57" s="49"/>
      <c r="C57" s="49"/>
      <c r="D57" s="53"/>
      <c r="E57" s="53"/>
      <c r="F57" s="54" t="s">
        <v>38</v>
      </c>
      <c r="G57" s="59">
        <f>+G59</f>
        <v>15400</v>
      </c>
      <c r="H57" s="59">
        <f>+H59</f>
        <v>26155</v>
      </c>
    </row>
    <row r="58" spans="1:12" s="40" customFormat="1" ht="42.75" customHeight="1">
      <c r="A58" s="49"/>
      <c r="B58" s="49"/>
      <c r="C58" s="49"/>
      <c r="D58" s="53"/>
      <c r="E58" s="53"/>
      <c r="F58" s="50" t="s">
        <v>42</v>
      </c>
      <c r="G58" s="60"/>
      <c r="H58" s="60"/>
    </row>
    <row r="59" spans="1:12" s="40" customFormat="1" ht="19.5" customHeight="1">
      <c r="A59" s="49"/>
      <c r="B59" s="49"/>
      <c r="C59" s="49"/>
      <c r="D59" s="53"/>
      <c r="E59" s="53"/>
      <c r="F59" s="55" t="s">
        <v>43</v>
      </c>
      <c r="G59" s="59">
        <f t="shared" ref="G59:H60" si="9">+G60</f>
        <v>15400</v>
      </c>
      <c r="H59" s="59">
        <f t="shared" si="9"/>
        <v>26155</v>
      </c>
    </row>
    <row r="60" spans="1:12" s="40" customFormat="1" ht="18" customHeight="1">
      <c r="A60" s="49"/>
      <c r="B60" s="49"/>
      <c r="C60" s="49"/>
      <c r="D60" s="53"/>
      <c r="E60" s="53"/>
      <c r="F60" s="55" t="s">
        <v>73</v>
      </c>
      <c r="G60" s="59">
        <f t="shared" si="9"/>
        <v>15400</v>
      </c>
      <c r="H60" s="59">
        <f t="shared" si="9"/>
        <v>26155</v>
      </c>
    </row>
    <row r="61" spans="1:12" s="40" customFormat="1" ht="18" customHeight="1">
      <c r="A61" s="49"/>
      <c r="B61" s="49"/>
      <c r="C61" s="49"/>
      <c r="D61" s="53"/>
      <c r="E61" s="53"/>
      <c r="F61" s="55" t="s">
        <v>74</v>
      </c>
      <c r="G61" s="51">
        <f>+G62+G63</f>
        <v>15400</v>
      </c>
      <c r="H61" s="51">
        <f>+H62+H63</f>
        <v>26155</v>
      </c>
    </row>
    <row r="62" spans="1:12" s="40" customFormat="1" ht="18" customHeight="1">
      <c r="A62" s="49"/>
      <c r="B62" s="49"/>
      <c r="C62" s="49"/>
      <c r="D62" s="53"/>
      <c r="E62" s="53"/>
      <c r="F62" s="157" t="s">
        <v>303</v>
      </c>
      <c r="G62" s="59">
        <v>4000</v>
      </c>
      <c r="H62" s="59">
        <v>4000</v>
      </c>
    </row>
    <row r="63" spans="1:12" s="40" customFormat="1" ht="18" customHeight="1">
      <c r="A63" s="49"/>
      <c r="B63" s="49"/>
      <c r="C63" s="49"/>
      <c r="D63" s="53"/>
      <c r="E63" s="53"/>
      <c r="F63" s="157" t="s">
        <v>240</v>
      </c>
      <c r="G63" s="59">
        <v>11400</v>
      </c>
      <c r="H63" s="59">
        <v>22155</v>
      </c>
    </row>
    <row r="64" spans="1:12">
      <c r="A64" s="145"/>
      <c r="B64" s="145"/>
      <c r="C64" s="145"/>
      <c r="D64" s="145"/>
      <c r="E64" s="145"/>
      <c r="F64" s="146"/>
      <c r="G64" s="146"/>
      <c r="H64" s="146"/>
    </row>
    <row r="65" spans="1:9" s="131" customFormat="1">
      <c r="A65" s="328" t="s">
        <v>109</v>
      </c>
      <c r="B65" s="328"/>
      <c r="C65" s="328"/>
      <c r="D65" s="328"/>
      <c r="E65" s="328"/>
      <c r="F65" s="328"/>
      <c r="G65" s="328"/>
      <c r="H65" s="328"/>
    </row>
    <row r="66" spans="1:9" s="131" customFormat="1">
      <c r="A66" s="132" t="s">
        <v>110</v>
      </c>
      <c r="B66" s="132"/>
      <c r="C66" s="132"/>
      <c r="D66" s="132"/>
      <c r="E66" s="132"/>
      <c r="I66" s="133"/>
    </row>
    <row r="68" spans="1:9">
      <c r="F68" s="143"/>
    </row>
    <row r="69" spans="1:9">
      <c r="F69" s="143"/>
    </row>
  </sheetData>
  <mergeCells count="9">
    <mergeCell ref="A65:H65"/>
    <mergeCell ref="G7:H7"/>
    <mergeCell ref="A5:H5"/>
    <mergeCell ref="G1:I1"/>
    <mergeCell ref="D2:G2"/>
    <mergeCell ref="D3:G3"/>
    <mergeCell ref="A7:C7"/>
    <mergeCell ref="D7:E7"/>
    <mergeCell ref="F7:F8"/>
  </mergeCells>
  <pageMargins left="0.43307086614173229" right="0.15748031496062992" top="0.39370078740157483" bottom="0.39370078740157483" header="0.27559055118110237" footer="0.15748031496062992"/>
  <pageSetup scale="45" orientation="portrait" horizontalDpi="4294967294" verticalDpi="4294967294" r:id="rId1"/>
  <headerFooter>
    <oddFooter>&amp;C&amp;P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35"/>
  <sheetViews>
    <sheetView zoomScaleNormal="100" zoomScaleSheetLayoutView="100" workbookViewId="0">
      <selection activeCell="H17" sqref="H17"/>
    </sheetView>
  </sheetViews>
  <sheetFormatPr defaultRowHeight="17.25"/>
  <cols>
    <col min="1" max="1" width="7.42578125" style="98" customWidth="1"/>
    <col min="2" max="2" width="8.7109375" style="98" customWidth="1"/>
    <col min="3" max="3" width="62.42578125" style="91" customWidth="1"/>
    <col min="4" max="4" width="17.42578125" style="104" customWidth="1"/>
    <col min="5" max="5" width="17.42578125" style="110" customWidth="1"/>
    <col min="6" max="6" width="16.42578125" style="91" customWidth="1"/>
    <col min="7" max="16384" width="9.140625" style="91"/>
  </cols>
  <sheetData>
    <row r="1" spans="1:6" ht="24" customHeight="1">
      <c r="A1" s="342" t="s">
        <v>142</v>
      </c>
      <c r="B1" s="342"/>
      <c r="C1" s="342"/>
      <c r="D1" s="342"/>
      <c r="E1" s="342"/>
    </row>
    <row r="2" spans="1:6" ht="38.25" customHeight="1">
      <c r="A2" s="92"/>
      <c r="B2" s="92"/>
      <c r="C2" s="93"/>
      <c r="D2" s="341" t="s">
        <v>96</v>
      </c>
      <c r="E2" s="341"/>
      <c r="F2" s="124"/>
    </row>
    <row r="3" spans="1:6" ht="77.25" customHeight="1">
      <c r="A3" s="343" t="s">
        <v>105</v>
      </c>
      <c r="B3" s="343"/>
      <c r="C3" s="343"/>
      <c r="D3" s="343"/>
      <c r="E3" s="343"/>
    </row>
    <row r="4" spans="1:6">
      <c r="A4" s="94"/>
      <c r="B4" s="94"/>
      <c r="C4" s="105"/>
      <c r="D4" s="344" t="s">
        <v>97</v>
      </c>
      <c r="E4" s="344"/>
    </row>
    <row r="5" spans="1:6" ht="69" customHeight="1">
      <c r="A5" s="345" t="s">
        <v>98</v>
      </c>
      <c r="B5" s="346"/>
      <c r="C5" s="349" t="s">
        <v>106</v>
      </c>
      <c r="D5" s="339" t="s">
        <v>99</v>
      </c>
      <c r="E5" s="340"/>
    </row>
    <row r="6" spans="1:6" s="95" customFormat="1" ht="13.5" customHeight="1">
      <c r="A6" s="347"/>
      <c r="B6" s="348"/>
      <c r="C6" s="350"/>
      <c r="D6" s="352" t="s">
        <v>15</v>
      </c>
      <c r="E6" s="352" t="s">
        <v>16</v>
      </c>
    </row>
    <row r="7" spans="1:6" s="95" customFormat="1" ht="38.25">
      <c r="A7" s="96" t="s">
        <v>100</v>
      </c>
      <c r="B7" s="96" t="s">
        <v>101</v>
      </c>
      <c r="C7" s="351"/>
      <c r="D7" s="352"/>
      <c r="E7" s="352"/>
    </row>
    <row r="8" spans="1:6">
      <c r="A8" s="97"/>
      <c r="B8" s="97"/>
      <c r="C8" s="106" t="s">
        <v>102</v>
      </c>
      <c r="D8" s="107"/>
      <c r="E8" s="108"/>
    </row>
    <row r="9" spans="1:6" ht="34.5">
      <c r="A9" s="99"/>
      <c r="B9" s="100"/>
      <c r="C9" s="101" t="s">
        <v>103</v>
      </c>
      <c r="D9" s="108">
        <f>+D11+D14</f>
        <v>20792</v>
      </c>
      <c r="E9" s="108">
        <f>+E11+E14</f>
        <v>31547</v>
      </c>
    </row>
    <row r="10" spans="1:6">
      <c r="A10" s="99"/>
      <c r="B10" s="99"/>
      <c r="C10" s="99" t="s">
        <v>104</v>
      </c>
      <c r="D10" s="109"/>
      <c r="E10" s="109"/>
    </row>
    <row r="11" spans="1:6" s="103" customFormat="1" ht="34.5">
      <c r="A11" s="353">
        <v>1112</v>
      </c>
      <c r="B11" s="99">
        <v>31001</v>
      </c>
      <c r="C11" s="158" t="s">
        <v>230</v>
      </c>
      <c r="D11" s="283">
        <f>+D13</f>
        <v>5392</v>
      </c>
      <c r="E11" s="283">
        <f>+E13</f>
        <v>5392</v>
      </c>
    </row>
    <row r="12" spans="1:6">
      <c r="A12" s="353"/>
      <c r="B12" s="99"/>
      <c r="C12" s="102" t="s">
        <v>104</v>
      </c>
      <c r="D12" s="283"/>
      <c r="E12" s="283"/>
    </row>
    <row r="13" spans="1:6">
      <c r="A13" s="353"/>
      <c r="B13" s="99"/>
      <c r="C13" s="55" t="s">
        <v>129</v>
      </c>
      <c r="D13" s="284">
        <v>5392</v>
      </c>
      <c r="E13" s="284">
        <v>5392</v>
      </c>
    </row>
    <row r="14" spans="1:6" s="103" customFormat="1" ht="34.5">
      <c r="A14" s="353">
        <v>1090</v>
      </c>
      <c r="B14" s="99">
        <v>31005</v>
      </c>
      <c r="C14" s="158" t="s">
        <v>258</v>
      </c>
      <c r="D14" s="283">
        <f>+D16+D19</f>
        <v>15400</v>
      </c>
      <c r="E14" s="283">
        <f>+E16+E19</f>
        <v>26155</v>
      </c>
    </row>
    <row r="15" spans="1:6">
      <c r="A15" s="353"/>
      <c r="B15" s="99"/>
      <c r="C15" s="102" t="s">
        <v>104</v>
      </c>
      <c r="D15" s="283"/>
      <c r="E15" s="283"/>
    </row>
    <row r="16" spans="1:6">
      <c r="A16" s="353"/>
      <c r="B16" s="99"/>
      <c r="C16" s="55" t="s">
        <v>129</v>
      </c>
      <c r="D16" s="59">
        <v>11400</v>
      </c>
      <c r="E16" s="59">
        <v>22155</v>
      </c>
    </row>
    <row r="17" spans="1:8" ht="34.5">
      <c r="A17" s="279"/>
      <c r="B17" s="99">
        <v>31006</v>
      </c>
      <c r="C17" s="158" t="s">
        <v>304</v>
      </c>
      <c r="D17" s="59"/>
      <c r="E17" s="59"/>
    </row>
    <row r="18" spans="1:8">
      <c r="A18" s="279"/>
      <c r="B18" s="99"/>
      <c r="C18" s="102" t="s">
        <v>104</v>
      </c>
      <c r="D18" s="285"/>
      <c r="E18" s="285"/>
    </row>
    <row r="19" spans="1:8">
      <c r="A19" s="279"/>
      <c r="B19" s="99"/>
      <c r="C19" s="157" t="s">
        <v>303</v>
      </c>
      <c r="D19" s="59">
        <v>4000</v>
      </c>
      <c r="E19" s="59">
        <v>4000</v>
      </c>
    </row>
    <row r="20" spans="1:8" s="30" customFormat="1">
      <c r="C20" s="338"/>
      <c r="D20" s="338"/>
      <c r="E20" s="338"/>
    </row>
    <row r="21" spans="1:8" s="131" customFormat="1">
      <c r="A21" s="328" t="s">
        <v>109</v>
      </c>
      <c r="B21" s="328"/>
      <c r="C21" s="328"/>
      <c r="D21" s="328"/>
      <c r="E21" s="328"/>
      <c r="F21" s="328"/>
      <c r="G21" s="328"/>
    </row>
    <row r="22" spans="1:8" s="131" customFormat="1">
      <c r="A22" s="132" t="s">
        <v>110</v>
      </c>
      <c r="B22" s="132"/>
      <c r="C22" s="132"/>
      <c r="D22" s="132"/>
      <c r="E22" s="132"/>
      <c r="H22" s="133"/>
    </row>
    <row r="23" spans="1:8" s="98" customFormat="1">
      <c r="C23" s="91"/>
      <c r="D23" s="104"/>
      <c r="E23" s="110"/>
      <c r="F23" s="91"/>
    </row>
    <row r="24" spans="1:8" s="98" customFormat="1">
      <c r="C24" s="91"/>
      <c r="D24" s="104"/>
      <c r="E24" s="110"/>
      <c r="F24" s="91"/>
    </row>
    <row r="25" spans="1:8" s="98" customFormat="1">
      <c r="C25" s="91"/>
      <c r="D25" s="104"/>
      <c r="E25" s="110"/>
      <c r="F25" s="91"/>
    </row>
    <row r="26" spans="1:8" s="98" customFormat="1">
      <c r="C26" s="91"/>
      <c r="D26" s="104"/>
      <c r="E26" s="110"/>
      <c r="F26" s="91"/>
    </row>
    <row r="27" spans="1:8" s="98" customFormat="1">
      <c r="C27" s="91"/>
      <c r="D27" s="104"/>
      <c r="E27" s="110"/>
      <c r="F27" s="91"/>
    </row>
    <row r="28" spans="1:8" s="98" customFormat="1">
      <c r="C28" s="91"/>
      <c r="D28" s="104"/>
      <c r="E28" s="110"/>
      <c r="F28" s="91"/>
    </row>
    <row r="29" spans="1:8" s="98" customFormat="1">
      <c r="C29" s="91"/>
      <c r="D29" s="104"/>
      <c r="E29" s="110"/>
      <c r="F29" s="91"/>
    </row>
    <row r="30" spans="1:8" s="98" customFormat="1">
      <c r="C30" s="91"/>
      <c r="D30" s="104"/>
      <c r="E30" s="110"/>
      <c r="F30" s="91"/>
    </row>
    <row r="31" spans="1:8" s="98" customFormat="1">
      <c r="C31" s="91"/>
      <c r="D31" s="104"/>
      <c r="E31" s="110"/>
      <c r="F31" s="91"/>
    </row>
    <row r="32" spans="1:8" s="98" customFormat="1">
      <c r="C32" s="91"/>
      <c r="D32" s="104"/>
      <c r="E32" s="110"/>
      <c r="F32" s="91"/>
    </row>
    <row r="33" spans="3:6" s="98" customFormat="1">
      <c r="C33" s="91"/>
      <c r="D33" s="104"/>
      <c r="E33" s="110"/>
      <c r="F33" s="91"/>
    </row>
    <row r="34" spans="3:6" s="98" customFormat="1">
      <c r="C34" s="91"/>
      <c r="D34" s="104"/>
      <c r="E34" s="110"/>
      <c r="F34" s="91"/>
    </row>
    <row r="35" spans="3:6" s="98" customFormat="1">
      <c r="C35" s="91"/>
      <c r="D35" s="104"/>
      <c r="E35" s="110"/>
      <c r="F35" s="91"/>
    </row>
    <row r="36" spans="3:6" s="98" customFormat="1">
      <c r="C36" s="91"/>
      <c r="D36" s="104"/>
      <c r="E36" s="110"/>
      <c r="F36" s="91"/>
    </row>
    <row r="37" spans="3:6" s="98" customFormat="1">
      <c r="C37" s="91"/>
      <c r="D37" s="104"/>
      <c r="E37" s="110"/>
      <c r="F37" s="91"/>
    </row>
    <row r="38" spans="3:6" s="98" customFormat="1">
      <c r="C38" s="91"/>
      <c r="D38" s="104"/>
      <c r="E38" s="110"/>
      <c r="F38" s="91"/>
    </row>
    <row r="39" spans="3:6" s="98" customFormat="1">
      <c r="C39" s="91"/>
      <c r="D39" s="104"/>
      <c r="E39" s="110"/>
      <c r="F39" s="91"/>
    </row>
    <row r="40" spans="3:6" s="98" customFormat="1">
      <c r="C40" s="91"/>
      <c r="D40" s="104"/>
      <c r="E40" s="110"/>
      <c r="F40" s="91"/>
    </row>
    <row r="41" spans="3:6" s="98" customFormat="1">
      <c r="C41" s="91"/>
      <c r="D41" s="104"/>
      <c r="E41" s="110"/>
      <c r="F41" s="91"/>
    </row>
    <row r="42" spans="3:6" s="98" customFormat="1">
      <c r="C42" s="91"/>
      <c r="D42" s="104"/>
      <c r="E42" s="110"/>
      <c r="F42" s="91"/>
    </row>
    <row r="43" spans="3:6" s="98" customFormat="1">
      <c r="C43" s="91"/>
      <c r="D43" s="104"/>
      <c r="E43" s="110"/>
      <c r="F43" s="91"/>
    </row>
    <row r="44" spans="3:6" s="98" customFormat="1">
      <c r="C44" s="91"/>
      <c r="D44" s="104"/>
      <c r="E44" s="110"/>
      <c r="F44" s="91"/>
    </row>
    <row r="45" spans="3:6" s="98" customFormat="1">
      <c r="C45" s="91"/>
      <c r="D45" s="104"/>
      <c r="E45" s="110"/>
      <c r="F45" s="91"/>
    </row>
    <row r="46" spans="3:6" s="98" customFormat="1">
      <c r="C46" s="91"/>
      <c r="D46" s="104"/>
      <c r="E46" s="110"/>
      <c r="F46" s="91"/>
    </row>
    <row r="47" spans="3:6" s="98" customFormat="1">
      <c r="C47" s="91"/>
      <c r="D47" s="104"/>
      <c r="E47" s="110"/>
      <c r="F47" s="91"/>
    </row>
    <row r="48" spans="3:6" s="98" customFormat="1">
      <c r="C48" s="91"/>
      <c r="D48" s="104"/>
      <c r="E48" s="110"/>
      <c r="F48" s="91"/>
    </row>
    <row r="49" spans="3:6" s="98" customFormat="1">
      <c r="C49" s="91"/>
      <c r="D49" s="104"/>
      <c r="E49" s="110"/>
      <c r="F49" s="91"/>
    </row>
    <row r="50" spans="3:6" s="98" customFormat="1">
      <c r="C50" s="91"/>
      <c r="D50" s="104"/>
      <c r="E50" s="110"/>
      <c r="F50" s="91"/>
    </row>
    <row r="51" spans="3:6" s="98" customFormat="1">
      <c r="C51" s="91"/>
      <c r="D51" s="104"/>
      <c r="E51" s="110"/>
      <c r="F51" s="91"/>
    </row>
    <row r="52" spans="3:6" s="98" customFormat="1">
      <c r="C52" s="91"/>
      <c r="D52" s="104"/>
      <c r="E52" s="110"/>
      <c r="F52" s="91"/>
    </row>
    <row r="53" spans="3:6" s="98" customFormat="1">
      <c r="C53" s="91"/>
      <c r="D53" s="104"/>
      <c r="E53" s="110"/>
      <c r="F53" s="91"/>
    </row>
    <row r="54" spans="3:6" s="98" customFormat="1">
      <c r="C54" s="91"/>
      <c r="D54" s="104"/>
      <c r="E54" s="110"/>
      <c r="F54" s="91"/>
    </row>
    <row r="55" spans="3:6" s="98" customFormat="1">
      <c r="C55" s="91"/>
      <c r="D55" s="104"/>
      <c r="E55" s="110"/>
      <c r="F55" s="91"/>
    </row>
    <row r="56" spans="3:6" s="98" customFormat="1">
      <c r="C56" s="91"/>
      <c r="D56" s="104"/>
      <c r="E56" s="110"/>
      <c r="F56" s="91"/>
    </row>
    <row r="57" spans="3:6" s="98" customFormat="1">
      <c r="C57" s="91"/>
      <c r="D57" s="104"/>
      <c r="E57" s="110"/>
      <c r="F57" s="91"/>
    </row>
    <row r="58" spans="3:6" s="98" customFormat="1">
      <c r="C58" s="91"/>
      <c r="D58" s="104"/>
      <c r="E58" s="110"/>
      <c r="F58" s="91"/>
    </row>
    <row r="59" spans="3:6" s="98" customFormat="1">
      <c r="C59" s="91"/>
      <c r="D59" s="104"/>
      <c r="E59" s="110"/>
      <c r="F59" s="91"/>
    </row>
    <row r="60" spans="3:6" s="98" customFormat="1">
      <c r="C60" s="91"/>
      <c r="D60" s="104"/>
      <c r="E60" s="110"/>
      <c r="F60" s="91"/>
    </row>
    <row r="61" spans="3:6" s="98" customFormat="1">
      <c r="C61" s="91"/>
      <c r="D61" s="104"/>
      <c r="E61" s="110"/>
      <c r="F61" s="91"/>
    </row>
    <row r="62" spans="3:6" s="98" customFormat="1">
      <c r="C62" s="91"/>
      <c r="D62" s="104"/>
      <c r="E62" s="110"/>
      <c r="F62" s="91"/>
    </row>
    <row r="63" spans="3:6" s="98" customFormat="1">
      <c r="C63" s="91"/>
      <c r="D63" s="104"/>
      <c r="E63" s="110"/>
      <c r="F63" s="91"/>
    </row>
    <row r="64" spans="3:6" s="98" customFormat="1">
      <c r="C64" s="91"/>
      <c r="D64" s="104"/>
      <c r="E64" s="110"/>
      <c r="F64" s="91"/>
    </row>
    <row r="65" spans="3:6" s="98" customFormat="1">
      <c r="C65" s="91"/>
      <c r="D65" s="104"/>
      <c r="E65" s="110"/>
      <c r="F65" s="91"/>
    </row>
    <row r="66" spans="3:6" s="98" customFormat="1">
      <c r="C66" s="91"/>
      <c r="D66" s="104"/>
      <c r="E66" s="110"/>
      <c r="F66" s="91"/>
    </row>
    <row r="67" spans="3:6" s="98" customFormat="1">
      <c r="C67" s="91"/>
      <c r="D67" s="104"/>
      <c r="E67" s="110"/>
      <c r="F67" s="91"/>
    </row>
    <row r="68" spans="3:6" s="98" customFormat="1">
      <c r="C68" s="91"/>
      <c r="D68" s="104"/>
      <c r="E68" s="110"/>
      <c r="F68" s="91"/>
    </row>
    <row r="69" spans="3:6" s="98" customFormat="1">
      <c r="C69" s="91"/>
      <c r="D69" s="104"/>
      <c r="E69" s="110"/>
      <c r="F69" s="91"/>
    </row>
    <row r="70" spans="3:6" s="98" customFormat="1">
      <c r="C70" s="91"/>
      <c r="D70" s="104"/>
      <c r="E70" s="110"/>
      <c r="F70" s="91"/>
    </row>
    <row r="71" spans="3:6" s="98" customFormat="1">
      <c r="C71" s="91"/>
      <c r="D71" s="104"/>
      <c r="E71" s="110"/>
      <c r="F71" s="91"/>
    </row>
    <row r="72" spans="3:6" s="98" customFormat="1">
      <c r="C72" s="91"/>
      <c r="D72" s="104"/>
      <c r="E72" s="110"/>
      <c r="F72" s="91"/>
    </row>
    <row r="73" spans="3:6" s="98" customFormat="1">
      <c r="C73" s="91"/>
      <c r="D73" s="104"/>
      <c r="E73" s="110"/>
      <c r="F73" s="91"/>
    </row>
    <row r="74" spans="3:6" s="98" customFormat="1">
      <c r="C74" s="91"/>
      <c r="D74" s="104"/>
      <c r="E74" s="110"/>
      <c r="F74" s="91"/>
    </row>
    <row r="75" spans="3:6" s="98" customFormat="1">
      <c r="C75" s="91"/>
      <c r="D75" s="104"/>
      <c r="E75" s="110"/>
      <c r="F75" s="91"/>
    </row>
    <row r="76" spans="3:6" s="98" customFormat="1">
      <c r="C76" s="91"/>
      <c r="D76" s="104"/>
      <c r="E76" s="110"/>
      <c r="F76" s="91"/>
    </row>
    <row r="77" spans="3:6" s="98" customFormat="1">
      <c r="C77" s="91"/>
      <c r="D77" s="104"/>
      <c r="E77" s="110"/>
      <c r="F77" s="91"/>
    </row>
    <row r="78" spans="3:6" s="98" customFormat="1">
      <c r="C78" s="91"/>
      <c r="D78" s="104"/>
      <c r="E78" s="110"/>
      <c r="F78" s="91"/>
    </row>
    <row r="79" spans="3:6" s="98" customFormat="1">
      <c r="C79" s="91"/>
      <c r="D79" s="104"/>
      <c r="E79" s="110"/>
      <c r="F79" s="91"/>
    </row>
    <row r="80" spans="3:6" s="98" customFormat="1">
      <c r="C80" s="91"/>
      <c r="D80" s="104"/>
      <c r="E80" s="110"/>
      <c r="F80" s="91"/>
    </row>
    <row r="81" spans="3:6" s="98" customFormat="1">
      <c r="C81" s="91"/>
      <c r="D81" s="104"/>
      <c r="E81" s="110"/>
      <c r="F81" s="91"/>
    </row>
    <row r="82" spans="3:6" s="98" customFormat="1">
      <c r="C82" s="91"/>
      <c r="D82" s="104"/>
      <c r="E82" s="110"/>
      <c r="F82" s="91"/>
    </row>
    <row r="83" spans="3:6" s="98" customFormat="1">
      <c r="C83" s="91"/>
      <c r="D83" s="104"/>
      <c r="E83" s="110"/>
      <c r="F83" s="91"/>
    </row>
    <row r="84" spans="3:6" s="98" customFormat="1">
      <c r="C84" s="91"/>
      <c r="D84" s="104"/>
      <c r="E84" s="110"/>
      <c r="F84" s="91"/>
    </row>
    <row r="85" spans="3:6" s="98" customFormat="1">
      <c r="C85" s="91"/>
      <c r="D85" s="104"/>
      <c r="E85" s="110"/>
      <c r="F85" s="91"/>
    </row>
    <row r="86" spans="3:6" s="98" customFormat="1">
      <c r="C86" s="91"/>
      <c r="D86" s="104"/>
      <c r="E86" s="110"/>
      <c r="F86" s="91"/>
    </row>
    <row r="87" spans="3:6" s="98" customFormat="1">
      <c r="C87" s="91"/>
      <c r="D87" s="104"/>
      <c r="E87" s="110"/>
      <c r="F87" s="91"/>
    </row>
    <row r="88" spans="3:6" s="98" customFormat="1">
      <c r="C88" s="91"/>
      <c r="D88" s="104"/>
      <c r="E88" s="110"/>
      <c r="F88" s="91"/>
    </row>
    <row r="89" spans="3:6" s="98" customFormat="1">
      <c r="C89" s="91"/>
      <c r="D89" s="104"/>
      <c r="E89" s="110"/>
      <c r="F89" s="91"/>
    </row>
    <row r="90" spans="3:6" s="98" customFormat="1">
      <c r="C90" s="91"/>
      <c r="D90" s="104"/>
      <c r="E90" s="110"/>
      <c r="F90" s="91"/>
    </row>
    <row r="91" spans="3:6" s="98" customFormat="1">
      <c r="C91" s="91"/>
      <c r="D91" s="104"/>
      <c r="E91" s="110"/>
      <c r="F91" s="91"/>
    </row>
    <row r="92" spans="3:6" s="98" customFormat="1">
      <c r="C92" s="91"/>
      <c r="D92" s="104"/>
      <c r="E92" s="110"/>
      <c r="F92" s="91"/>
    </row>
    <row r="93" spans="3:6" s="98" customFormat="1">
      <c r="C93" s="91"/>
      <c r="D93" s="104"/>
      <c r="E93" s="110"/>
      <c r="F93" s="91"/>
    </row>
    <row r="94" spans="3:6" s="98" customFormat="1">
      <c r="C94" s="91"/>
      <c r="D94" s="104"/>
      <c r="E94" s="110"/>
      <c r="F94" s="91"/>
    </row>
    <row r="95" spans="3:6" s="98" customFormat="1">
      <c r="C95" s="91"/>
      <c r="D95" s="104"/>
      <c r="E95" s="110"/>
      <c r="F95" s="91"/>
    </row>
    <row r="96" spans="3:6" s="98" customFormat="1">
      <c r="C96" s="91"/>
      <c r="D96" s="104"/>
      <c r="E96" s="110"/>
      <c r="F96" s="91"/>
    </row>
    <row r="97" spans="3:6" s="98" customFormat="1">
      <c r="C97" s="91"/>
      <c r="D97" s="104"/>
      <c r="E97" s="110"/>
      <c r="F97" s="91"/>
    </row>
    <row r="98" spans="3:6" s="98" customFormat="1">
      <c r="C98" s="91"/>
      <c r="D98" s="104"/>
      <c r="E98" s="110"/>
      <c r="F98" s="91"/>
    </row>
    <row r="99" spans="3:6" s="98" customFormat="1">
      <c r="C99" s="91"/>
      <c r="D99" s="104"/>
      <c r="E99" s="110"/>
      <c r="F99" s="91"/>
    </row>
    <row r="100" spans="3:6" s="98" customFormat="1">
      <c r="C100" s="91"/>
      <c r="D100" s="104"/>
      <c r="E100" s="110"/>
      <c r="F100" s="91"/>
    </row>
    <row r="101" spans="3:6" s="98" customFormat="1">
      <c r="C101" s="91"/>
      <c r="D101" s="104"/>
      <c r="E101" s="110"/>
      <c r="F101" s="91"/>
    </row>
    <row r="102" spans="3:6" s="98" customFormat="1">
      <c r="C102" s="91"/>
      <c r="D102" s="104"/>
      <c r="E102" s="110"/>
      <c r="F102" s="91"/>
    </row>
    <row r="103" spans="3:6" s="98" customFormat="1">
      <c r="C103" s="91"/>
      <c r="D103" s="104"/>
      <c r="E103" s="110"/>
      <c r="F103" s="91"/>
    </row>
    <row r="104" spans="3:6" s="98" customFormat="1">
      <c r="C104" s="91"/>
      <c r="D104" s="104"/>
      <c r="E104" s="110"/>
      <c r="F104" s="91"/>
    </row>
    <row r="105" spans="3:6" s="98" customFormat="1">
      <c r="C105" s="91"/>
      <c r="D105" s="104"/>
      <c r="E105" s="110"/>
      <c r="F105" s="91"/>
    </row>
    <row r="106" spans="3:6" s="98" customFormat="1">
      <c r="C106" s="91"/>
      <c r="D106" s="104"/>
      <c r="E106" s="110"/>
      <c r="F106" s="91"/>
    </row>
    <row r="107" spans="3:6" s="98" customFormat="1">
      <c r="C107" s="91"/>
      <c r="D107" s="104"/>
      <c r="E107" s="110"/>
      <c r="F107" s="91"/>
    </row>
    <row r="108" spans="3:6" s="98" customFormat="1">
      <c r="C108" s="91"/>
      <c r="D108" s="104"/>
      <c r="E108" s="110"/>
      <c r="F108" s="91"/>
    </row>
    <row r="109" spans="3:6" s="98" customFormat="1">
      <c r="C109" s="91"/>
      <c r="D109" s="104"/>
      <c r="E109" s="110"/>
      <c r="F109" s="91"/>
    </row>
    <row r="110" spans="3:6" s="98" customFormat="1">
      <c r="C110" s="91"/>
      <c r="D110" s="104"/>
      <c r="E110" s="110"/>
      <c r="F110" s="91"/>
    </row>
    <row r="111" spans="3:6" s="98" customFormat="1">
      <c r="C111" s="91"/>
      <c r="D111" s="104"/>
      <c r="E111" s="110"/>
      <c r="F111" s="91"/>
    </row>
    <row r="112" spans="3:6" s="98" customFormat="1">
      <c r="C112" s="91"/>
      <c r="D112" s="104"/>
      <c r="E112" s="110"/>
      <c r="F112" s="91"/>
    </row>
    <row r="113" spans="3:6" s="98" customFormat="1">
      <c r="C113" s="91"/>
      <c r="D113" s="104"/>
      <c r="E113" s="110"/>
      <c r="F113" s="91"/>
    </row>
    <row r="114" spans="3:6" s="98" customFormat="1">
      <c r="C114" s="91"/>
      <c r="D114" s="104"/>
      <c r="E114" s="110"/>
      <c r="F114" s="91"/>
    </row>
    <row r="115" spans="3:6" s="98" customFormat="1">
      <c r="C115" s="91"/>
      <c r="D115" s="104"/>
      <c r="E115" s="110"/>
      <c r="F115" s="91"/>
    </row>
    <row r="116" spans="3:6" s="98" customFormat="1">
      <c r="C116" s="91"/>
      <c r="D116" s="104"/>
      <c r="E116" s="110"/>
      <c r="F116" s="91"/>
    </row>
    <row r="117" spans="3:6" s="98" customFormat="1">
      <c r="C117" s="91"/>
      <c r="D117" s="104"/>
      <c r="E117" s="110"/>
      <c r="F117" s="91"/>
    </row>
    <row r="118" spans="3:6" s="98" customFormat="1">
      <c r="C118" s="91"/>
      <c r="D118" s="104"/>
      <c r="E118" s="110"/>
      <c r="F118" s="91"/>
    </row>
    <row r="119" spans="3:6" s="98" customFormat="1">
      <c r="C119" s="91"/>
      <c r="D119" s="104"/>
      <c r="E119" s="110"/>
      <c r="F119" s="91"/>
    </row>
    <row r="120" spans="3:6" s="98" customFormat="1">
      <c r="C120" s="91"/>
      <c r="D120" s="104"/>
      <c r="E120" s="110"/>
      <c r="F120" s="91"/>
    </row>
    <row r="121" spans="3:6" s="98" customFormat="1">
      <c r="C121" s="91"/>
      <c r="D121" s="104"/>
      <c r="E121" s="110"/>
      <c r="F121" s="91"/>
    </row>
    <row r="122" spans="3:6" s="98" customFormat="1">
      <c r="C122" s="91"/>
      <c r="D122" s="104"/>
      <c r="E122" s="110"/>
      <c r="F122" s="91"/>
    </row>
    <row r="123" spans="3:6" s="98" customFormat="1">
      <c r="C123" s="91"/>
      <c r="D123" s="104"/>
      <c r="E123" s="110"/>
      <c r="F123" s="91"/>
    </row>
    <row r="124" spans="3:6" s="98" customFormat="1">
      <c r="C124" s="91"/>
      <c r="D124" s="104"/>
      <c r="E124" s="110"/>
      <c r="F124" s="91"/>
    </row>
    <row r="125" spans="3:6" s="98" customFormat="1">
      <c r="C125" s="91"/>
      <c r="D125" s="104"/>
      <c r="E125" s="110"/>
      <c r="F125" s="91"/>
    </row>
    <row r="126" spans="3:6" s="98" customFormat="1">
      <c r="C126" s="91"/>
      <c r="D126" s="104"/>
      <c r="E126" s="110"/>
      <c r="F126" s="91"/>
    </row>
    <row r="127" spans="3:6" s="98" customFormat="1">
      <c r="C127" s="91"/>
      <c r="D127" s="104"/>
      <c r="E127" s="110"/>
      <c r="F127" s="91"/>
    </row>
    <row r="128" spans="3:6" s="98" customFormat="1">
      <c r="C128" s="91"/>
      <c r="D128" s="104"/>
      <c r="E128" s="110"/>
      <c r="F128" s="91"/>
    </row>
    <row r="129" spans="3:6" s="98" customFormat="1">
      <c r="C129" s="91"/>
      <c r="D129" s="104"/>
      <c r="E129" s="110"/>
      <c r="F129" s="91"/>
    </row>
    <row r="130" spans="3:6" s="98" customFormat="1">
      <c r="C130" s="91"/>
      <c r="D130" s="104"/>
      <c r="E130" s="110"/>
      <c r="F130" s="91"/>
    </row>
    <row r="131" spans="3:6" s="98" customFormat="1">
      <c r="C131" s="91"/>
      <c r="D131" s="104"/>
      <c r="E131" s="110"/>
      <c r="F131" s="91"/>
    </row>
    <row r="132" spans="3:6" s="98" customFormat="1">
      <c r="C132" s="91"/>
      <c r="D132" s="104"/>
      <c r="E132" s="110"/>
      <c r="F132" s="91"/>
    </row>
    <row r="133" spans="3:6" s="98" customFormat="1">
      <c r="C133" s="91"/>
      <c r="D133" s="104"/>
      <c r="E133" s="110"/>
      <c r="F133" s="91"/>
    </row>
    <row r="134" spans="3:6" s="98" customFormat="1">
      <c r="C134" s="91"/>
      <c r="D134" s="104"/>
      <c r="E134" s="110"/>
      <c r="F134" s="91"/>
    </row>
    <row r="135" spans="3:6" s="98" customFormat="1">
      <c r="C135" s="91"/>
      <c r="D135" s="104"/>
      <c r="E135" s="110"/>
      <c r="F135" s="91"/>
    </row>
  </sheetData>
  <mergeCells count="13">
    <mergeCell ref="A21:G21"/>
    <mergeCell ref="C20:E20"/>
    <mergeCell ref="D5:E5"/>
    <mergeCell ref="D2:E2"/>
    <mergeCell ref="A1:E1"/>
    <mergeCell ref="A3:E3"/>
    <mergeCell ref="D4:E4"/>
    <mergeCell ref="A5:B6"/>
    <mergeCell ref="C5:C7"/>
    <mergeCell ref="D6:D7"/>
    <mergeCell ref="E6:E7"/>
    <mergeCell ref="A14:A16"/>
    <mergeCell ref="A11:A13"/>
  </mergeCells>
  <pageMargins left="0.2" right="0.2" top="0.74803149606299213" bottom="0.74803149606299213" header="0.31496062992125984" footer="0.31496062992125984"/>
  <pageSetup paperSize="9" scale="8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O78"/>
  <sheetViews>
    <sheetView showGridLines="0" topLeftCell="A65" zoomScaleNormal="100" workbookViewId="0">
      <selection activeCell="C50" sqref="C50:D50"/>
    </sheetView>
  </sheetViews>
  <sheetFormatPr defaultRowHeight="17.25"/>
  <cols>
    <col min="1" max="1" width="31.7109375" style="6" customWidth="1"/>
    <col min="2" max="2" width="59.28515625" style="6" customWidth="1"/>
    <col min="3" max="3" width="16" style="15" bestFit="1" customWidth="1"/>
    <col min="4" max="4" width="32.42578125" style="15" customWidth="1"/>
    <col min="5" max="11" width="9.140625" style="6"/>
    <col min="12" max="12" width="9.85546875" style="6" bestFit="1" customWidth="1"/>
    <col min="13" max="252" width="9.140625" style="6"/>
    <col min="253" max="253" width="31.7109375" style="6" customWidth="1"/>
    <col min="254" max="254" width="50.140625" style="6" bestFit="1" customWidth="1"/>
    <col min="255" max="255" width="19.42578125" style="6" bestFit="1" customWidth="1"/>
    <col min="256" max="257" width="16" style="6" bestFit="1" customWidth="1"/>
    <col min="258" max="508" width="9.140625" style="6"/>
    <col min="509" max="509" width="31.7109375" style="6" customWidth="1"/>
    <col min="510" max="510" width="50.140625" style="6" bestFit="1" customWidth="1"/>
    <col min="511" max="511" width="19.42578125" style="6" bestFit="1" customWidth="1"/>
    <col min="512" max="513" width="16" style="6" bestFit="1" customWidth="1"/>
    <col min="514" max="764" width="9.140625" style="6"/>
    <col min="765" max="765" width="31.7109375" style="6" customWidth="1"/>
    <col min="766" max="766" width="50.140625" style="6" bestFit="1" customWidth="1"/>
    <col min="767" max="767" width="19.42578125" style="6" bestFit="1" customWidth="1"/>
    <col min="768" max="769" width="16" style="6" bestFit="1" customWidth="1"/>
    <col min="770" max="1020" width="9.140625" style="6"/>
    <col min="1021" max="1021" width="31.7109375" style="6" customWidth="1"/>
    <col min="1022" max="1022" width="50.140625" style="6" bestFit="1" customWidth="1"/>
    <col min="1023" max="1023" width="19.42578125" style="6" bestFit="1" customWidth="1"/>
    <col min="1024" max="1025" width="16" style="6" bestFit="1" customWidth="1"/>
    <col min="1026" max="1276" width="9.140625" style="6"/>
    <col min="1277" max="1277" width="31.7109375" style="6" customWidth="1"/>
    <col min="1278" max="1278" width="50.140625" style="6" bestFit="1" customWidth="1"/>
    <col min="1279" max="1279" width="19.42578125" style="6" bestFit="1" customWidth="1"/>
    <col min="1280" max="1281" width="16" style="6" bestFit="1" customWidth="1"/>
    <col min="1282" max="1532" width="9.140625" style="6"/>
    <col min="1533" max="1533" width="31.7109375" style="6" customWidth="1"/>
    <col min="1534" max="1534" width="50.140625" style="6" bestFit="1" customWidth="1"/>
    <col min="1535" max="1535" width="19.42578125" style="6" bestFit="1" customWidth="1"/>
    <col min="1536" max="1537" width="16" style="6" bestFit="1" customWidth="1"/>
    <col min="1538" max="1788" width="9.140625" style="6"/>
    <col min="1789" max="1789" width="31.7109375" style="6" customWidth="1"/>
    <col min="1790" max="1790" width="50.140625" style="6" bestFit="1" customWidth="1"/>
    <col min="1791" max="1791" width="19.42578125" style="6" bestFit="1" customWidth="1"/>
    <col min="1792" max="1793" width="16" style="6" bestFit="1" customWidth="1"/>
    <col min="1794" max="2044" width="9.140625" style="6"/>
    <col min="2045" max="2045" width="31.7109375" style="6" customWidth="1"/>
    <col min="2046" max="2046" width="50.140625" style="6" bestFit="1" customWidth="1"/>
    <col min="2047" max="2047" width="19.42578125" style="6" bestFit="1" customWidth="1"/>
    <col min="2048" max="2049" width="16" style="6" bestFit="1" customWidth="1"/>
    <col min="2050" max="2300" width="9.140625" style="6"/>
    <col min="2301" max="2301" width="31.7109375" style="6" customWidth="1"/>
    <col min="2302" max="2302" width="50.140625" style="6" bestFit="1" customWidth="1"/>
    <col min="2303" max="2303" width="19.42578125" style="6" bestFit="1" customWidth="1"/>
    <col min="2304" max="2305" width="16" style="6" bestFit="1" customWidth="1"/>
    <col min="2306" max="2556" width="9.140625" style="6"/>
    <col min="2557" max="2557" width="31.7109375" style="6" customWidth="1"/>
    <col min="2558" max="2558" width="50.140625" style="6" bestFit="1" customWidth="1"/>
    <col min="2559" max="2559" width="19.42578125" style="6" bestFit="1" customWidth="1"/>
    <col min="2560" max="2561" width="16" style="6" bestFit="1" customWidth="1"/>
    <col min="2562" max="2812" width="9.140625" style="6"/>
    <col min="2813" max="2813" width="31.7109375" style="6" customWidth="1"/>
    <col min="2814" max="2814" width="50.140625" style="6" bestFit="1" customWidth="1"/>
    <col min="2815" max="2815" width="19.42578125" style="6" bestFit="1" customWidth="1"/>
    <col min="2816" max="2817" width="16" style="6" bestFit="1" customWidth="1"/>
    <col min="2818" max="3068" width="9.140625" style="6"/>
    <col min="3069" max="3069" width="31.7109375" style="6" customWidth="1"/>
    <col min="3070" max="3070" width="50.140625" style="6" bestFit="1" customWidth="1"/>
    <col min="3071" max="3071" width="19.42578125" style="6" bestFit="1" customWidth="1"/>
    <col min="3072" max="3073" width="16" style="6" bestFit="1" customWidth="1"/>
    <col min="3074" max="3324" width="9.140625" style="6"/>
    <col min="3325" max="3325" width="31.7109375" style="6" customWidth="1"/>
    <col min="3326" max="3326" width="50.140625" style="6" bestFit="1" customWidth="1"/>
    <col min="3327" max="3327" width="19.42578125" style="6" bestFit="1" customWidth="1"/>
    <col min="3328" max="3329" width="16" style="6" bestFit="1" customWidth="1"/>
    <col min="3330" max="3580" width="9.140625" style="6"/>
    <col min="3581" max="3581" width="31.7109375" style="6" customWidth="1"/>
    <col min="3582" max="3582" width="50.140625" style="6" bestFit="1" customWidth="1"/>
    <col min="3583" max="3583" width="19.42578125" style="6" bestFit="1" customWidth="1"/>
    <col min="3584" max="3585" width="16" style="6" bestFit="1" customWidth="1"/>
    <col min="3586" max="3836" width="9.140625" style="6"/>
    <col min="3837" max="3837" width="31.7109375" style="6" customWidth="1"/>
    <col min="3838" max="3838" width="50.140625" style="6" bestFit="1" customWidth="1"/>
    <col min="3839" max="3839" width="19.42578125" style="6" bestFit="1" customWidth="1"/>
    <col min="3840" max="3841" width="16" style="6" bestFit="1" customWidth="1"/>
    <col min="3842" max="4092" width="9.140625" style="6"/>
    <col min="4093" max="4093" width="31.7109375" style="6" customWidth="1"/>
    <col min="4094" max="4094" width="50.140625" style="6" bestFit="1" customWidth="1"/>
    <col min="4095" max="4095" width="19.42578125" style="6" bestFit="1" customWidth="1"/>
    <col min="4096" max="4097" width="16" style="6" bestFit="1" customWidth="1"/>
    <col min="4098" max="4348" width="9.140625" style="6"/>
    <col min="4349" max="4349" width="31.7109375" style="6" customWidth="1"/>
    <col min="4350" max="4350" width="50.140625" style="6" bestFit="1" customWidth="1"/>
    <col min="4351" max="4351" width="19.42578125" style="6" bestFit="1" customWidth="1"/>
    <col min="4352" max="4353" width="16" style="6" bestFit="1" customWidth="1"/>
    <col min="4354" max="4604" width="9.140625" style="6"/>
    <col min="4605" max="4605" width="31.7109375" style="6" customWidth="1"/>
    <col min="4606" max="4606" width="50.140625" style="6" bestFit="1" customWidth="1"/>
    <col min="4607" max="4607" width="19.42578125" style="6" bestFit="1" customWidth="1"/>
    <col min="4608" max="4609" width="16" style="6" bestFit="1" customWidth="1"/>
    <col min="4610" max="4860" width="9.140625" style="6"/>
    <col min="4861" max="4861" width="31.7109375" style="6" customWidth="1"/>
    <col min="4862" max="4862" width="50.140625" style="6" bestFit="1" customWidth="1"/>
    <col min="4863" max="4863" width="19.42578125" style="6" bestFit="1" customWidth="1"/>
    <col min="4864" max="4865" width="16" style="6" bestFit="1" customWidth="1"/>
    <col min="4866" max="5116" width="9.140625" style="6"/>
    <col min="5117" max="5117" width="31.7109375" style="6" customWidth="1"/>
    <col min="5118" max="5118" width="50.140625" style="6" bestFit="1" customWidth="1"/>
    <col min="5119" max="5119" width="19.42578125" style="6" bestFit="1" customWidth="1"/>
    <col min="5120" max="5121" width="16" style="6" bestFit="1" customWidth="1"/>
    <col min="5122" max="5372" width="9.140625" style="6"/>
    <col min="5373" max="5373" width="31.7109375" style="6" customWidth="1"/>
    <col min="5374" max="5374" width="50.140625" style="6" bestFit="1" customWidth="1"/>
    <col min="5375" max="5375" width="19.42578125" style="6" bestFit="1" customWidth="1"/>
    <col min="5376" max="5377" width="16" style="6" bestFit="1" customWidth="1"/>
    <col min="5378" max="5628" width="9.140625" style="6"/>
    <col min="5629" max="5629" width="31.7109375" style="6" customWidth="1"/>
    <col min="5630" max="5630" width="50.140625" style="6" bestFit="1" customWidth="1"/>
    <col min="5631" max="5631" width="19.42578125" style="6" bestFit="1" customWidth="1"/>
    <col min="5632" max="5633" width="16" style="6" bestFit="1" customWidth="1"/>
    <col min="5634" max="5884" width="9.140625" style="6"/>
    <col min="5885" max="5885" width="31.7109375" style="6" customWidth="1"/>
    <col min="5886" max="5886" width="50.140625" style="6" bestFit="1" customWidth="1"/>
    <col min="5887" max="5887" width="19.42578125" style="6" bestFit="1" customWidth="1"/>
    <col min="5888" max="5889" width="16" style="6" bestFit="1" customWidth="1"/>
    <col min="5890" max="6140" width="9.140625" style="6"/>
    <col min="6141" max="6141" width="31.7109375" style="6" customWidth="1"/>
    <col min="6142" max="6142" width="50.140625" style="6" bestFit="1" customWidth="1"/>
    <col min="6143" max="6143" width="19.42578125" style="6" bestFit="1" customWidth="1"/>
    <col min="6144" max="6145" width="16" style="6" bestFit="1" customWidth="1"/>
    <col min="6146" max="6396" width="9.140625" style="6"/>
    <col min="6397" max="6397" width="31.7109375" style="6" customWidth="1"/>
    <col min="6398" max="6398" width="50.140625" style="6" bestFit="1" customWidth="1"/>
    <col min="6399" max="6399" width="19.42578125" style="6" bestFit="1" customWidth="1"/>
    <col min="6400" max="6401" width="16" style="6" bestFit="1" customWidth="1"/>
    <col min="6402" max="6652" width="9.140625" style="6"/>
    <col min="6653" max="6653" width="31.7109375" style="6" customWidth="1"/>
    <col min="6654" max="6654" width="50.140625" style="6" bestFit="1" customWidth="1"/>
    <col min="6655" max="6655" width="19.42578125" style="6" bestFit="1" customWidth="1"/>
    <col min="6656" max="6657" width="16" style="6" bestFit="1" customWidth="1"/>
    <col min="6658" max="6908" width="9.140625" style="6"/>
    <col min="6909" max="6909" width="31.7109375" style="6" customWidth="1"/>
    <col min="6910" max="6910" width="50.140625" style="6" bestFit="1" customWidth="1"/>
    <col min="6911" max="6911" width="19.42578125" style="6" bestFit="1" customWidth="1"/>
    <col min="6912" max="6913" width="16" style="6" bestFit="1" customWidth="1"/>
    <col min="6914" max="7164" width="9.140625" style="6"/>
    <col min="7165" max="7165" width="31.7109375" style="6" customWidth="1"/>
    <col min="7166" max="7166" width="50.140625" style="6" bestFit="1" customWidth="1"/>
    <col min="7167" max="7167" width="19.42578125" style="6" bestFit="1" customWidth="1"/>
    <col min="7168" max="7169" width="16" style="6" bestFit="1" customWidth="1"/>
    <col min="7170" max="7420" width="9.140625" style="6"/>
    <col min="7421" max="7421" width="31.7109375" style="6" customWidth="1"/>
    <col min="7422" max="7422" width="50.140625" style="6" bestFit="1" customWidth="1"/>
    <col min="7423" max="7423" width="19.42578125" style="6" bestFit="1" customWidth="1"/>
    <col min="7424" max="7425" width="16" style="6" bestFit="1" customWidth="1"/>
    <col min="7426" max="7676" width="9.140625" style="6"/>
    <col min="7677" max="7677" width="31.7109375" style="6" customWidth="1"/>
    <col min="7678" max="7678" width="50.140625" style="6" bestFit="1" customWidth="1"/>
    <col min="7679" max="7679" width="19.42578125" style="6" bestFit="1" customWidth="1"/>
    <col min="7680" max="7681" width="16" style="6" bestFit="1" customWidth="1"/>
    <col min="7682" max="7932" width="9.140625" style="6"/>
    <col min="7933" max="7933" width="31.7109375" style="6" customWidth="1"/>
    <col min="7934" max="7934" width="50.140625" style="6" bestFit="1" customWidth="1"/>
    <col min="7935" max="7935" width="19.42578125" style="6" bestFit="1" customWidth="1"/>
    <col min="7936" max="7937" width="16" style="6" bestFit="1" customWidth="1"/>
    <col min="7938" max="8188" width="9.140625" style="6"/>
    <col min="8189" max="8189" width="31.7109375" style="6" customWidth="1"/>
    <col min="8190" max="8190" width="50.140625" style="6" bestFit="1" customWidth="1"/>
    <col min="8191" max="8191" width="19.42578125" style="6" bestFit="1" customWidth="1"/>
    <col min="8192" max="8193" width="16" style="6" bestFit="1" customWidth="1"/>
    <col min="8194" max="8444" width="9.140625" style="6"/>
    <col min="8445" max="8445" width="31.7109375" style="6" customWidth="1"/>
    <col min="8446" max="8446" width="50.140625" style="6" bestFit="1" customWidth="1"/>
    <col min="8447" max="8447" width="19.42578125" style="6" bestFit="1" customWidth="1"/>
    <col min="8448" max="8449" width="16" style="6" bestFit="1" customWidth="1"/>
    <col min="8450" max="8700" width="9.140625" style="6"/>
    <col min="8701" max="8701" width="31.7109375" style="6" customWidth="1"/>
    <col min="8702" max="8702" width="50.140625" style="6" bestFit="1" customWidth="1"/>
    <col min="8703" max="8703" width="19.42578125" style="6" bestFit="1" customWidth="1"/>
    <col min="8704" max="8705" width="16" style="6" bestFit="1" customWidth="1"/>
    <col min="8706" max="8956" width="9.140625" style="6"/>
    <col min="8957" max="8957" width="31.7109375" style="6" customWidth="1"/>
    <col min="8958" max="8958" width="50.140625" style="6" bestFit="1" customWidth="1"/>
    <col min="8959" max="8959" width="19.42578125" style="6" bestFit="1" customWidth="1"/>
    <col min="8960" max="8961" width="16" style="6" bestFit="1" customWidth="1"/>
    <col min="8962" max="9212" width="9.140625" style="6"/>
    <col min="9213" max="9213" width="31.7109375" style="6" customWidth="1"/>
    <col min="9214" max="9214" width="50.140625" style="6" bestFit="1" customWidth="1"/>
    <col min="9215" max="9215" width="19.42578125" style="6" bestFit="1" customWidth="1"/>
    <col min="9216" max="9217" width="16" style="6" bestFit="1" customWidth="1"/>
    <col min="9218" max="9468" width="9.140625" style="6"/>
    <col min="9469" max="9469" width="31.7109375" style="6" customWidth="1"/>
    <col min="9470" max="9470" width="50.140625" style="6" bestFit="1" customWidth="1"/>
    <col min="9471" max="9471" width="19.42578125" style="6" bestFit="1" customWidth="1"/>
    <col min="9472" max="9473" width="16" style="6" bestFit="1" customWidth="1"/>
    <col min="9474" max="9724" width="9.140625" style="6"/>
    <col min="9725" max="9725" width="31.7109375" style="6" customWidth="1"/>
    <col min="9726" max="9726" width="50.140625" style="6" bestFit="1" customWidth="1"/>
    <col min="9727" max="9727" width="19.42578125" style="6" bestFit="1" customWidth="1"/>
    <col min="9728" max="9729" width="16" style="6" bestFit="1" customWidth="1"/>
    <col min="9730" max="9980" width="9.140625" style="6"/>
    <col min="9981" max="9981" width="31.7109375" style="6" customWidth="1"/>
    <col min="9982" max="9982" width="50.140625" style="6" bestFit="1" customWidth="1"/>
    <col min="9983" max="9983" width="19.42578125" style="6" bestFit="1" customWidth="1"/>
    <col min="9984" max="9985" width="16" style="6" bestFit="1" customWidth="1"/>
    <col min="9986" max="10236" width="9.140625" style="6"/>
    <col min="10237" max="10237" width="31.7109375" style="6" customWidth="1"/>
    <col min="10238" max="10238" width="50.140625" style="6" bestFit="1" customWidth="1"/>
    <col min="10239" max="10239" width="19.42578125" style="6" bestFit="1" customWidth="1"/>
    <col min="10240" max="10241" width="16" style="6" bestFit="1" customWidth="1"/>
    <col min="10242" max="10492" width="9.140625" style="6"/>
    <col min="10493" max="10493" width="31.7109375" style="6" customWidth="1"/>
    <col min="10494" max="10494" width="50.140625" style="6" bestFit="1" customWidth="1"/>
    <col min="10495" max="10495" width="19.42578125" style="6" bestFit="1" customWidth="1"/>
    <col min="10496" max="10497" width="16" style="6" bestFit="1" customWidth="1"/>
    <col min="10498" max="10748" width="9.140625" style="6"/>
    <col min="10749" max="10749" width="31.7109375" style="6" customWidth="1"/>
    <col min="10750" max="10750" width="50.140625" style="6" bestFit="1" customWidth="1"/>
    <col min="10751" max="10751" width="19.42578125" style="6" bestFit="1" customWidth="1"/>
    <col min="10752" max="10753" width="16" style="6" bestFit="1" customWidth="1"/>
    <col min="10754" max="11004" width="9.140625" style="6"/>
    <col min="11005" max="11005" width="31.7109375" style="6" customWidth="1"/>
    <col min="11006" max="11006" width="50.140625" style="6" bestFit="1" customWidth="1"/>
    <col min="11007" max="11007" width="19.42578125" style="6" bestFit="1" customWidth="1"/>
    <col min="11008" max="11009" width="16" style="6" bestFit="1" customWidth="1"/>
    <col min="11010" max="11260" width="9.140625" style="6"/>
    <col min="11261" max="11261" width="31.7109375" style="6" customWidth="1"/>
    <col min="11262" max="11262" width="50.140625" style="6" bestFit="1" customWidth="1"/>
    <col min="11263" max="11263" width="19.42578125" style="6" bestFit="1" customWidth="1"/>
    <col min="11264" max="11265" width="16" style="6" bestFit="1" customWidth="1"/>
    <col min="11266" max="11516" width="9.140625" style="6"/>
    <col min="11517" max="11517" width="31.7109375" style="6" customWidth="1"/>
    <col min="11518" max="11518" width="50.140625" style="6" bestFit="1" customWidth="1"/>
    <col min="11519" max="11519" width="19.42578125" style="6" bestFit="1" customWidth="1"/>
    <col min="11520" max="11521" width="16" style="6" bestFit="1" customWidth="1"/>
    <col min="11522" max="11772" width="9.140625" style="6"/>
    <col min="11773" max="11773" width="31.7109375" style="6" customWidth="1"/>
    <col min="11774" max="11774" width="50.140625" style="6" bestFit="1" customWidth="1"/>
    <col min="11775" max="11775" width="19.42578125" style="6" bestFit="1" customWidth="1"/>
    <col min="11776" max="11777" width="16" style="6" bestFit="1" customWidth="1"/>
    <col min="11778" max="12028" width="9.140625" style="6"/>
    <col min="12029" max="12029" width="31.7109375" style="6" customWidth="1"/>
    <col min="12030" max="12030" width="50.140625" style="6" bestFit="1" customWidth="1"/>
    <col min="12031" max="12031" width="19.42578125" style="6" bestFit="1" customWidth="1"/>
    <col min="12032" max="12033" width="16" style="6" bestFit="1" customWidth="1"/>
    <col min="12034" max="12284" width="9.140625" style="6"/>
    <col min="12285" max="12285" width="31.7109375" style="6" customWidth="1"/>
    <col min="12286" max="12286" width="50.140625" style="6" bestFit="1" customWidth="1"/>
    <col min="12287" max="12287" width="19.42578125" style="6" bestFit="1" customWidth="1"/>
    <col min="12288" max="12289" width="16" style="6" bestFit="1" customWidth="1"/>
    <col min="12290" max="12540" width="9.140625" style="6"/>
    <col min="12541" max="12541" width="31.7109375" style="6" customWidth="1"/>
    <col min="12542" max="12542" width="50.140625" style="6" bestFit="1" customWidth="1"/>
    <col min="12543" max="12543" width="19.42578125" style="6" bestFit="1" customWidth="1"/>
    <col min="12544" max="12545" width="16" style="6" bestFit="1" customWidth="1"/>
    <col min="12546" max="12796" width="9.140625" style="6"/>
    <col min="12797" max="12797" width="31.7109375" style="6" customWidth="1"/>
    <col min="12798" max="12798" width="50.140625" style="6" bestFit="1" customWidth="1"/>
    <col min="12799" max="12799" width="19.42578125" style="6" bestFit="1" customWidth="1"/>
    <col min="12800" max="12801" width="16" style="6" bestFit="1" customWidth="1"/>
    <col min="12802" max="13052" width="9.140625" style="6"/>
    <col min="13053" max="13053" width="31.7109375" style="6" customWidth="1"/>
    <col min="13054" max="13054" width="50.140625" style="6" bestFit="1" customWidth="1"/>
    <col min="13055" max="13055" width="19.42578125" style="6" bestFit="1" customWidth="1"/>
    <col min="13056" max="13057" width="16" style="6" bestFit="1" customWidth="1"/>
    <col min="13058" max="13308" width="9.140625" style="6"/>
    <col min="13309" max="13309" width="31.7109375" style="6" customWidth="1"/>
    <col min="13310" max="13310" width="50.140625" style="6" bestFit="1" customWidth="1"/>
    <col min="13311" max="13311" width="19.42578125" style="6" bestFit="1" customWidth="1"/>
    <col min="13312" max="13313" width="16" style="6" bestFit="1" customWidth="1"/>
    <col min="13314" max="13564" width="9.140625" style="6"/>
    <col min="13565" max="13565" width="31.7109375" style="6" customWidth="1"/>
    <col min="13566" max="13566" width="50.140625" style="6" bestFit="1" customWidth="1"/>
    <col min="13567" max="13567" width="19.42578125" style="6" bestFit="1" customWidth="1"/>
    <col min="13568" max="13569" width="16" style="6" bestFit="1" customWidth="1"/>
    <col min="13570" max="13820" width="9.140625" style="6"/>
    <col min="13821" max="13821" width="31.7109375" style="6" customWidth="1"/>
    <col min="13822" max="13822" width="50.140625" style="6" bestFit="1" customWidth="1"/>
    <col min="13823" max="13823" width="19.42578125" style="6" bestFit="1" customWidth="1"/>
    <col min="13824" max="13825" width="16" style="6" bestFit="1" customWidth="1"/>
    <col min="13826" max="14076" width="9.140625" style="6"/>
    <col min="14077" max="14077" width="31.7109375" style="6" customWidth="1"/>
    <col min="14078" max="14078" width="50.140625" style="6" bestFit="1" customWidth="1"/>
    <col min="14079" max="14079" width="19.42578125" style="6" bestFit="1" customWidth="1"/>
    <col min="14080" max="14081" width="16" style="6" bestFit="1" customWidth="1"/>
    <col min="14082" max="14332" width="9.140625" style="6"/>
    <col min="14333" max="14333" width="31.7109375" style="6" customWidth="1"/>
    <col min="14334" max="14334" width="50.140625" style="6" bestFit="1" customWidth="1"/>
    <col min="14335" max="14335" width="19.42578125" style="6" bestFit="1" customWidth="1"/>
    <col min="14336" max="14337" width="16" style="6" bestFit="1" customWidth="1"/>
    <col min="14338" max="14588" width="9.140625" style="6"/>
    <col min="14589" max="14589" width="31.7109375" style="6" customWidth="1"/>
    <col min="14590" max="14590" width="50.140625" style="6" bestFit="1" customWidth="1"/>
    <col min="14591" max="14591" width="19.42578125" style="6" bestFit="1" customWidth="1"/>
    <col min="14592" max="14593" width="16" style="6" bestFit="1" customWidth="1"/>
    <col min="14594" max="14844" width="9.140625" style="6"/>
    <col min="14845" max="14845" width="31.7109375" style="6" customWidth="1"/>
    <col min="14846" max="14846" width="50.140625" style="6" bestFit="1" customWidth="1"/>
    <col min="14847" max="14847" width="19.42578125" style="6" bestFit="1" customWidth="1"/>
    <col min="14848" max="14849" width="16" style="6" bestFit="1" customWidth="1"/>
    <col min="14850" max="15100" width="9.140625" style="6"/>
    <col min="15101" max="15101" width="31.7109375" style="6" customWidth="1"/>
    <col min="15102" max="15102" width="50.140625" style="6" bestFit="1" customWidth="1"/>
    <col min="15103" max="15103" width="19.42578125" style="6" bestFit="1" customWidth="1"/>
    <col min="15104" max="15105" width="16" style="6" bestFit="1" customWidth="1"/>
    <col min="15106" max="15356" width="9.140625" style="6"/>
    <col min="15357" max="15357" width="31.7109375" style="6" customWidth="1"/>
    <col min="15358" max="15358" width="50.140625" style="6" bestFit="1" customWidth="1"/>
    <col min="15359" max="15359" width="19.42578125" style="6" bestFit="1" customWidth="1"/>
    <col min="15360" max="15361" width="16" style="6" bestFit="1" customWidth="1"/>
    <col min="15362" max="15612" width="9.140625" style="6"/>
    <col min="15613" max="15613" width="31.7109375" style="6" customWidth="1"/>
    <col min="15614" max="15614" width="50.140625" style="6" bestFit="1" customWidth="1"/>
    <col min="15615" max="15615" width="19.42578125" style="6" bestFit="1" customWidth="1"/>
    <col min="15616" max="15617" width="16" style="6" bestFit="1" customWidth="1"/>
    <col min="15618" max="15868" width="9.140625" style="6"/>
    <col min="15869" max="15869" width="31.7109375" style="6" customWidth="1"/>
    <col min="15870" max="15870" width="50.140625" style="6" bestFit="1" customWidth="1"/>
    <col min="15871" max="15871" width="19.42578125" style="6" bestFit="1" customWidth="1"/>
    <col min="15872" max="15873" width="16" style="6" bestFit="1" customWidth="1"/>
    <col min="15874" max="16124" width="9.140625" style="6"/>
    <col min="16125" max="16125" width="31.7109375" style="6" customWidth="1"/>
    <col min="16126" max="16126" width="50.140625" style="6" bestFit="1" customWidth="1"/>
    <col min="16127" max="16127" width="19.42578125" style="6" bestFit="1" customWidth="1"/>
    <col min="16128" max="16129" width="16" style="6" bestFit="1" customWidth="1"/>
    <col min="16130" max="16384" width="9.140625" style="6"/>
  </cols>
  <sheetData>
    <row r="1" spans="1:41" s="16" customFormat="1">
      <c r="B1" s="301" t="s">
        <v>143</v>
      </c>
      <c r="C1" s="301"/>
      <c r="D1" s="301"/>
      <c r="E1" s="69"/>
      <c r="F1" s="69"/>
      <c r="G1" s="69"/>
    </row>
    <row r="2" spans="1:41" s="30" customFormat="1">
      <c r="C2" s="302" t="s">
        <v>65</v>
      </c>
      <c r="D2" s="302"/>
      <c r="E2" s="70"/>
      <c r="F2" s="70"/>
      <c r="G2" s="70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</row>
    <row r="3" spans="1:41" s="30" customFormat="1" ht="15.75" customHeight="1">
      <c r="B3" s="302" t="s">
        <v>66</v>
      </c>
      <c r="C3" s="302"/>
      <c r="D3" s="302"/>
      <c r="E3" s="70"/>
      <c r="F3" s="70"/>
      <c r="G3" s="70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</row>
    <row r="4" spans="1:41" ht="20.25" customHeight="1">
      <c r="C4" s="367"/>
      <c r="D4" s="367"/>
    </row>
    <row r="5" spans="1:41" s="3" customFormat="1" ht="54.75" customHeight="1">
      <c r="A5" s="368" t="s">
        <v>76</v>
      </c>
      <c r="B5" s="368"/>
      <c r="C5" s="368"/>
      <c r="D5" s="368"/>
    </row>
    <row r="6" spans="1:41" s="3" customFormat="1">
      <c r="A6" s="371" t="s">
        <v>13</v>
      </c>
      <c r="B6" s="371"/>
      <c r="C6" s="371"/>
      <c r="D6" s="371"/>
    </row>
    <row r="8" spans="1:41" ht="20.25" customHeight="1">
      <c r="A8" s="369" t="s">
        <v>48</v>
      </c>
      <c r="B8" s="370"/>
      <c r="C8" s="370"/>
      <c r="D8" s="370"/>
    </row>
    <row r="9" spans="1:41" s="16" customFormat="1" ht="24" customHeight="1">
      <c r="A9" s="203" t="s">
        <v>0</v>
      </c>
      <c r="B9" s="203" t="s">
        <v>1</v>
      </c>
    </row>
    <row r="10" spans="1:41" s="16" customFormat="1" ht="52.5" customHeight="1">
      <c r="A10" s="240">
        <v>1112</v>
      </c>
      <c r="B10" s="204" t="s">
        <v>235</v>
      </c>
    </row>
    <row r="11" spans="1:41" s="16" customFormat="1" ht="38.25" customHeight="1">
      <c r="A11" s="230" t="s">
        <v>2</v>
      </c>
    </row>
    <row r="12" spans="1:41" s="16" customFormat="1" ht="54" customHeight="1">
      <c r="A12" s="205" t="s">
        <v>3</v>
      </c>
      <c r="B12" s="233">
        <v>1112</v>
      </c>
      <c r="C12" s="364" t="s">
        <v>107</v>
      </c>
      <c r="D12" s="364"/>
    </row>
    <row r="13" spans="1:41" s="16" customFormat="1">
      <c r="A13" s="29" t="s">
        <v>4</v>
      </c>
      <c r="B13" s="233">
        <v>11001</v>
      </c>
      <c r="C13" s="206" t="s">
        <v>259</v>
      </c>
      <c r="D13" s="206" t="s">
        <v>260</v>
      </c>
    </row>
    <row r="14" spans="1:41" s="16" customFormat="1" ht="69" customHeight="1">
      <c r="A14" s="29" t="s">
        <v>5</v>
      </c>
      <c r="B14" s="204" t="s">
        <v>261</v>
      </c>
      <c r="C14" s="207"/>
      <c r="D14" s="207"/>
    </row>
    <row r="15" spans="1:41" s="16" customFormat="1" ht="66">
      <c r="A15" s="29" t="s">
        <v>6</v>
      </c>
      <c r="B15" s="208" t="s">
        <v>261</v>
      </c>
      <c r="C15" s="207"/>
      <c r="D15" s="207"/>
    </row>
    <row r="16" spans="1:41" s="16" customFormat="1" ht="21" customHeight="1">
      <c r="A16" s="29" t="s">
        <v>7</v>
      </c>
      <c r="B16" s="209" t="s">
        <v>262</v>
      </c>
      <c r="C16" s="207"/>
      <c r="D16" s="207"/>
    </row>
    <row r="17" spans="1:41" s="16" customFormat="1" ht="20.25" customHeight="1">
      <c r="A17" s="210" t="s">
        <v>263</v>
      </c>
      <c r="B17" s="208" t="s">
        <v>264</v>
      </c>
      <c r="C17" s="207"/>
      <c r="D17" s="207"/>
    </row>
    <row r="18" spans="1:41" s="16" customFormat="1" ht="21.75" customHeight="1">
      <c r="A18" s="211"/>
      <c r="B18" s="212" t="s">
        <v>8</v>
      </c>
      <c r="C18" s="213"/>
      <c r="D18" s="213"/>
    </row>
    <row r="19" spans="1:41" s="190" customFormat="1" ht="35.25" customHeight="1">
      <c r="A19" s="214" t="s">
        <v>9</v>
      </c>
      <c r="B19" s="215"/>
      <c r="C19" s="216">
        <v>558</v>
      </c>
      <c r="D19" s="216">
        <v>558</v>
      </c>
    </row>
    <row r="20" spans="1:41" ht="21.75" customHeight="1">
      <c r="A20" s="8" t="s">
        <v>4</v>
      </c>
      <c r="B20" s="232">
        <v>31001</v>
      </c>
      <c r="C20" s="9"/>
      <c r="D20" s="9"/>
    </row>
    <row r="21" spans="1:41" ht="36.75" customHeight="1">
      <c r="A21" s="170" t="s">
        <v>5</v>
      </c>
      <c r="B21" s="158" t="s">
        <v>230</v>
      </c>
      <c r="C21" s="10"/>
      <c r="D21" s="10"/>
    </row>
    <row r="22" spans="1:41" ht="39.75" customHeight="1">
      <c r="A22" s="170" t="s">
        <v>6</v>
      </c>
      <c r="B22" s="29" t="s">
        <v>115</v>
      </c>
      <c r="C22" s="10"/>
      <c r="D22" s="10"/>
    </row>
    <row r="23" spans="1:41" ht="34.5">
      <c r="A23" s="170" t="s">
        <v>7</v>
      </c>
      <c r="B23" s="29" t="s">
        <v>114</v>
      </c>
      <c r="C23" s="10"/>
      <c r="D23" s="10"/>
    </row>
    <row r="24" spans="1:41" ht="40.5" customHeight="1">
      <c r="A24" s="11" t="s">
        <v>51</v>
      </c>
      <c r="B24" s="248" t="s">
        <v>264</v>
      </c>
      <c r="C24" s="10"/>
      <c r="D24" s="10"/>
    </row>
    <row r="25" spans="1:41" ht="15.75" customHeight="1">
      <c r="A25" s="359" t="s">
        <v>8</v>
      </c>
      <c r="B25" s="360"/>
      <c r="C25" s="10"/>
      <c r="D25" s="10"/>
    </row>
    <row r="26" spans="1:41" hidden="1">
      <c r="A26" s="354" t="s">
        <v>52</v>
      </c>
      <c r="B26" s="355"/>
      <c r="C26" s="13"/>
      <c r="D26" s="12"/>
    </row>
    <row r="27" spans="1:41" hidden="1">
      <c r="A27" s="354" t="s">
        <v>53</v>
      </c>
      <c r="B27" s="355"/>
      <c r="C27" s="12"/>
      <c r="D27" s="12"/>
    </row>
    <row r="28" spans="1:41">
      <c r="A28" s="365" t="s">
        <v>10</v>
      </c>
      <c r="B28" s="165" t="s">
        <v>138</v>
      </c>
      <c r="C28" s="160">
        <v>8</v>
      </c>
      <c r="D28" s="160">
        <v>8</v>
      </c>
    </row>
    <row r="29" spans="1:41" ht="19.5" customHeight="1">
      <c r="A29" s="366"/>
      <c r="B29" s="165" t="s">
        <v>141</v>
      </c>
      <c r="C29" s="160">
        <v>2</v>
      </c>
      <c r="D29" s="160">
        <v>2</v>
      </c>
    </row>
    <row r="30" spans="1:41" s="3" customFormat="1" ht="40.5" customHeight="1">
      <c r="A30" s="171" t="s">
        <v>133</v>
      </c>
      <c r="B30" s="165" t="s">
        <v>140</v>
      </c>
      <c r="C30" s="61">
        <v>5</v>
      </c>
      <c r="D30" s="61">
        <v>5</v>
      </c>
    </row>
    <row r="31" spans="1:41">
      <c r="A31" s="354" t="s">
        <v>9</v>
      </c>
      <c r="B31" s="355"/>
      <c r="C31" s="237">
        <v>5392</v>
      </c>
      <c r="D31" s="237">
        <v>5392</v>
      </c>
      <c r="H31" s="150"/>
    </row>
    <row r="32" spans="1:41" s="363" customFormat="1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62"/>
      <c r="AJ32" s="362"/>
      <c r="AK32" s="362"/>
      <c r="AL32" s="362"/>
      <c r="AM32" s="362"/>
      <c r="AN32" s="362"/>
      <c r="AO32" s="362"/>
    </row>
    <row r="33" spans="1:5" ht="30.75" customHeight="1">
      <c r="A33" s="231" t="s">
        <v>0</v>
      </c>
      <c r="B33" s="223" t="s">
        <v>1</v>
      </c>
      <c r="C33" s="225"/>
      <c r="D33" s="225"/>
    </row>
    <row r="34" spans="1:5" ht="42" customHeight="1">
      <c r="A34" s="241">
        <v>1090</v>
      </c>
      <c r="B34" s="224" t="s">
        <v>11</v>
      </c>
      <c r="C34" s="225"/>
      <c r="D34" s="225"/>
    </row>
    <row r="35" spans="1:5" ht="34.5" customHeight="1">
      <c r="A35" s="229" t="s">
        <v>2</v>
      </c>
      <c r="B35" s="226"/>
      <c r="C35" s="227"/>
      <c r="D35" s="227"/>
      <c r="E35" s="228"/>
    </row>
    <row r="36" spans="1:5" ht="77.25" customHeight="1">
      <c r="A36" s="7" t="s">
        <v>3</v>
      </c>
      <c r="B36" s="234">
        <v>1090</v>
      </c>
      <c r="C36" s="376" t="s">
        <v>49</v>
      </c>
      <c r="D36" s="376"/>
    </row>
    <row r="37" spans="1:5" ht="42" customHeight="1">
      <c r="A37" s="8" t="s">
        <v>4</v>
      </c>
      <c r="B37" s="235">
        <v>11001</v>
      </c>
      <c r="C37" s="9" t="s">
        <v>50</v>
      </c>
      <c r="D37" s="9" t="s">
        <v>16</v>
      </c>
    </row>
    <row r="38" spans="1:5" ht="36.75" customHeight="1">
      <c r="A38" s="7" t="s">
        <v>5</v>
      </c>
      <c r="B38" s="154" t="s">
        <v>111</v>
      </c>
      <c r="C38" s="356"/>
      <c r="D38" s="356"/>
    </row>
    <row r="39" spans="1:5" ht="35.25" customHeight="1">
      <c r="A39" s="7" t="s">
        <v>6</v>
      </c>
      <c r="B39" s="155" t="s">
        <v>112</v>
      </c>
      <c r="C39" s="357"/>
      <c r="D39" s="357"/>
    </row>
    <row r="40" spans="1:5">
      <c r="A40" s="7" t="s">
        <v>7</v>
      </c>
      <c r="B40" s="156" t="s">
        <v>113</v>
      </c>
      <c r="C40" s="357"/>
      <c r="D40" s="357"/>
    </row>
    <row r="41" spans="1:5" ht="33" customHeight="1">
      <c r="A41" s="11" t="s">
        <v>51</v>
      </c>
      <c r="B41" s="5" t="s">
        <v>137</v>
      </c>
      <c r="C41" s="357"/>
      <c r="D41" s="357"/>
    </row>
    <row r="42" spans="1:5" ht="15.75" customHeight="1">
      <c r="A42" s="161" t="s">
        <v>8</v>
      </c>
      <c r="B42" s="162"/>
      <c r="C42" s="357"/>
      <c r="D42" s="357"/>
    </row>
    <row r="43" spans="1:5" ht="17.25" hidden="1" customHeight="1">
      <c r="A43" s="163" t="s">
        <v>52</v>
      </c>
      <c r="B43" s="164"/>
      <c r="C43" s="357"/>
      <c r="D43" s="357"/>
    </row>
    <row r="44" spans="1:5" ht="17.25" hidden="1" customHeight="1">
      <c r="A44" s="163" t="s">
        <v>53</v>
      </c>
      <c r="B44" s="164"/>
      <c r="C44" s="357"/>
      <c r="D44" s="357"/>
    </row>
    <row r="45" spans="1:5" ht="51.75">
      <c r="A45" s="154" t="s">
        <v>10</v>
      </c>
      <c r="B45" s="62" t="s">
        <v>130</v>
      </c>
      <c r="C45" s="357"/>
      <c r="D45" s="357"/>
    </row>
    <row r="46" spans="1:5" ht="34.5">
      <c r="A46" s="154" t="s">
        <v>131</v>
      </c>
      <c r="B46" s="62" t="s">
        <v>267</v>
      </c>
      <c r="C46" s="357"/>
      <c r="D46" s="357"/>
    </row>
    <row r="47" spans="1:5" ht="34.5">
      <c r="A47" s="373" t="s">
        <v>133</v>
      </c>
      <c r="B47" s="62" t="s">
        <v>134</v>
      </c>
      <c r="C47" s="357"/>
      <c r="D47" s="357"/>
    </row>
    <row r="48" spans="1:5" s="3" customFormat="1" ht="40.5" customHeight="1">
      <c r="A48" s="374"/>
      <c r="B48" s="62" t="s">
        <v>135</v>
      </c>
      <c r="C48" s="357"/>
      <c r="D48" s="357"/>
    </row>
    <row r="49" spans="1:8" s="3" customFormat="1" ht="54.75" customHeight="1">
      <c r="A49" s="375"/>
      <c r="B49" s="62" t="s">
        <v>136</v>
      </c>
      <c r="C49" s="358"/>
      <c r="D49" s="358"/>
    </row>
    <row r="50" spans="1:8" ht="33" customHeight="1">
      <c r="A50" s="354" t="s">
        <v>9</v>
      </c>
      <c r="B50" s="355"/>
      <c r="C50" s="14">
        <v>123550</v>
      </c>
      <c r="D50" s="14">
        <v>229277.9</v>
      </c>
    </row>
    <row r="51" spans="1:8" ht="21.75" customHeight="1">
      <c r="A51" s="8" t="s">
        <v>4</v>
      </c>
      <c r="B51" s="235">
        <v>31005</v>
      </c>
      <c r="C51" s="9"/>
      <c r="D51" s="9"/>
    </row>
    <row r="52" spans="1:8" ht="45" customHeight="1">
      <c r="A52" s="28" t="s">
        <v>5</v>
      </c>
      <c r="B52" s="136" t="s">
        <v>266</v>
      </c>
      <c r="C52" s="356"/>
      <c r="D52" s="356"/>
    </row>
    <row r="53" spans="1:8" ht="39" customHeight="1">
      <c r="A53" s="28" t="s">
        <v>6</v>
      </c>
      <c r="B53" s="29" t="s">
        <v>115</v>
      </c>
      <c r="C53" s="357"/>
      <c r="D53" s="357"/>
    </row>
    <row r="54" spans="1:8" ht="34.5">
      <c r="A54" s="28" t="s">
        <v>7</v>
      </c>
      <c r="B54" s="29" t="s">
        <v>114</v>
      </c>
      <c r="C54" s="357"/>
      <c r="D54" s="357"/>
    </row>
    <row r="55" spans="1:8" ht="41.25" customHeight="1">
      <c r="A55" s="11" t="s">
        <v>51</v>
      </c>
      <c r="B55" s="236" t="s">
        <v>137</v>
      </c>
      <c r="C55" s="358"/>
      <c r="D55" s="358"/>
    </row>
    <row r="56" spans="1:8" ht="15.75" customHeight="1">
      <c r="A56" s="359" t="s">
        <v>8</v>
      </c>
      <c r="B56" s="360"/>
      <c r="C56" s="10"/>
      <c r="D56" s="10"/>
    </row>
    <row r="57" spans="1:8" hidden="1">
      <c r="A57" s="354" t="s">
        <v>52</v>
      </c>
      <c r="B57" s="355"/>
      <c r="C57" s="13"/>
      <c r="D57" s="12"/>
    </row>
    <row r="58" spans="1:8" hidden="1">
      <c r="A58" s="354" t="s">
        <v>53</v>
      </c>
      <c r="B58" s="355"/>
      <c r="C58" s="12"/>
      <c r="D58" s="12"/>
    </row>
    <row r="59" spans="1:8">
      <c r="A59" s="365" t="s">
        <v>10</v>
      </c>
      <c r="B59" s="165" t="s">
        <v>138</v>
      </c>
      <c r="C59" s="160">
        <v>15</v>
      </c>
      <c r="D59" s="160">
        <v>35</v>
      </c>
    </row>
    <row r="60" spans="1:8" ht="21.75" customHeight="1">
      <c r="A60" s="366"/>
      <c r="B60" s="165" t="s">
        <v>139</v>
      </c>
      <c r="C60" s="160">
        <v>30</v>
      </c>
      <c r="D60" s="160">
        <v>50</v>
      </c>
    </row>
    <row r="61" spans="1:8" ht="18" customHeight="1">
      <c r="A61" s="366"/>
      <c r="B61" s="165" t="s">
        <v>141</v>
      </c>
      <c r="C61" s="160">
        <v>25</v>
      </c>
      <c r="D61" s="160">
        <v>50</v>
      </c>
    </row>
    <row r="62" spans="1:8" ht="18" customHeight="1">
      <c r="A62" s="249"/>
      <c r="B62" s="165" t="s">
        <v>285</v>
      </c>
      <c r="C62" s="160">
        <v>2</v>
      </c>
      <c r="D62" s="160">
        <v>5</v>
      </c>
    </row>
    <row r="63" spans="1:8" s="3" customFormat="1" ht="49.5" customHeight="1">
      <c r="A63" s="130" t="s">
        <v>133</v>
      </c>
      <c r="B63" s="165" t="s">
        <v>140</v>
      </c>
      <c r="C63" s="61">
        <v>5</v>
      </c>
      <c r="D63" s="61">
        <v>5</v>
      </c>
    </row>
    <row r="64" spans="1:8">
      <c r="A64" s="354" t="s">
        <v>9</v>
      </c>
      <c r="B64" s="355"/>
      <c r="C64" s="14">
        <v>11400</v>
      </c>
      <c r="D64" s="14">
        <v>22155</v>
      </c>
      <c r="H64" s="150"/>
    </row>
    <row r="65" spans="1:12" ht="21.75" customHeight="1">
      <c r="A65" s="8" t="s">
        <v>4</v>
      </c>
      <c r="B65" s="235">
        <v>31006</v>
      </c>
      <c r="C65" s="9"/>
      <c r="D65" s="9"/>
    </row>
    <row r="66" spans="1:12" ht="45" customHeight="1">
      <c r="A66" s="282" t="s">
        <v>5</v>
      </c>
      <c r="B66" s="158" t="s">
        <v>304</v>
      </c>
      <c r="C66" s="356"/>
      <c r="D66" s="356"/>
    </row>
    <row r="67" spans="1:12" ht="21" customHeight="1">
      <c r="A67" s="282" t="s">
        <v>6</v>
      </c>
      <c r="B67" s="29" t="s">
        <v>305</v>
      </c>
      <c r="C67" s="357"/>
      <c r="D67" s="357"/>
    </row>
    <row r="68" spans="1:12" ht="34.5">
      <c r="A68" s="282" t="s">
        <v>7</v>
      </c>
      <c r="B68" s="29" t="s">
        <v>114</v>
      </c>
      <c r="C68" s="357"/>
      <c r="D68" s="357"/>
    </row>
    <row r="69" spans="1:12" ht="41.25" customHeight="1">
      <c r="A69" s="11" t="s">
        <v>51</v>
      </c>
      <c r="B69" s="236" t="s">
        <v>137</v>
      </c>
      <c r="C69" s="358"/>
      <c r="D69" s="358"/>
    </row>
    <row r="70" spans="1:12" ht="15.75" customHeight="1">
      <c r="A70" s="359" t="s">
        <v>8</v>
      </c>
      <c r="B70" s="360"/>
      <c r="C70" s="10"/>
      <c r="D70" s="10"/>
    </row>
    <row r="71" spans="1:12" hidden="1">
      <c r="A71" s="354" t="s">
        <v>52</v>
      </c>
      <c r="B71" s="355"/>
      <c r="C71" s="13"/>
      <c r="D71" s="12"/>
    </row>
    <row r="72" spans="1:12" hidden="1">
      <c r="A72" s="354" t="s">
        <v>53</v>
      </c>
      <c r="B72" s="355"/>
      <c r="C72" s="12"/>
      <c r="D72" s="12"/>
    </row>
    <row r="73" spans="1:12" ht="18" customHeight="1">
      <c r="A73" s="280"/>
      <c r="B73" s="165" t="s">
        <v>306</v>
      </c>
      <c r="C73" s="160">
        <v>5</v>
      </c>
      <c r="D73" s="160">
        <v>5</v>
      </c>
    </row>
    <row r="74" spans="1:12">
      <c r="A74" s="354" t="s">
        <v>9</v>
      </c>
      <c r="B74" s="355"/>
      <c r="C74" s="14">
        <v>4000</v>
      </c>
      <c r="D74" s="14">
        <v>4000</v>
      </c>
      <c r="H74" s="150"/>
    </row>
    <row r="75" spans="1:12">
      <c r="A75" s="372"/>
      <c r="B75" s="372"/>
      <c r="C75" s="372"/>
      <c r="D75" s="372"/>
    </row>
    <row r="77" spans="1:12" s="131" customFormat="1">
      <c r="A77" s="328" t="s">
        <v>109</v>
      </c>
      <c r="B77" s="328"/>
      <c r="C77" s="328"/>
      <c r="D77" s="328"/>
      <c r="E77" s="328"/>
      <c r="F77" s="328"/>
      <c r="G77" s="328"/>
      <c r="J77" s="149"/>
      <c r="L77" s="149"/>
    </row>
    <row r="78" spans="1:12" s="131" customFormat="1">
      <c r="A78" s="132" t="s">
        <v>110</v>
      </c>
      <c r="B78" s="132"/>
      <c r="C78" s="132"/>
      <c r="D78" s="132"/>
      <c r="E78" s="132"/>
    </row>
  </sheetData>
  <mergeCells count="34">
    <mergeCell ref="A77:G77"/>
    <mergeCell ref="C4:D4"/>
    <mergeCell ref="A5:D5"/>
    <mergeCell ref="A8:D8"/>
    <mergeCell ref="A6:D6"/>
    <mergeCell ref="A50:B50"/>
    <mergeCell ref="A75:D75"/>
    <mergeCell ref="A58:B58"/>
    <mergeCell ref="A64:B64"/>
    <mergeCell ref="A59:A61"/>
    <mergeCell ref="A47:A49"/>
    <mergeCell ref="A57:B57"/>
    <mergeCell ref="C36:D36"/>
    <mergeCell ref="A56:B56"/>
    <mergeCell ref="C52:C55"/>
    <mergeCell ref="D52:D55"/>
    <mergeCell ref="B1:D1"/>
    <mergeCell ref="B3:D3"/>
    <mergeCell ref="C2:D2"/>
    <mergeCell ref="A32:XFD32"/>
    <mergeCell ref="C38:C49"/>
    <mergeCell ref="D38:D49"/>
    <mergeCell ref="A31:B31"/>
    <mergeCell ref="C12:D12"/>
    <mergeCell ref="A25:B25"/>
    <mergeCell ref="A26:B26"/>
    <mergeCell ref="A27:B27"/>
    <mergeCell ref="A28:A29"/>
    <mergeCell ref="A74:B74"/>
    <mergeCell ref="C66:C69"/>
    <mergeCell ref="D66:D69"/>
    <mergeCell ref="A70:B70"/>
    <mergeCell ref="A71:B71"/>
    <mergeCell ref="A72:B72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70" orientation="portrait" r:id="rId1"/>
  <rowBreaks count="1" manualBreakCount="1">
    <brk id="7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65"/>
  <sheetViews>
    <sheetView topLeftCell="A28" zoomScaleNormal="100" workbookViewId="0">
      <selection activeCell="G62" sqref="G62"/>
    </sheetView>
  </sheetViews>
  <sheetFormatPr defaultRowHeight="17.25"/>
  <cols>
    <col min="1" max="1" width="4" style="3" customWidth="1"/>
    <col min="2" max="2" width="44.85546875" style="3" customWidth="1"/>
    <col min="3" max="3" width="66.5703125" style="3" customWidth="1"/>
    <col min="4" max="4" width="15.42578125" style="3" customWidth="1"/>
    <col min="5" max="5" width="17.42578125" style="3" customWidth="1"/>
    <col min="6" max="6" width="11.28515625" style="3" customWidth="1"/>
    <col min="7" max="16384" width="9.140625" style="3"/>
  </cols>
  <sheetData>
    <row r="1" spans="1:5" s="6" customFormat="1" ht="57" customHeight="1">
      <c r="C1" s="367" t="s">
        <v>144</v>
      </c>
      <c r="D1" s="367"/>
    </row>
    <row r="2" spans="1:5" ht="54.75" customHeight="1">
      <c r="A2" s="368" t="s">
        <v>12</v>
      </c>
      <c r="B2" s="368"/>
      <c r="C2" s="368"/>
      <c r="D2" s="368"/>
    </row>
    <row r="3" spans="1:5">
      <c r="A3" s="371" t="s">
        <v>13</v>
      </c>
      <c r="B3" s="371"/>
      <c r="C3" s="371"/>
      <c r="D3" s="371"/>
    </row>
    <row r="4" spans="1:5">
      <c r="A4" s="2"/>
      <c r="B4" s="2"/>
      <c r="C4" s="2"/>
      <c r="D4" s="2"/>
    </row>
    <row r="5" spans="1:5">
      <c r="A5" s="1" t="s">
        <v>14</v>
      </c>
      <c r="B5" s="2"/>
      <c r="C5" s="2"/>
      <c r="D5" s="2"/>
    </row>
    <row r="6" spans="1:5">
      <c r="B6" s="203" t="s">
        <v>0</v>
      </c>
      <c r="C6" s="203" t="s">
        <v>1</v>
      </c>
      <c r="D6" s="16"/>
      <c r="E6" s="16"/>
    </row>
    <row r="7" spans="1:5" ht="51.75">
      <c r="B7" s="240">
        <v>1112</v>
      </c>
      <c r="C7" s="243" t="s">
        <v>235</v>
      </c>
      <c r="D7" s="16"/>
      <c r="E7" s="16"/>
    </row>
    <row r="8" spans="1:5" ht="27.75" customHeight="1">
      <c r="B8" s="230" t="s">
        <v>2</v>
      </c>
      <c r="C8" s="16"/>
      <c r="D8" s="16"/>
      <c r="E8" s="16"/>
    </row>
    <row r="9" spans="1:5">
      <c r="B9" s="205" t="s">
        <v>3</v>
      </c>
      <c r="C9" s="217">
        <v>1112</v>
      </c>
      <c r="D9" s="364" t="s">
        <v>107</v>
      </c>
      <c r="E9" s="364"/>
    </row>
    <row r="10" spans="1:5">
      <c r="B10" s="29" t="s">
        <v>4</v>
      </c>
      <c r="C10" s="218">
        <v>11001</v>
      </c>
      <c r="D10" s="206" t="s">
        <v>259</v>
      </c>
      <c r="E10" s="206" t="s">
        <v>260</v>
      </c>
    </row>
    <row r="11" spans="1:5" ht="69">
      <c r="B11" s="29" t="s">
        <v>5</v>
      </c>
      <c r="C11" s="243" t="s">
        <v>261</v>
      </c>
      <c r="D11" s="207"/>
      <c r="E11" s="207"/>
    </row>
    <row r="12" spans="1:5" ht="69">
      <c r="B12" s="29" t="s">
        <v>6</v>
      </c>
      <c r="C12" s="244" t="s">
        <v>261</v>
      </c>
      <c r="D12" s="207"/>
      <c r="E12" s="207"/>
    </row>
    <row r="13" spans="1:5">
      <c r="B13" s="29" t="s">
        <v>7</v>
      </c>
      <c r="C13" s="209" t="s">
        <v>262</v>
      </c>
      <c r="D13" s="207"/>
      <c r="E13" s="207"/>
    </row>
    <row r="14" spans="1:5" ht="34.5">
      <c r="B14" s="210" t="s">
        <v>263</v>
      </c>
      <c r="C14" s="238" t="s">
        <v>264</v>
      </c>
      <c r="D14" s="207"/>
      <c r="E14" s="207"/>
    </row>
    <row r="15" spans="1:5">
      <c r="B15" s="211"/>
      <c r="C15" s="212" t="s">
        <v>8</v>
      </c>
      <c r="D15" s="213"/>
      <c r="E15" s="213"/>
    </row>
    <row r="16" spans="1:5">
      <c r="B16" s="214" t="s">
        <v>9</v>
      </c>
      <c r="C16" s="215"/>
      <c r="D16" s="216">
        <v>558</v>
      </c>
      <c r="E16" s="216">
        <v>558</v>
      </c>
    </row>
    <row r="17" spans="1:9">
      <c r="B17" s="8" t="s">
        <v>4</v>
      </c>
      <c r="C17" s="63">
        <v>31001</v>
      </c>
      <c r="D17" s="9"/>
      <c r="E17" s="9"/>
    </row>
    <row r="18" spans="1:9" ht="54" customHeight="1">
      <c r="B18" s="187" t="s">
        <v>5</v>
      </c>
      <c r="C18" s="157" t="s">
        <v>230</v>
      </c>
      <c r="D18" s="10"/>
      <c r="E18" s="10"/>
    </row>
    <row r="19" spans="1:9" ht="34.5">
      <c r="B19" s="187" t="s">
        <v>6</v>
      </c>
      <c r="C19" s="29" t="s">
        <v>115</v>
      </c>
      <c r="D19" s="10"/>
      <c r="E19" s="10"/>
    </row>
    <row r="20" spans="1:9" ht="34.5">
      <c r="B20" s="187" t="s">
        <v>7</v>
      </c>
      <c r="C20" s="29" t="s">
        <v>114</v>
      </c>
      <c r="D20" s="10"/>
      <c r="E20" s="10"/>
    </row>
    <row r="21" spans="1:9" ht="34.5">
      <c r="B21" s="11" t="s">
        <v>51</v>
      </c>
      <c r="C21" s="238" t="s">
        <v>264</v>
      </c>
      <c r="D21" s="10"/>
      <c r="E21" s="10"/>
    </row>
    <row r="22" spans="1:9">
      <c r="B22" s="359" t="s">
        <v>8</v>
      </c>
      <c r="C22" s="360"/>
      <c r="D22" s="10"/>
      <c r="E22" s="10"/>
    </row>
    <row r="23" spans="1:9">
      <c r="B23" s="365" t="s">
        <v>10</v>
      </c>
      <c r="C23" s="242" t="s">
        <v>138</v>
      </c>
      <c r="D23" s="160">
        <v>8</v>
      </c>
      <c r="E23" s="160">
        <v>8</v>
      </c>
    </row>
    <row r="24" spans="1:9">
      <c r="B24" s="366"/>
      <c r="C24" s="242" t="s">
        <v>141</v>
      </c>
      <c r="D24" s="160">
        <v>2</v>
      </c>
      <c r="E24" s="160">
        <v>2</v>
      </c>
    </row>
    <row r="25" spans="1:9" ht="34.5">
      <c r="B25" s="188" t="s">
        <v>133</v>
      </c>
      <c r="C25" s="242" t="s">
        <v>140</v>
      </c>
      <c r="D25" s="61">
        <v>5</v>
      </c>
      <c r="E25" s="61">
        <v>5</v>
      </c>
    </row>
    <row r="26" spans="1:9">
      <c r="B26" s="354" t="s">
        <v>9</v>
      </c>
      <c r="C26" s="355"/>
      <c r="D26" s="14">
        <v>5392</v>
      </c>
      <c r="E26" s="14">
        <v>5392</v>
      </c>
    </row>
    <row r="27" spans="1:9" s="381" customFormat="1"/>
    <row r="28" spans="1:9">
      <c r="B28" s="186" t="s">
        <v>0</v>
      </c>
      <c r="C28" s="379" t="s">
        <v>1</v>
      </c>
      <c r="D28" s="372"/>
      <c r="E28" s="372"/>
    </row>
    <row r="29" spans="1:9" ht="23.25" customHeight="1">
      <c r="B29" s="239">
        <v>1090</v>
      </c>
      <c r="C29" s="380" t="s">
        <v>11</v>
      </c>
      <c r="D29" s="372"/>
      <c r="E29" s="372"/>
    </row>
    <row r="30" spans="1:9" s="378" customFormat="1" ht="27.75" customHeight="1">
      <c r="A30" s="377" t="s">
        <v>268</v>
      </c>
      <c r="B30" s="377"/>
      <c r="C30" s="377"/>
      <c r="D30" s="377"/>
      <c r="E30" s="377"/>
      <c r="F30" s="377"/>
      <c r="G30" s="377"/>
      <c r="H30" s="377"/>
      <c r="I30" s="377"/>
    </row>
    <row r="31" spans="1:9">
      <c r="B31" s="187" t="s">
        <v>3</v>
      </c>
      <c r="C31" s="64">
        <v>1090</v>
      </c>
      <c r="D31" s="376" t="s">
        <v>49</v>
      </c>
      <c r="E31" s="376"/>
    </row>
    <row r="32" spans="1:9">
      <c r="B32" s="8" t="s">
        <v>4</v>
      </c>
      <c r="C32" s="63">
        <v>11001</v>
      </c>
      <c r="D32" s="9" t="s">
        <v>50</v>
      </c>
      <c r="E32" s="9" t="s">
        <v>16</v>
      </c>
    </row>
    <row r="33" spans="2:5" ht="34.5">
      <c r="B33" s="187" t="s">
        <v>5</v>
      </c>
      <c r="C33" s="245" t="s">
        <v>111</v>
      </c>
      <c r="D33" s="10"/>
      <c r="E33" s="10"/>
    </row>
    <row r="34" spans="2:5" ht="51.75">
      <c r="B34" s="187" t="s">
        <v>6</v>
      </c>
      <c r="C34" s="246" t="s">
        <v>112</v>
      </c>
      <c r="D34" s="10"/>
      <c r="E34" s="10"/>
    </row>
    <row r="35" spans="2:5">
      <c r="B35" s="187" t="s">
        <v>7</v>
      </c>
      <c r="C35" s="247" t="s">
        <v>113</v>
      </c>
      <c r="D35" s="10"/>
      <c r="E35" s="10"/>
    </row>
    <row r="36" spans="2:5" ht="34.5">
      <c r="B36" s="11" t="s">
        <v>51</v>
      </c>
      <c r="C36" s="5" t="s">
        <v>137</v>
      </c>
      <c r="D36" s="10"/>
      <c r="E36" s="10"/>
    </row>
    <row r="37" spans="2:5">
      <c r="B37" s="161" t="s">
        <v>8</v>
      </c>
      <c r="C37" s="162"/>
      <c r="D37" s="10"/>
      <c r="E37" s="10"/>
    </row>
    <row r="38" spans="2:5" ht="34.5">
      <c r="B38" s="154" t="s">
        <v>10</v>
      </c>
      <c r="C38" s="62" t="s">
        <v>130</v>
      </c>
      <c r="D38" s="160"/>
      <c r="E38" s="160"/>
    </row>
    <row r="39" spans="2:5" ht="34.5">
      <c r="B39" s="154" t="s">
        <v>131</v>
      </c>
      <c r="C39" s="62" t="s">
        <v>132</v>
      </c>
      <c r="D39" s="160"/>
      <c r="E39" s="160"/>
    </row>
    <row r="40" spans="2:5" ht="34.5">
      <c r="B40" s="373" t="s">
        <v>133</v>
      </c>
      <c r="C40" s="62" t="s">
        <v>134</v>
      </c>
      <c r="D40" s="160"/>
      <c r="E40" s="160"/>
    </row>
    <row r="41" spans="2:5" ht="34.5">
      <c r="B41" s="374"/>
      <c r="C41" s="62" t="s">
        <v>135</v>
      </c>
      <c r="D41" s="4"/>
      <c r="E41" s="4"/>
    </row>
    <row r="42" spans="2:5" ht="34.5">
      <c r="B42" s="375"/>
      <c r="C42" s="62" t="s">
        <v>136</v>
      </c>
      <c r="D42" s="148"/>
      <c r="E42" s="61"/>
    </row>
    <row r="43" spans="2:5">
      <c r="B43" s="354" t="s">
        <v>9</v>
      </c>
      <c r="C43" s="355"/>
      <c r="D43" s="14">
        <v>123550</v>
      </c>
      <c r="E43" s="14">
        <v>229277.9</v>
      </c>
    </row>
    <row r="44" spans="2:5">
      <c r="B44" s="8" t="s">
        <v>4</v>
      </c>
      <c r="C44" s="63">
        <v>31005</v>
      </c>
      <c r="D44" s="9"/>
      <c r="E44" s="9"/>
    </row>
    <row r="45" spans="2:5" ht="43.5" customHeight="1">
      <c r="B45" s="187" t="s">
        <v>5</v>
      </c>
      <c r="C45" s="136" t="s">
        <v>266</v>
      </c>
      <c r="D45" s="10"/>
      <c r="E45" s="10"/>
    </row>
    <row r="46" spans="2:5" ht="34.5">
      <c r="B46" s="187" t="s">
        <v>6</v>
      </c>
      <c r="C46" s="209" t="s">
        <v>115</v>
      </c>
      <c r="D46" s="10"/>
      <c r="E46" s="10"/>
    </row>
    <row r="47" spans="2:5" ht="34.5">
      <c r="B47" s="187" t="s">
        <v>7</v>
      </c>
      <c r="C47" s="209" t="s">
        <v>114</v>
      </c>
      <c r="D47" s="10"/>
      <c r="E47" s="10"/>
    </row>
    <row r="48" spans="2:5" ht="34.5">
      <c r="B48" s="11" t="s">
        <v>51</v>
      </c>
      <c r="C48" s="5" t="s">
        <v>137</v>
      </c>
      <c r="D48" s="10"/>
      <c r="E48" s="10"/>
    </row>
    <row r="49" spans="1:9">
      <c r="B49" s="359" t="s">
        <v>8</v>
      </c>
      <c r="C49" s="360"/>
      <c r="D49" s="10"/>
      <c r="E49" s="10"/>
    </row>
    <row r="50" spans="1:9">
      <c r="B50" s="365" t="s">
        <v>10</v>
      </c>
      <c r="C50" s="165" t="s">
        <v>138</v>
      </c>
      <c r="D50" s="160">
        <v>15</v>
      </c>
      <c r="E50" s="160">
        <v>35</v>
      </c>
    </row>
    <row r="51" spans="1:9">
      <c r="B51" s="366"/>
      <c r="C51" s="165" t="s">
        <v>139</v>
      </c>
      <c r="D51" s="160">
        <v>30</v>
      </c>
      <c r="E51" s="160">
        <v>50</v>
      </c>
    </row>
    <row r="52" spans="1:9">
      <c r="B52" s="366"/>
      <c r="C52" s="165" t="s">
        <v>269</v>
      </c>
      <c r="D52" s="160">
        <v>25</v>
      </c>
      <c r="E52" s="160">
        <v>50</v>
      </c>
    </row>
    <row r="53" spans="1:9" ht="34.5">
      <c r="B53" s="188" t="s">
        <v>133</v>
      </c>
      <c r="C53" s="242" t="s">
        <v>140</v>
      </c>
      <c r="D53" s="61">
        <v>5</v>
      </c>
      <c r="E53" s="61">
        <v>5</v>
      </c>
    </row>
    <row r="54" spans="1:9">
      <c r="B54" s="354" t="s">
        <v>9</v>
      </c>
      <c r="C54" s="355"/>
      <c r="D54" s="14">
        <v>11400</v>
      </c>
      <c r="E54" s="14">
        <v>22155</v>
      </c>
    </row>
    <row r="55" spans="1:9">
      <c r="B55" s="8" t="s">
        <v>4</v>
      </c>
      <c r="C55" s="235">
        <v>31006</v>
      </c>
      <c r="D55" s="9"/>
      <c r="E55" s="9"/>
      <c r="F55" s="281"/>
      <c r="G55" s="281"/>
      <c r="H55" s="286"/>
      <c r="I55" s="286"/>
    </row>
    <row r="56" spans="1:9" ht="34.5">
      <c r="B56" s="282" t="s">
        <v>5</v>
      </c>
      <c r="C56" s="158" t="s">
        <v>304</v>
      </c>
      <c r="D56" s="356"/>
      <c r="E56" s="356"/>
      <c r="F56" s="281"/>
      <c r="G56" s="281"/>
      <c r="H56" s="286"/>
      <c r="I56" s="286"/>
    </row>
    <row r="57" spans="1:9">
      <c r="B57" s="282" t="s">
        <v>6</v>
      </c>
      <c r="C57" s="29" t="s">
        <v>305</v>
      </c>
      <c r="D57" s="357"/>
      <c r="E57" s="357"/>
      <c r="F57" s="281"/>
      <c r="G57" s="281"/>
      <c r="H57" s="286"/>
      <c r="I57" s="286"/>
    </row>
    <row r="58" spans="1:9" ht="34.5">
      <c r="B58" s="282" t="s">
        <v>7</v>
      </c>
      <c r="C58" s="29" t="s">
        <v>114</v>
      </c>
      <c r="D58" s="357"/>
      <c r="E58" s="357"/>
      <c r="F58" s="281"/>
      <c r="G58" s="281"/>
      <c r="H58" s="286"/>
      <c r="I58" s="286"/>
    </row>
    <row r="59" spans="1:9" ht="34.5">
      <c r="B59" s="11" t="s">
        <v>51</v>
      </c>
      <c r="C59" s="236" t="s">
        <v>137</v>
      </c>
      <c r="D59" s="358"/>
      <c r="E59" s="358"/>
      <c r="F59" s="281"/>
      <c r="G59" s="281"/>
      <c r="H59" s="286"/>
      <c r="I59" s="286"/>
    </row>
    <row r="60" spans="1:9">
      <c r="B60" s="359" t="s">
        <v>8</v>
      </c>
      <c r="C60" s="360"/>
      <c r="D60" s="10"/>
      <c r="E60" s="10"/>
      <c r="F60" s="281"/>
      <c r="G60" s="281"/>
      <c r="H60" s="286"/>
      <c r="I60" s="286"/>
    </row>
    <row r="61" spans="1:9">
      <c r="B61" s="280"/>
      <c r="C61" s="165" t="s">
        <v>306</v>
      </c>
      <c r="D61" s="160">
        <v>5</v>
      </c>
      <c r="E61" s="160">
        <v>5</v>
      </c>
      <c r="F61" s="281"/>
      <c r="G61" s="281"/>
      <c r="H61" s="286"/>
      <c r="I61" s="286"/>
    </row>
    <row r="62" spans="1:9">
      <c r="B62" s="354" t="s">
        <v>9</v>
      </c>
      <c r="C62" s="355"/>
      <c r="D62" s="14">
        <v>4000</v>
      </c>
      <c r="E62" s="14">
        <v>4000</v>
      </c>
    </row>
    <row r="64" spans="1:9" s="131" customFormat="1">
      <c r="A64" s="328" t="s">
        <v>109</v>
      </c>
      <c r="B64" s="328"/>
      <c r="C64" s="328"/>
      <c r="D64" s="328"/>
      <c r="E64" s="328"/>
      <c r="F64" s="328"/>
      <c r="G64" s="328"/>
      <c r="H64" s="328"/>
    </row>
    <row r="65" spans="1:9" s="131" customFormat="1">
      <c r="A65" s="132" t="s">
        <v>110</v>
      </c>
      <c r="B65" s="132"/>
      <c r="C65" s="132"/>
      <c r="D65" s="132"/>
      <c r="E65" s="132"/>
      <c r="I65" s="133"/>
    </row>
  </sheetData>
  <mergeCells count="22">
    <mergeCell ref="B54:C54"/>
    <mergeCell ref="A64:H64"/>
    <mergeCell ref="D31:E31"/>
    <mergeCell ref="B40:B42"/>
    <mergeCell ref="B43:C43"/>
    <mergeCell ref="B49:C49"/>
    <mergeCell ref="B50:B52"/>
    <mergeCell ref="D56:D59"/>
    <mergeCell ref="E56:E59"/>
    <mergeCell ref="B60:C60"/>
    <mergeCell ref="B62:C62"/>
    <mergeCell ref="A30:XFD30"/>
    <mergeCell ref="D9:E9"/>
    <mergeCell ref="B22:C22"/>
    <mergeCell ref="B23:B24"/>
    <mergeCell ref="C1:D1"/>
    <mergeCell ref="A2:D2"/>
    <mergeCell ref="A3:D3"/>
    <mergeCell ref="B26:C26"/>
    <mergeCell ref="C28:E28"/>
    <mergeCell ref="C29:E29"/>
    <mergeCell ref="A27:XFD27"/>
  </mergeCells>
  <pageMargins left="0.19685039370078741" right="0.19685039370078741" top="0.19685039370078741" bottom="0.19685039370078741" header="0.19685039370078741" footer="0.19685039370078741"/>
  <pageSetup paperSize="9" scale="51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82"/>
  <sheetViews>
    <sheetView topLeftCell="A4" zoomScaleNormal="100" workbookViewId="0">
      <selection activeCell="M56" sqref="M56"/>
    </sheetView>
  </sheetViews>
  <sheetFormatPr defaultColWidth="9.140625" defaultRowHeight="17.25"/>
  <cols>
    <col min="1" max="1" width="19.85546875" style="253" customWidth="1"/>
    <col min="2" max="2" width="41.85546875" style="253" customWidth="1"/>
    <col min="3" max="3" width="14.5703125" style="253" customWidth="1"/>
    <col min="4" max="4" width="12.140625" style="253" customWidth="1"/>
    <col min="5" max="6" width="15.7109375" style="253" customWidth="1"/>
    <col min="7" max="7" width="21.140625" style="253" customWidth="1"/>
    <col min="8" max="8" width="12.7109375" style="253" bestFit="1" customWidth="1"/>
    <col min="9" max="9" width="15.42578125" style="253" bestFit="1" customWidth="1"/>
    <col min="10" max="12" width="9.140625" style="253"/>
    <col min="13" max="13" width="9.85546875" style="253" bestFit="1" customWidth="1"/>
    <col min="14" max="16384" width="9.140625" style="253"/>
  </cols>
  <sheetData>
    <row r="1" spans="1:11">
      <c r="F1" s="391" t="s">
        <v>145</v>
      </c>
      <c r="G1" s="391"/>
    </row>
    <row r="2" spans="1:11">
      <c r="E2" s="391" t="s">
        <v>17</v>
      </c>
      <c r="F2" s="391"/>
      <c r="G2" s="391"/>
    </row>
    <row r="3" spans="1:11">
      <c r="E3" s="391" t="s">
        <v>18</v>
      </c>
      <c r="F3" s="391"/>
      <c r="G3" s="391"/>
    </row>
    <row r="4" spans="1:11" ht="9.75" customHeight="1"/>
    <row r="5" spans="1:11" ht="9.75" customHeight="1"/>
    <row r="6" spans="1:11" ht="35.25" customHeight="1">
      <c r="A6" s="392" t="s">
        <v>19</v>
      </c>
      <c r="B6" s="392"/>
      <c r="C6" s="392"/>
      <c r="D6" s="392"/>
      <c r="E6" s="392"/>
      <c r="F6" s="392"/>
      <c r="G6" s="392"/>
    </row>
    <row r="7" spans="1:11">
      <c r="A7" s="393"/>
      <c r="B7" s="393"/>
      <c r="C7" s="393"/>
      <c r="D7" s="393"/>
      <c r="E7" s="393"/>
      <c r="F7" s="393"/>
      <c r="G7" s="393"/>
    </row>
    <row r="8" spans="1:11">
      <c r="A8" s="394" t="s">
        <v>45</v>
      </c>
      <c r="B8" s="395"/>
      <c r="C8" s="395"/>
      <c r="D8" s="395"/>
      <c r="E8" s="395"/>
      <c r="F8" s="395"/>
      <c r="G8" s="397" t="s">
        <v>46</v>
      </c>
    </row>
    <row r="9" spans="1:11" ht="16.5" customHeight="1">
      <c r="A9" s="400" t="s">
        <v>20</v>
      </c>
      <c r="B9" s="396" t="s">
        <v>21</v>
      </c>
      <c r="C9" s="396" t="s">
        <v>47</v>
      </c>
      <c r="D9" s="396" t="s">
        <v>22</v>
      </c>
      <c r="E9" s="396" t="s">
        <v>23</v>
      </c>
      <c r="F9" s="396" t="s">
        <v>24</v>
      </c>
      <c r="G9" s="398"/>
    </row>
    <row r="10" spans="1:11" ht="136.5" customHeight="1">
      <c r="A10" s="401"/>
      <c r="B10" s="396"/>
      <c r="C10" s="396"/>
      <c r="D10" s="396"/>
      <c r="E10" s="396"/>
      <c r="F10" s="396"/>
      <c r="G10" s="399"/>
    </row>
    <row r="11" spans="1:11" ht="27" customHeight="1">
      <c r="A11" s="388" t="s">
        <v>38</v>
      </c>
      <c r="B11" s="389"/>
      <c r="C11" s="389"/>
      <c r="D11" s="389"/>
      <c r="E11" s="389"/>
      <c r="F11" s="390"/>
      <c r="G11" s="39">
        <f>+G12+G67</f>
        <v>261382.9</v>
      </c>
      <c r="I11" s="254"/>
    </row>
    <row r="12" spans="1:11" ht="36" customHeight="1">
      <c r="A12" s="174" t="s">
        <v>222</v>
      </c>
      <c r="B12" s="174" t="s">
        <v>223</v>
      </c>
      <c r="C12" s="174" t="s">
        <v>224</v>
      </c>
      <c r="D12" s="382" t="s">
        <v>71</v>
      </c>
      <c r="E12" s="383"/>
      <c r="F12" s="384"/>
      <c r="G12" s="39">
        <f>+G13+G52+G64</f>
        <v>255432.9</v>
      </c>
      <c r="I12" s="254"/>
    </row>
    <row r="13" spans="1:11" ht="31.5" customHeight="1">
      <c r="A13" s="175" t="s">
        <v>225</v>
      </c>
      <c r="B13" s="385" t="s">
        <v>111</v>
      </c>
      <c r="C13" s="386"/>
      <c r="D13" s="386"/>
      <c r="E13" s="386"/>
      <c r="F13" s="387"/>
      <c r="G13" s="39">
        <f>+G14+G49</f>
        <v>229277.9</v>
      </c>
      <c r="I13" s="254"/>
    </row>
    <row r="14" spans="1:11" ht="25.5" customHeight="1">
      <c r="A14" s="197" t="s">
        <v>146</v>
      </c>
      <c r="B14" s="255"/>
      <c r="C14" s="255"/>
      <c r="D14" s="255"/>
      <c r="E14" s="255"/>
      <c r="F14" s="256"/>
      <c r="G14" s="39">
        <f>SUM(G15:G48)</f>
        <v>223377.9</v>
      </c>
      <c r="I14" s="254"/>
    </row>
    <row r="15" spans="1:11" ht="20.25" customHeight="1">
      <c r="A15" s="252" t="s">
        <v>149</v>
      </c>
      <c r="B15" s="257" t="s">
        <v>220</v>
      </c>
      <c r="C15" s="258" t="s">
        <v>270</v>
      </c>
      <c r="D15" s="258" t="s">
        <v>150</v>
      </c>
      <c r="E15" s="258">
        <v>420</v>
      </c>
      <c r="F15" s="258">
        <v>35000</v>
      </c>
      <c r="G15" s="259">
        <f>+E15*F15/1000</f>
        <v>14700</v>
      </c>
      <c r="H15" s="254"/>
      <c r="I15" s="254"/>
    </row>
    <row r="16" spans="1:11" ht="20.25" customHeight="1">
      <c r="A16" s="252" t="s">
        <v>152</v>
      </c>
      <c r="B16" s="257" t="s">
        <v>221</v>
      </c>
      <c r="C16" s="258" t="s">
        <v>270</v>
      </c>
      <c r="D16" s="258" t="s">
        <v>150</v>
      </c>
      <c r="E16" s="258">
        <v>425</v>
      </c>
      <c r="F16" s="258">
        <v>65000</v>
      </c>
      <c r="G16" s="259">
        <f t="shared" ref="G16" si="0">+E16*F16/1000</f>
        <v>27625</v>
      </c>
      <c r="H16" s="254"/>
      <c r="I16" s="254"/>
      <c r="K16" s="254"/>
    </row>
    <row r="17" spans="1:9" ht="24" customHeight="1">
      <c r="A17" s="252" t="s">
        <v>170</v>
      </c>
      <c r="B17" s="260" t="s">
        <v>185</v>
      </c>
      <c r="C17" s="252" t="s">
        <v>270</v>
      </c>
      <c r="D17" s="252" t="s">
        <v>187</v>
      </c>
      <c r="E17" s="252">
        <v>2600</v>
      </c>
      <c r="F17" s="252">
        <v>1000</v>
      </c>
      <c r="G17" s="261">
        <f t="shared" ref="G17:G41" si="1">+E17*F17/1000</f>
        <v>2600</v>
      </c>
    </row>
    <row r="18" spans="1:9" ht="24" customHeight="1">
      <c r="A18" s="252" t="s">
        <v>167</v>
      </c>
      <c r="B18" s="260" t="s">
        <v>182</v>
      </c>
      <c r="C18" s="252" t="s">
        <v>270</v>
      </c>
      <c r="D18" s="252" t="s">
        <v>151</v>
      </c>
      <c r="E18" s="252">
        <v>240</v>
      </c>
      <c r="F18" s="252">
        <v>600</v>
      </c>
      <c r="G18" s="261">
        <f t="shared" si="1"/>
        <v>144</v>
      </c>
      <c r="I18" s="254"/>
    </row>
    <row r="19" spans="1:9" ht="20.25" customHeight="1">
      <c r="A19" s="252">
        <v>18441210</v>
      </c>
      <c r="B19" s="260" t="s">
        <v>192</v>
      </c>
      <c r="C19" s="252" t="s">
        <v>271</v>
      </c>
      <c r="D19" s="252" t="s">
        <v>151</v>
      </c>
      <c r="E19" s="252">
        <v>220000</v>
      </c>
      <c r="F19" s="252">
        <v>130</v>
      </c>
      <c r="G19" s="261">
        <f t="shared" si="1"/>
        <v>28600</v>
      </c>
      <c r="H19" s="254"/>
    </row>
    <row r="20" spans="1:9" ht="24" customHeight="1">
      <c r="A20" s="252" t="s">
        <v>168</v>
      </c>
      <c r="B20" s="260" t="s">
        <v>183</v>
      </c>
      <c r="C20" s="252" t="s">
        <v>270</v>
      </c>
      <c r="D20" s="252" t="s">
        <v>151</v>
      </c>
      <c r="E20" s="252">
        <v>7</v>
      </c>
      <c r="F20" s="252">
        <v>3500</v>
      </c>
      <c r="G20" s="261">
        <f t="shared" si="1"/>
        <v>24.5</v>
      </c>
    </row>
    <row r="21" spans="1:9" ht="24" customHeight="1">
      <c r="A21" s="252" t="s">
        <v>294</v>
      </c>
      <c r="B21" s="260" t="s">
        <v>295</v>
      </c>
      <c r="C21" s="252" t="s">
        <v>270</v>
      </c>
      <c r="D21" s="252" t="s">
        <v>151</v>
      </c>
      <c r="E21" s="252" t="s">
        <v>296</v>
      </c>
      <c r="F21" s="252" t="s">
        <v>297</v>
      </c>
      <c r="G21" s="261">
        <f t="shared" si="1"/>
        <v>1600</v>
      </c>
    </row>
    <row r="22" spans="1:9" ht="24" customHeight="1">
      <c r="A22" s="252" t="s">
        <v>276</v>
      </c>
      <c r="B22" s="260" t="s">
        <v>273</v>
      </c>
      <c r="C22" s="252" t="s">
        <v>270</v>
      </c>
      <c r="D22" s="252" t="s">
        <v>151</v>
      </c>
      <c r="E22" s="262" t="s">
        <v>243</v>
      </c>
      <c r="F22" s="262" t="s">
        <v>244</v>
      </c>
      <c r="G22" s="261">
        <f t="shared" si="1"/>
        <v>1100</v>
      </c>
    </row>
    <row r="23" spans="1:9" ht="21" customHeight="1">
      <c r="A23" s="252" t="s">
        <v>210</v>
      </c>
      <c r="B23" s="260" t="s">
        <v>211</v>
      </c>
      <c r="C23" s="252" t="s">
        <v>270</v>
      </c>
      <c r="D23" s="252" t="s">
        <v>151</v>
      </c>
      <c r="E23" s="252">
        <v>6000</v>
      </c>
      <c r="F23" s="252">
        <v>5</v>
      </c>
      <c r="G23" s="251">
        <f t="shared" si="1"/>
        <v>30</v>
      </c>
    </row>
    <row r="24" spans="1:9" ht="21" customHeight="1">
      <c r="A24" s="252">
        <v>31442000</v>
      </c>
      <c r="B24" s="260" t="s">
        <v>209</v>
      </c>
      <c r="C24" s="252" t="s">
        <v>270</v>
      </c>
      <c r="D24" s="252" t="s">
        <v>151</v>
      </c>
      <c r="E24" s="252">
        <v>1000</v>
      </c>
      <c r="F24" s="252">
        <v>100</v>
      </c>
      <c r="G24" s="261">
        <f t="shared" si="1"/>
        <v>100</v>
      </c>
    </row>
    <row r="25" spans="1:9" ht="24" customHeight="1">
      <c r="A25" s="252" t="s">
        <v>161</v>
      </c>
      <c r="B25" s="260" t="s">
        <v>176</v>
      </c>
      <c r="C25" s="252" t="s">
        <v>270</v>
      </c>
      <c r="D25" s="252" t="s">
        <v>151</v>
      </c>
      <c r="E25" s="252">
        <v>700</v>
      </c>
      <c r="F25" s="252">
        <v>500</v>
      </c>
      <c r="G25" s="261">
        <f t="shared" si="1"/>
        <v>350</v>
      </c>
    </row>
    <row r="26" spans="1:9" ht="24" customHeight="1">
      <c r="A26" s="252" t="s">
        <v>160</v>
      </c>
      <c r="B26" s="260" t="s">
        <v>175</v>
      </c>
      <c r="C26" s="252" t="s">
        <v>270</v>
      </c>
      <c r="D26" s="252" t="s">
        <v>151</v>
      </c>
      <c r="E26" s="252">
        <v>300</v>
      </c>
      <c r="F26" s="252">
        <v>60</v>
      </c>
      <c r="G26" s="261">
        <f t="shared" si="1"/>
        <v>18</v>
      </c>
    </row>
    <row r="27" spans="1:9" ht="21" customHeight="1">
      <c r="A27" s="252">
        <v>32421100</v>
      </c>
      <c r="B27" s="260" t="s">
        <v>205</v>
      </c>
      <c r="C27" s="252" t="s">
        <v>270</v>
      </c>
      <c r="D27" s="252" t="s">
        <v>186</v>
      </c>
      <c r="E27" s="252">
        <v>260</v>
      </c>
      <c r="F27" s="252">
        <v>600</v>
      </c>
      <c r="G27" s="261">
        <f t="shared" si="1"/>
        <v>156</v>
      </c>
    </row>
    <row r="28" spans="1:9" ht="24" customHeight="1">
      <c r="A28" s="252" t="s">
        <v>159</v>
      </c>
      <c r="B28" s="260" t="s">
        <v>174</v>
      </c>
      <c r="C28" s="252" t="s">
        <v>270</v>
      </c>
      <c r="D28" s="252" t="s">
        <v>151</v>
      </c>
      <c r="E28" s="252">
        <v>110</v>
      </c>
      <c r="F28" s="252">
        <v>4000</v>
      </c>
      <c r="G28" s="261">
        <f t="shared" si="1"/>
        <v>440</v>
      </c>
    </row>
    <row r="29" spans="1:9" ht="20.25" customHeight="1">
      <c r="A29" s="252" t="s">
        <v>171</v>
      </c>
      <c r="B29" s="260" t="s">
        <v>195</v>
      </c>
      <c r="C29" s="252" t="s">
        <v>270</v>
      </c>
      <c r="D29" s="252" t="s">
        <v>150</v>
      </c>
      <c r="E29" s="252">
        <v>700</v>
      </c>
      <c r="F29" s="252" t="s">
        <v>292</v>
      </c>
      <c r="G29" s="261">
        <f t="shared" si="1"/>
        <v>5390</v>
      </c>
      <c r="H29" s="254"/>
    </row>
    <row r="30" spans="1:9" ht="20.25" customHeight="1">
      <c r="A30" s="252" t="s">
        <v>153</v>
      </c>
      <c r="B30" s="260" t="s">
        <v>193</v>
      </c>
      <c r="C30" s="252" t="s">
        <v>271</v>
      </c>
      <c r="D30" s="252" t="s">
        <v>151</v>
      </c>
      <c r="E30" s="252">
        <v>12000</v>
      </c>
      <c r="F30" s="252">
        <v>350</v>
      </c>
      <c r="G30" s="261">
        <f t="shared" si="1"/>
        <v>4200</v>
      </c>
      <c r="H30" s="254"/>
    </row>
    <row r="31" spans="1:9" ht="20.25" customHeight="1">
      <c r="A31" s="252" t="s">
        <v>154</v>
      </c>
      <c r="B31" s="260" t="s">
        <v>194</v>
      </c>
      <c r="C31" s="252" t="s">
        <v>271</v>
      </c>
      <c r="D31" s="252" t="s">
        <v>151</v>
      </c>
      <c r="E31" s="252">
        <v>70000</v>
      </c>
      <c r="F31" s="252">
        <v>150</v>
      </c>
      <c r="G31" s="261">
        <f t="shared" si="1"/>
        <v>10500</v>
      </c>
      <c r="H31" s="254"/>
    </row>
    <row r="32" spans="1:9" ht="20.25" customHeight="1">
      <c r="A32" s="252" t="s">
        <v>148</v>
      </c>
      <c r="B32" s="260" t="s">
        <v>189</v>
      </c>
      <c r="C32" s="252" t="s">
        <v>271</v>
      </c>
      <c r="D32" s="252" t="s">
        <v>151</v>
      </c>
      <c r="E32" s="252">
        <v>180000</v>
      </c>
      <c r="F32" s="252">
        <v>530</v>
      </c>
      <c r="G32" s="261">
        <f>+E32*F32/1000</f>
        <v>95400</v>
      </c>
      <c r="H32" s="254"/>
    </row>
    <row r="33" spans="1:8" ht="20.25" customHeight="1">
      <c r="A33" s="252" t="s">
        <v>198</v>
      </c>
      <c r="B33" s="260" t="s">
        <v>199</v>
      </c>
      <c r="C33" s="252" t="s">
        <v>271</v>
      </c>
      <c r="D33" s="252" t="s">
        <v>151</v>
      </c>
      <c r="E33" s="252">
        <v>92000</v>
      </c>
      <c r="F33" s="252" t="s">
        <v>290</v>
      </c>
      <c r="G33" s="261">
        <f t="shared" si="1"/>
        <v>1380</v>
      </c>
      <c r="H33" s="254"/>
    </row>
    <row r="34" spans="1:8" ht="24" customHeight="1">
      <c r="A34" s="252" t="s">
        <v>169</v>
      </c>
      <c r="B34" s="260" t="s">
        <v>184</v>
      </c>
      <c r="C34" s="252" t="s">
        <v>270</v>
      </c>
      <c r="D34" s="252" t="s">
        <v>151</v>
      </c>
      <c r="E34" s="252">
        <v>220</v>
      </c>
      <c r="F34" s="252">
        <v>600</v>
      </c>
      <c r="G34" s="261">
        <f t="shared" si="1"/>
        <v>132</v>
      </c>
    </row>
    <row r="35" spans="1:8" ht="20.25" customHeight="1">
      <c r="A35" s="252" t="s">
        <v>200</v>
      </c>
      <c r="B35" s="260" t="s">
        <v>201</v>
      </c>
      <c r="C35" s="252" t="s">
        <v>270</v>
      </c>
      <c r="D35" s="252" t="s">
        <v>186</v>
      </c>
      <c r="E35" s="252">
        <v>1400</v>
      </c>
      <c r="F35" s="252" t="s">
        <v>244</v>
      </c>
      <c r="G35" s="261">
        <f t="shared" si="1"/>
        <v>2800</v>
      </c>
      <c r="H35" s="254"/>
    </row>
    <row r="36" spans="1:8" ht="24" customHeight="1">
      <c r="A36" s="252" t="s">
        <v>164</v>
      </c>
      <c r="B36" s="260" t="s">
        <v>179</v>
      </c>
      <c r="C36" s="252" t="s">
        <v>270</v>
      </c>
      <c r="D36" s="252" t="s">
        <v>151</v>
      </c>
      <c r="E36" s="252">
        <v>220</v>
      </c>
      <c r="F36" s="252">
        <v>120</v>
      </c>
      <c r="G36" s="261">
        <f t="shared" si="1"/>
        <v>26.4</v>
      </c>
    </row>
    <row r="37" spans="1:8" ht="24" customHeight="1">
      <c r="A37" s="252" t="s">
        <v>158</v>
      </c>
      <c r="B37" s="260" t="s">
        <v>173</v>
      </c>
      <c r="C37" s="252" t="s">
        <v>270</v>
      </c>
      <c r="D37" s="252" t="s">
        <v>150</v>
      </c>
      <c r="E37" s="252">
        <v>300</v>
      </c>
      <c r="F37" s="252">
        <v>800</v>
      </c>
      <c r="G37" s="261">
        <f t="shared" si="1"/>
        <v>240</v>
      </c>
    </row>
    <row r="38" spans="1:8" ht="38.25" customHeight="1">
      <c r="A38" s="252" t="s">
        <v>162</v>
      </c>
      <c r="B38" s="263" t="s">
        <v>177</v>
      </c>
      <c r="C38" s="252" t="s">
        <v>270</v>
      </c>
      <c r="D38" s="252" t="s">
        <v>151</v>
      </c>
      <c r="E38" s="252">
        <v>1500</v>
      </c>
      <c r="F38" s="252">
        <v>500</v>
      </c>
      <c r="G38" s="261">
        <f t="shared" si="1"/>
        <v>750</v>
      </c>
    </row>
    <row r="39" spans="1:8" ht="24" customHeight="1">
      <c r="A39" s="252" t="s">
        <v>165</v>
      </c>
      <c r="B39" s="260" t="s">
        <v>180</v>
      </c>
      <c r="C39" s="252" t="s">
        <v>270</v>
      </c>
      <c r="D39" s="252" t="s">
        <v>151</v>
      </c>
      <c r="E39" s="252">
        <v>300</v>
      </c>
      <c r="F39" s="252">
        <v>600</v>
      </c>
      <c r="G39" s="261">
        <f t="shared" si="1"/>
        <v>180</v>
      </c>
    </row>
    <row r="40" spans="1:8" ht="24.75" customHeight="1">
      <c r="A40" s="252" t="s">
        <v>166</v>
      </c>
      <c r="B40" s="260" t="s">
        <v>181</v>
      </c>
      <c r="C40" s="252" t="s">
        <v>270</v>
      </c>
      <c r="D40" s="252" t="s">
        <v>190</v>
      </c>
      <c r="E40" s="252">
        <v>700</v>
      </c>
      <c r="F40" s="252">
        <v>60</v>
      </c>
      <c r="G40" s="261">
        <f t="shared" si="1"/>
        <v>42</v>
      </c>
    </row>
    <row r="41" spans="1:8" ht="24" customHeight="1">
      <c r="A41" s="252" t="s">
        <v>163</v>
      </c>
      <c r="B41" s="260" t="s">
        <v>178</v>
      </c>
      <c r="C41" s="252" t="s">
        <v>270</v>
      </c>
      <c r="D41" s="252" t="s">
        <v>151</v>
      </c>
      <c r="E41" s="252">
        <v>700</v>
      </c>
      <c r="F41" s="252">
        <v>100</v>
      </c>
      <c r="G41" s="261">
        <f t="shared" si="1"/>
        <v>70</v>
      </c>
    </row>
    <row r="42" spans="1:8" ht="20.25" customHeight="1">
      <c r="A42" s="252">
        <v>42671170</v>
      </c>
      <c r="B42" s="260" t="s">
        <v>191</v>
      </c>
      <c r="C42" s="252" t="s">
        <v>271</v>
      </c>
      <c r="D42" s="252" t="s">
        <v>151</v>
      </c>
      <c r="E42" s="252">
        <v>60000</v>
      </c>
      <c r="F42" s="252">
        <v>200</v>
      </c>
      <c r="G42" s="261">
        <f t="shared" ref="G42:G48" si="2">+E42*F42/1000</f>
        <v>12000</v>
      </c>
      <c r="H42" s="254"/>
    </row>
    <row r="43" spans="1:8" ht="20.25" customHeight="1">
      <c r="A43" s="252" t="s">
        <v>287</v>
      </c>
      <c r="B43" s="260" t="s">
        <v>293</v>
      </c>
      <c r="C43" s="252" t="s">
        <v>271</v>
      </c>
      <c r="D43" s="252" t="s">
        <v>151</v>
      </c>
      <c r="E43" s="252" t="s">
        <v>288</v>
      </c>
      <c r="F43" s="252" t="s">
        <v>265</v>
      </c>
      <c r="G43" s="261">
        <f t="shared" si="2"/>
        <v>1800</v>
      </c>
      <c r="H43" s="254"/>
    </row>
    <row r="44" spans="1:8" ht="20.25" customHeight="1">
      <c r="A44" s="252" t="s">
        <v>172</v>
      </c>
      <c r="B44" s="260" t="s">
        <v>196</v>
      </c>
      <c r="C44" s="252" t="s">
        <v>271</v>
      </c>
      <c r="D44" s="252" t="s">
        <v>186</v>
      </c>
      <c r="E44" s="252">
        <v>2400</v>
      </c>
      <c r="F44" s="252" t="s">
        <v>286</v>
      </c>
      <c r="G44" s="261">
        <f>+E44*F44/1000</f>
        <v>7200</v>
      </c>
      <c r="H44" s="254"/>
    </row>
    <row r="45" spans="1:8" ht="21" customHeight="1">
      <c r="A45" s="252">
        <v>44322200</v>
      </c>
      <c r="B45" s="260" t="s">
        <v>206</v>
      </c>
      <c r="C45" s="252" t="s">
        <v>270</v>
      </c>
      <c r="D45" s="252" t="s">
        <v>186</v>
      </c>
      <c r="E45" s="252">
        <v>200</v>
      </c>
      <c r="F45" s="252">
        <v>600</v>
      </c>
      <c r="G45" s="261">
        <f t="shared" ref="G45" si="3">+E45*F45/1000</f>
        <v>120</v>
      </c>
    </row>
    <row r="46" spans="1:8" ht="20.25" customHeight="1">
      <c r="A46" s="252" t="s">
        <v>277</v>
      </c>
      <c r="B46" s="260" t="s">
        <v>291</v>
      </c>
      <c r="C46" s="252" t="s">
        <v>271</v>
      </c>
      <c r="D46" s="252" t="s">
        <v>151</v>
      </c>
      <c r="E46" s="264" t="s">
        <v>279</v>
      </c>
      <c r="F46" s="265" t="s">
        <v>278</v>
      </c>
      <c r="G46" s="251">
        <f>+E46*F46/1000</f>
        <v>1500</v>
      </c>
      <c r="H46" s="254"/>
    </row>
    <row r="47" spans="1:8" ht="20.25" customHeight="1">
      <c r="A47" s="252" t="s">
        <v>202</v>
      </c>
      <c r="B47" s="260" t="s">
        <v>203</v>
      </c>
      <c r="C47" s="252" t="s">
        <v>270</v>
      </c>
      <c r="D47" s="252" t="s">
        <v>151</v>
      </c>
      <c r="E47" s="252">
        <v>60000</v>
      </c>
      <c r="F47" s="252" t="s">
        <v>247</v>
      </c>
      <c r="G47" s="261">
        <f>+E47*F47/1000</f>
        <v>1200</v>
      </c>
      <c r="H47" s="254"/>
    </row>
    <row r="48" spans="1:8" ht="20.25" customHeight="1">
      <c r="A48" s="252">
        <v>44541200</v>
      </c>
      <c r="B48" s="260" t="s">
        <v>227</v>
      </c>
      <c r="C48" s="252" t="s">
        <v>271</v>
      </c>
      <c r="D48" s="252" t="s">
        <v>151</v>
      </c>
      <c r="E48" s="252">
        <v>320000</v>
      </c>
      <c r="F48" s="252" t="s">
        <v>289</v>
      </c>
      <c r="G48" s="261">
        <f t="shared" si="2"/>
        <v>960</v>
      </c>
      <c r="H48" s="254"/>
    </row>
    <row r="49" spans="1:13">
      <c r="A49" s="197" t="s">
        <v>147</v>
      </c>
      <c r="B49" s="255"/>
      <c r="C49" s="252"/>
      <c r="D49" s="255"/>
      <c r="E49" s="255"/>
      <c r="F49" s="256"/>
      <c r="G49" s="39">
        <f>SUM(G50:G51)</f>
        <v>5900</v>
      </c>
    </row>
    <row r="50" spans="1:13" ht="53.25" customHeight="1">
      <c r="A50" s="266">
        <v>48211100</v>
      </c>
      <c r="B50" s="267" t="s">
        <v>157</v>
      </c>
      <c r="C50" s="252" t="s">
        <v>270</v>
      </c>
      <c r="D50" s="258" t="s">
        <v>25</v>
      </c>
      <c r="E50" s="266">
        <v>3000000</v>
      </c>
      <c r="F50" s="266">
        <v>1</v>
      </c>
      <c r="G50" s="268">
        <f>+E50*F50/1000</f>
        <v>3000</v>
      </c>
      <c r="L50" s="269"/>
      <c r="M50" s="270"/>
    </row>
    <row r="51" spans="1:13" ht="50.25" customHeight="1">
      <c r="A51" s="271">
        <v>50311120</v>
      </c>
      <c r="B51" s="267" t="s">
        <v>188</v>
      </c>
      <c r="C51" s="252" t="s">
        <v>270</v>
      </c>
      <c r="D51" s="258" t="s">
        <v>25</v>
      </c>
      <c r="E51" s="258">
        <v>2900000</v>
      </c>
      <c r="F51" s="258">
        <v>1</v>
      </c>
      <c r="G51" s="221">
        <f t="shared" ref="G51" si="4">+E51*F51/1000</f>
        <v>2900</v>
      </c>
    </row>
    <row r="52" spans="1:13" ht="31.5" customHeight="1">
      <c r="A52" s="175" t="s">
        <v>226</v>
      </c>
      <c r="B52" s="385" t="s">
        <v>266</v>
      </c>
      <c r="C52" s="386"/>
      <c r="D52" s="386"/>
      <c r="E52" s="386"/>
      <c r="F52" s="387"/>
      <c r="G52" s="272">
        <f>+G53</f>
        <v>22155</v>
      </c>
    </row>
    <row r="53" spans="1:13" ht="25.5" customHeight="1">
      <c r="A53" s="197" t="s">
        <v>146</v>
      </c>
      <c r="B53" s="255"/>
      <c r="C53" s="255"/>
      <c r="D53" s="255"/>
      <c r="E53" s="255"/>
      <c r="F53" s="256"/>
      <c r="G53" s="39">
        <f>SUM(G54:G63)</f>
        <v>22155</v>
      </c>
    </row>
    <row r="54" spans="1:13" ht="20.25" customHeight="1">
      <c r="A54" s="252" t="s">
        <v>155</v>
      </c>
      <c r="B54" s="260" t="s">
        <v>241</v>
      </c>
      <c r="C54" s="252" t="s">
        <v>270</v>
      </c>
      <c r="D54" s="252" t="s">
        <v>151</v>
      </c>
      <c r="E54" s="252" t="s">
        <v>246</v>
      </c>
      <c r="F54" s="262" t="s">
        <v>247</v>
      </c>
      <c r="G54" s="251">
        <f t="shared" ref="G54:G55" si="5">+E54*F54/1000</f>
        <v>4800</v>
      </c>
      <c r="H54" s="254"/>
    </row>
    <row r="55" spans="1:13" ht="20.25" customHeight="1">
      <c r="A55" s="252" t="s">
        <v>156</v>
      </c>
      <c r="B55" s="260" t="s">
        <v>242</v>
      </c>
      <c r="C55" s="252" t="s">
        <v>270</v>
      </c>
      <c r="D55" s="252" t="s">
        <v>151</v>
      </c>
      <c r="E55" s="252">
        <v>115000</v>
      </c>
      <c r="F55" s="262">
        <v>10</v>
      </c>
      <c r="G55" s="251">
        <f t="shared" si="5"/>
        <v>1150</v>
      </c>
      <c r="H55" s="254"/>
    </row>
    <row r="56" spans="1:13" ht="21" customHeight="1">
      <c r="A56" s="252">
        <v>30236190</v>
      </c>
      <c r="B56" s="260" t="s">
        <v>207</v>
      </c>
      <c r="C56" s="252" t="s">
        <v>270</v>
      </c>
      <c r="D56" s="252" t="s">
        <v>151</v>
      </c>
      <c r="E56" s="252">
        <v>145000</v>
      </c>
      <c r="F56" s="262">
        <v>25</v>
      </c>
      <c r="G56" s="251">
        <f t="shared" ref="G56:G61" si="6">+E56*F56/1000</f>
        <v>3625</v>
      </c>
    </row>
    <row r="57" spans="1:13" ht="18" customHeight="1">
      <c r="A57" s="252" t="s">
        <v>245</v>
      </c>
      <c r="B57" s="260" t="s">
        <v>272</v>
      </c>
      <c r="C57" s="252" t="s">
        <v>270</v>
      </c>
      <c r="D57" s="252" t="s">
        <v>151</v>
      </c>
      <c r="E57" s="252">
        <v>50000</v>
      </c>
      <c r="F57" s="262" t="s">
        <v>265</v>
      </c>
      <c r="G57" s="251">
        <f t="shared" si="6"/>
        <v>1500</v>
      </c>
      <c r="H57" s="254"/>
      <c r="I57" s="273"/>
    </row>
    <row r="58" spans="1:13" ht="27" customHeight="1">
      <c r="A58" s="252" t="s">
        <v>299</v>
      </c>
      <c r="B58" s="260" t="s">
        <v>300</v>
      </c>
      <c r="C58" s="252" t="s">
        <v>270</v>
      </c>
      <c r="D58" s="252" t="s">
        <v>151</v>
      </c>
      <c r="E58" s="252" t="s">
        <v>301</v>
      </c>
      <c r="F58" s="262" t="s">
        <v>302</v>
      </c>
      <c r="G58" s="251">
        <f t="shared" si="6"/>
        <v>3000</v>
      </c>
      <c r="H58" s="254"/>
      <c r="I58" s="273"/>
    </row>
    <row r="59" spans="1:13" ht="21" customHeight="1">
      <c r="A59" s="252" t="s">
        <v>298</v>
      </c>
      <c r="B59" s="260" t="s">
        <v>208</v>
      </c>
      <c r="C59" s="252" t="s">
        <v>270</v>
      </c>
      <c r="D59" s="252" t="s">
        <v>151</v>
      </c>
      <c r="E59" s="252">
        <v>24000</v>
      </c>
      <c r="F59" s="262" t="s">
        <v>247</v>
      </c>
      <c r="G59" s="251">
        <f t="shared" si="6"/>
        <v>480</v>
      </c>
    </row>
    <row r="60" spans="1:13" ht="26.25" customHeight="1">
      <c r="A60" s="252">
        <v>32341110</v>
      </c>
      <c r="B60" s="260" t="s">
        <v>219</v>
      </c>
      <c r="C60" s="252" t="s">
        <v>271</v>
      </c>
      <c r="D60" s="252" t="s">
        <v>151</v>
      </c>
      <c r="E60" s="252" t="s">
        <v>280</v>
      </c>
      <c r="F60" s="262" t="s">
        <v>247</v>
      </c>
      <c r="G60" s="251">
        <f t="shared" si="6"/>
        <v>600</v>
      </c>
    </row>
    <row r="61" spans="1:13" ht="53.25" customHeight="1">
      <c r="A61" s="252">
        <v>32551180</v>
      </c>
      <c r="B61" s="263" t="s">
        <v>212</v>
      </c>
      <c r="C61" s="252" t="s">
        <v>270</v>
      </c>
      <c r="D61" s="252" t="s">
        <v>151</v>
      </c>
      <c r="E61" s="252">
        <v>30000</v>
      </c>
      <c r="F61" s="262">
        <v>10</v>
      </c>
      <c r="G61" s="261">
        <f t="shared" si="6"/>
        <v>300</v>
      </c>
    </row>
    <row r="62" spans="1:13" ht="21" customHeight="1">
      <c r="A62" s="252">
        <v>35121320</v>
      </c>
      <c r="B62" s="260" t="s">
        <v>204</v>
      </c>
      <c r="C62" s="252" t="s">
        <v>270</v>
      </c>
      <c r="D62" s="252" t="s">
        <v>151</v>
      </c>
      <c r="E62" s="252">
        <v>54000</v>
      </c>
      <c r="F62" s="262">
        <v>50</v>
      </c>
      <c r="G62" s="251">
        <f>+E62*F62/1000</f>
        <v>2700</v>
      </c>
    </row>
    <row r="63" spans="1:13" ht="20.25" customHeight="1">
      <c r="A63" s="252">
        <v>38631100</v>
      </c>
      <c r="B63" s="260" t="s">
        <v>197</v>
      </c>
      <c r="C63" s="252" t="s">
        <v>270</v>
      </c>
      <c r="D63" s="252" t="s">
        <v>151</v>
      </c>
      <c r="E63" s="252">
        <v>200000</v>
      </c>
      <c r="F63" s="262" t="s">
        <v>247</v>
      </c>
      <c r="G63" s="251">
        <f t="shared" ref="G63" si="7">+E63*F63/1000</f>
        <v>4000</v>
      </c>
      <c r="H63" s="254"/>
    </row>
    <row r="64" spans="1:13" ht="31.5" customHeight="1">
      <c r="A64" s="175" t="s">
        <v>307</v>
      </c>
      <c r="B64" s="385" t="s">
        <v>304</v>
      </c>
      <c r="C64" s="386"/>
      <c r="D64" s="386"/>
      <c r="E64" s="386"/>
      <c r="F64" s="387"/>
      <c r="G64" s="272">
        <f>+G65</f>
        <v>4000</v>
      </c>
    </row>
    <row r="65" spans="1:7" ht="25.5" customHeight="1">
      <c r="A65" s="197" t="s">
        <v>146</v>
      </c>
      <c r="B65" s="255"/>
      <c r="C65" s="255"/>
      <c r="D65" s="255"/>
      <c r="E65" s="255"/>
      <c r="F65" s="256"/>
      <c r="G65" s="39">
        <f>+G66</f>
        <v>4000</v>
      </c>
    </row>
    <row r="66" spans="1:7" ht="21" customHeight="1">
      <c r="A66" s="252" t="s">
        <v>281</v>
      </c>
      <c r="B66" s="260" t="s">
        <v>282</v>
      </c>
      <c r="C66" s="252" t="s">
        <v>271</v>
      </c>
      <c r="D66" s="252" t="s">
        <v>151</v>
      </c>
      <c r="E66" s="252" t="s">
        <v>283</v>
      </c>
      <c r="F66" s="262" t="s">
        <v>284</v>
      </c>
      <c r="G66" s="251">
        <f>+E66*F66/1000</f>
        <v>4000</v>
      </c>
    </row>
    <row r="67" spans="1:7" ht="78.75" customHeight="1">
      <c r="A67" s="182" t="s">
        <v>222</v>
      </c>
      <c r="B67" s="182" t="s">
        <v>223</v>
      </c>
      <c r="C67" s="182" t="s">
        <v>224</v>
      </c>
      <c r="D67" s="382" t="s">
        <v>229</v>
      </c>
      <c r="E67" s="383"/>
      <c r="F67" s="384"/>
      <c r="G67" s="274">
        <f>+G68+G73</f>
        <v>5950</v>
      </c>
    </row>
    <row r="68" spans="1:7" ht="37.5" customHeight="1">
      <c r="A68" s="175" t="s">
        <v>228</v>
      </c>
      <c r="B68" s="385" t="s">
        <v>231</v>
      </c>
      <c r="C68" s="386"/>
      <c r="D68" s="386"/>
      <c r="E68" s="386"/>
      <c r="F68" s="387"/>
      <c r="G68" s="39">
        <f>+G69</f>
        <v>558</v>
      </c>
    </row>
    <row r="69" spans="1:7" ht="25.5" customHeight="1">
      <c r="A69" s="197" t="s">
        <v>146</v>
      </c>
      <c r="B69" s="255"/>
      <c r="C69" s="255"/>
      <c r="D69" s="255"/>
      <c r="E69" s="255"/>
      <c r="F69" s="256"/>
      <c r="G69" s="39">
        <f>+G70+G72+G71</f>
        <v>558</v>
      </c>
    </row>
    <row r="70" spans="1:7" ht="22.5" customHeight="1">
      <c r="A70" s="252">
        <v>30237111</v>
      </c>
      <c r="B70" s="260" t="s">
        <v>215</v>
      </c>
      <c r="C70" s="252" t="s">
        <v>270</v>
      </c>
      <c r="D70" s="252" t="s">
        <v>151</v>
      </c>
      <c r="E70" s="252">
        <v>42000</v>
      </c>
      <c r="F70" s="252">
        <v>4</v>
      </c>
      <c r="G70" s="251">
        <f>+E70*F70/1000</f>
        <v>168</v>
      </c>
    </row>
    <row r="71" spans="1:7" ht="24.75" customHeight="1">
      <c r="A71" s="252">
        <v>31512440</v>
      </c>
      <c r="B71" s="260" t="s">
        <v>218</v>
      </c>
      <c r="C71" s="252" t="s">
        <v>270</v>
      </c>
      <c r="D71" s="252" t="s">
        <v>151</v>
      </c>
      <c r="E71" s="252">
        <v>63000</v>
      </c>
      <c r="F71" s="252">
        <v>2</v>
      </c>
      <c r="G71" s="251">
        <f>+E71*F71/1000</f>
        <v>126</v>
      </c>
    </row>
    <row r="72" spans="1:7" ht="26.25" customHeight="1">
      <c r="A72" s="252">
        <v>42111220</v>
      </c>
      <c r="B72" s="260" t="s">
        <v>217</v>
      </c>
      <c r="C72" s="252" t="s">
        <v>270</v>
      </c>
      <c r="D72" s="252" t="s">
        <v>151</v>
      </c>
      <c r="E72" s="252">
        <v>132000</v>
      </c>
      <c r="F72" s="252">
        <v>2</v>
      </c>
      <c r="G72" s="251">
        <f>+E72*F72/1000</f>
        <v>264</v>
      </c>
    </row>
    <row r="73" spans="1:7" ht="37.5" customHeight="1">
      <c r="A73" s="175" t="s">
        <v>233</v>
      </c>
      <c r="B73" s="385" t="s">
        <v>232</v>
      </c>
      <c r="C73" s="386"/>
      <c r="D73" s="386"/>
      <c r="E73" s="386"/>
      <c r="F73" s="387"/>
      <c r="G73" s="39">
        <f>+G74</f>
        <v>5392</v>
      </c>
    </row>
    <row r="74" spans="1:7" ht="25.5" customHeight="1">
      <c r="A74" s="197" t="s">
        <v>146</v>
      </c>
      <c r="B74" s="255"/>
      <c r="C74" s="255"/>
      <c r="D74" s="255"/>
      <c r="E74" s="255"/>
      <c r="F74" s="256"/>
      <c r="G74" s="39">
        <f>+G75+G76+G77+G78+G79</f>
        <v>5392</v>
      </c>
    </row>
    <row r="75" spans="1:7" ht="22.5" customHeight="1">
      <c r="A75" s="252">
        <v>30211280</v>
      </c>
      <c r="B75" s="260" t="s">
        <v>214</v>
      </c>
      <c r="C75" s="252" t="s">
        <v>270</v>
      </c>
      <c r="D75" s="252" t="s">
        <v>151</v>
      </c>
      <c r="E75" s="252">
        <v>1455000</v>
      </c>
      <c r="F75" s="252">
        <v>1</v>
      </c>
      <c r="G75" s="251">
        <f>+E75*F75/1000</f>
        <v>1455</v>
      </c>
    </row>
    <row r="76" spans="1:7" ht="22.5" customHeight="1">
      <c r="A76" s="252" t="s">
        <v>274</v>
      </c>
      <c r="B76" s="260" t="s">
        <v>216</v>
      </c>
      <c r="C76" s="252" t="s">
        <v>270</v>
      </c>
      <c r="D76" s="252" t="s">
        <v>151</v>
      </c>
      <c r="E76" s="252">
        <v>22000</v>
      </c>
      <c r="F76" s="252">
        <v>4</v>
      </c>
      <c r="G76" s="251">
        <f>+E76*F76/1000</f>
        <v>88</v>
      </c>
    </row>
    <row r="77" spans="1:7" ht="21.75" customHeight="1">
      <c r="A77" s="252" t="s">
        <v>275</v>
      </c>
      <c r="B77" s="260" t="s">
        <v>216</v>
      </c>
      <c r="C77" s="252" t="s">
        <v>270</v>
      </c>
      <c r="D77" s="252" t="s">
        <v>151</v>
      </c>
      <c r="E77" s="252">
        <v>18500</v>
      </c>
      <c r="F77" s="252">
        <v>2</v>
      </c>
      <c r="G77" s="251">
        <f>+E77*F77/1000</f>
        <v>37</v>
      </c>
    </row>
    <row r="78" spans="1:7" ht="42.75" customHeight="1">
      <c r="A78" s="252">
        <v>32231400</v>
      </c>
      <c r="B78" s="263" t="s">
        <v>213</v>
      </c>
      <c r="C78" s="252" t="s">
        <v>270</v>
      </c>
      <c r="D78" s="252" t="s">
        <v>151</v>
      </c>
      <c r="E78" s="252">
        <v>1715000</v>
      </c>
      <c r="F78" s="252">
        <v>2</v>
      </c>
      <c r="G78" s="251">
        <f>+E78*F78/1000</f>
        <v>3430</v>
      </c>
    </row>
    <row r="79" spans="1:7" ht="26.25" customHeight="1">
      <c r="A79" s="252">
        <v>32341110</v>
      </c>
      <c r="B79" s="260" t="s">
        <v>219</v>
      </c>
      <c r="C79" s="252" t="s">
        <v>270</v>
      </c>
      <c r="D79" s="252" t="s">
        <v>151</v>
      </c>
      <c r="E79" s="252">
        <v>382000</v>
      </c>
      <c r="F79" s="252">
        <v>1</v>
      </c>
      <c r="G79" s="251">
        <f>+E79*F79/1000</f>
        <v>382</v>
      </c>
    </row>
    <row r="80" spans="1:7">
      <c r="A80" s="275"/>
      <c r="B80" s="276"/>
      <c r="C80" s="166"/>
      <c r="D80" s="166"/>
      <c r="E80" s="166"/>
      <c r="F80" s="166"/>
      <c r="G80" s="277"/>
    </row>
    <row r="81" spans="1:9" s="131" customFormat="1">
      <c r="A81" s="328" t="s">
        <v>109</v>
      </c>
      <c r="B81" s="328"/>
      <c r="C81" s="328"/>
      <c r="D81" s="328"/>
      <c r="E81" s="328"/>
      <c r="F81" s="328"/>
      <c r="G81" s="328"/>
      <c r="H81" s="328"/>
    </row>
    <row r="82" spans="1:9" s="131" customFormat="1">
      <c r="A82" s="132" t="s">
        <v>110</v>
      </c>
      <c r="B82" s="132"/>
      <c r="C82" s="132"/>
      <c r="D82" s="132"/>
      <c r="E82" s="132"/>
      <c r="I82" s="133"/>
    </row>
  </sheetData>
  <autoFilter ref="G1:G82"/>
  <mergeCells count="21">
    <mergeCell ref="D9:D10"/>
    <mergeCell ref="E9:E10"/>
    <mergeCell ref="F9:F10"/>
    <mergeCell ref="G8:G10"/>
    <mergeCell ref="A9:A10"/>
    <mergeCell ref="B9:B10"/>
    <mergeCell ref="C9:C10"/>
    <mergeCell ref="F1:G1"/>
    <mergeCell ref="E2:G2"/>
    <mergeCell ref="E3:G3"/>
    <mergeCell ref="A6:G7"/>
    <mergeCell ref="A8:F8"/>
    <mergeCell ref="D67:F67"/>
    <mergeCell ref="B68:F68"/>
    <mergeCell ref="B73:F73"/>
    <mergeCell ref="A11:F11"/>
    <mergeCell ref="A81:H81"/>
    <mergeCell ref="D12:F12"/>
    <mergeCell ref="B13:F13"/>
    <mergeCell ref="B52:F52"/>
    <mergeCell ref="B64:F64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'6'!Print_Area</vt:lpstr>
      <vt:lpstr>'7'!Print_Area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Knarik Sayadyan</cp:lastModifiedBy>
  <cp:lastPrinted>2019-07-23T13:35:05Z</cp:lastPrinted>
  <dcterms:created xsi:type="dcterms:W3CDTF">2017-12-06T07:28:20Z</dcterms:created>
  <dcterms:modified xsi:type="dcterms:W3CDTF">2019-07-24T10:49:43Z</dcterms:modified>
  <cp:keywords>Mulberry 2.0</cp:keywords>
</cp:coreProperties>
</file>