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80" windowWidth="20490" windowHeight="7470"/>
  </bookViews>
  <sheets>
    <sheet name="Հավելված 1" sheetId="6" r:id="rId1"/>
    <sheet name="Հավելված 2" sheetId="3" r:id="rId2"/>
    <sheet name="Հավելված 3" sheetId="2" r:id="rId3"/>
    <sheet name="Հավելված 4" sheetId="8" r:id="rId4"/>
  </sheets>
  <calcPr calcId="145621"/>
</workbook>
</file>

<file path=xl/calcChain.xml><?xml version="1.0" encoding="utf-8"?>
<calcChain xmlns="http://schemas.openxmlformats.org/spreadsheetml/2006/main">
  <c r="F17" i="3" l="1"/>
  <c r="B19" i="6" l="1"/>
  <c r="D18" i="6" l="1"/>
  <c r="C18" i="6"/>
  <c r="C16" i="6" s="1"/>
  <c r="C14" i="6" s="1"/>
  <c r="C12" i="6" s="1"/>
  <c r="B18" i="6"/>
  <c r="B16" i="6" s="1"/>
  <c r="B14" i="6" s="1"/>
  <c r="B12" i="6" s="1"/>
  <c r="D16" i="6"/>
  <c r="D14" i="6" s="1"/>
  <c r="D12" i="6" s="1"/>
  <c r="F15" i="3" l="1"/>
  <c r="G17" i="3"/>
  <c r="G15" i="3" s="1"/>
  <c r="E17" i="3"/>
  <c r="E15" i="3" s="1"/>
  <c r="E13" i="3" l="1"/>
  <c r="E11" i="3" s="1"/>
  <c r="E9" i="3" s="1"/>
  <c r="F13" i="3"/>
  <c r="F11" i="3" s="1"/>
  <c r="F9" i="3" s="1"/>
  <c r="G13" i="3" l="1"/>
  <c r="G11" i="3" s="1"/>
  <c r="G9" i="3" s="1"/>
</calcChain>
</file>

<file path=xl/sharedStrings.xml><?xml version="1.0" encoding="utf-8"?>
<sst xmlns="http://schemas.openxmlformats.org/spreadsheetml/2006/main" count="148" uniqueCount="104">
  <si>
    <t>ՀՀ կառավարության 2017 թվականի</t>
  </si>
  <si>
    <t>____________________ _____-ի</t>
  </si>
  <si>
    <t>N ____________-Ն որոշման</t>
  </si>
  <si>
    <t>ՀՀ գյուղատնտեսության նախարարություն</t>
  </si>
  <si>
    <t>Ծրագրային դասիչը</t>
  </si>
  <si>
    <t>Վերջնական արդյունքի նկարագրությունը</t>
  </si>
  <si>
    <t xml:space="preserve">ՀԱՅԱՍՏԱՆԻ ՀԱՆՐԱՊԵՏՈՒԹՅԱՆ ԿԱՌԱՎԱՐՈՒԹՅԱՆ 2016 ԹՎԱԿԱՆԻ ԴԵԿՏԵՄԲԵՐԻ 29-Ի N 1313-Ն ՈՐՈՇՄԱՆ  N 11 ՀԱՎԵԼՎԱԾԻ N 11.14 ԱՂՅՈՒՍԱԿՈՒՄ ԿԱՏԱՐՎՈՂ ՓՈՓՈԽՈՒԹՅՈՒՆՆԵՐԸ </t>
  </si>
  <si>
    <t>ՄԱՍ Գ: Նախարարի  պատասխանատվության ներքո իրականացվող  քաղաքականության  միջոցառումների և ֆինանսական կառավարման արդյուների ցուցանիշները</t>
  </si>
  <si>
    <t>1. Քաղաքականության միջոցառումներ</t>
  </si>
  <si>
    <t>1.1 Ծառայություններ</t>
  </si>
  <si>
    <t>Մատուցվող ծառայության անվանումը</t>
  </si>
  <si>
    <t>Նկարագրություն</t>
  </si>
  <si>
    <t>Չափորոշիչներ</t>
  </si>
  <si>
    <t>I կիսամյակ</t>
  </si>
  <si>
    <t>9 ամիս</t>
  </si>
  <si>
    <t>Տարի</t>
  </si>
  <si>
    <t>Քանակական</t>
  </si>
  <si>
    <t>X</t>
  </si>
  <si>
    <t>Որակական</t>
  </si>
  <si>
    <t>Ժամկետայնության</t>
  </si>
  <si>
    <t>Մատուցվող ծառայության վրա կատարվող ծախսը (հազար դրամ)</t>
  </si>
  <si>
    <t>Ծրագիրը (ծրագրերը), որի (որոնց) շրջանակներում իրականացվում է քաղաքականության միջոցառումը</t>
  </si>
  <si>
    <t>Ծառայություն մատուցողի (մատուցողների) անվանումը</t>
  </si>
  <si>
    <t>Բյուջետային ծախսերի գործառական դասակարգման</t>
  </si>
  <si>
    <t>Բյուջետային ծախսերի գործառական դասակարգման բաժինների, խմբերի և դասերի, տնտեսագիտական դասակարգման հոդվածների, ֆինանսավորվող ծրագրերի և դրանք իրականացնող մարմինների անվանումները</t>
  </si>
  <si>
    <t>Ցուցանիշների փոփոխությունը (ավելացումները բերված են դրական նշանով, իսկ նվազեցումները՝ փակագծերում)</t>
  </si>
  <si>
    <t>բաժինը</t>
  </si>
  <si>
    <t>խումբը</t>
  </si>
  <si>
    <t>դասը</t>
  </si>
  <si>
    <t>տարի</t>
  </si>
  <si>
    <t>ԸՆԴԱՄԵՆԸ՝ ԾԱԽՍԵՐ</t>
  </si>
  <si>
    <t>այդ թվում՝</t>
  </si>
  <si>
    <t>04</t>
  </si>
  <si>
    <t>ՏՆՏԵՍԱԿԱՆ ՀԱՐԱԲԵՐՈՒԹՅՈՒՆՆԵՐ</t>
  </si>
  <si>
    <t>02</t>
  </si>
  <si>
    <t xml:space="preserve">Գյուղատնտեսություն, անտառային տնտեսություն, ձկնորսություն և որսորդություն </t>
  </si>
  <si>
    <t>01</t>
  </si>
  <si>
    <t>Գյուղատնտեսություն</t>
  </si>
  <si>
    <t>որից`</t>
  </si>
  <si>
    <t>առաջին կիսամյակ</t>
  </si>
  <si>
    <t>ինն ամիս</t>
  </si>
  <si>
    <t>ՀԱՅԱՍՏԱՆԻ ՀԱՆՐԱՊԵՏՈՒԹՅԱՆ 2017 ԹՎԱԿԱՆԻ ՊԵՏԱԿԱՆ ԲՅՈՒՋԵԻ ՄԱՍԻՆ» ՀԱՅԱՍՏԱՆԻ ՀԱՆՐԱՊԵՏՈՒԹՅԱՆ ՕՐԵՆՔԻ N 1 ՀԱՎԵԼՎԱԾՈՒՄ ԿԱՏԱՐՎՈՂ ՎԵՐԱԲԱՇԽՈՒՄԸ ԵՎ ՀԱՅԱՍՏԱՆԻ ՀԱՆՐԱՊԵՏՈՒԹՅԱՆ ԿԱՌԱՎԱՐՈՒԹՅԱՆ 2016 ԹՎԱԿԱՆԻ ԴԵԿՏԵՄԲԵՐԻ 29-Ի N 1313-Ն ՈՐՈՇՄԱՆ N 5 ՀԱՎԵԼՎԱԾՈՒՄ ԿԱՏԱՐՎՈՂ ՓՈՓՈԽՈՒԹՅՈՒՆՆԵՐԸ ԵՎ ԼՐԱՑՈՒՄԸ</t>
  </si>
  <si>
    <t>Հավելված N 3</t>
  </si>
  <si>
    <t>Սեմինարների քանակը, /հատ/</t>
  </si>
  <si>
    <t>Սեմինարների մասնակիցների թիվը</t>
  </si>
  <si>
    <t>Դաշտային ուսուցումների քանակը /հատ/</t>
  </si>
  <si>
    <t>Խորհրդատվությունների քանակը /հատ/</t>
  </si>
  <si>
    <t>Փորձացուցադրական աշխատանքներ քանակը /հատ/</t>
  </si>
  <si>
    <t>Ռադիոհեռուստահաղորդումներ քանակը /հատ/</t>
  </si>
  <si>
    <t>Թերթիկների, բուկլետների թեմաների քանակը /հատ/</t>
  </si>
  <si>
    <t>Թերթիկների և բուկլետների տպաքանակը /հատ/</t>
  </si>
  <si>
    <t>Թերթերի  թողարկումների քանակը /հատ/</t>
  </si>
  <si>
    <t>Թերթերի տպաքանակը</t>
  </si>
  <si>
    <t>Սեմինար-դասընթացներ /վերապատրաստումներ/ ԳԱՄԿ-ի խորհրդատուների և /կամ այլ շահառուների համար / քանակը՝ հատ/</t>
  </si>
  <si>
    <t>Սեմինար-դասընթացների /վերապատրաստումների/ մասնակիցների թիվը</t>
  </si>
  <si>
    <t>Սեմինարի առնվազն 3 գնահատած /1-5 բալային համակարգում/ մասնակիցների տեսակարար կշիռը սեմինարի մասնակիցների ընդհանուր թվի մեջ /տոկոս/</t>
  </si>
  <si>
    <t>Սեմինար-դասընթացների /վերապատրաստումների/  առնվազն 3 գնահատած /1-5 բալային համակարգում/ մասնակիցների տեսակարար կշիռը սեմինար-դասընթացների  մասնակիցների ընդհանուր թվի մեջ /տոկոս/</t>
  </si>
  <si>
    <t>Մեկ սեմինարի տևողությունը  /առնվազն օր/</t>
  </si>
  <si>
    <t xml:space="preserve">Մեկ սեմինարի տևողությունը /նվազագույնը ժամ/   </t>
  </si>
  <si>
    <t>Մեկ սեմինար-դասընթացի /վերապատրաստման/ տևողությունը  /առնվազն օր/</t>
  </si>
  <si>
    <t xml:space="preserve">Մեկ սեմինար-դասընթացի /վերապատրաստման/ տևողությունը /նվազագույնը ժամ/   </t>
  </si>
  <si>
    <t>ԱԾ01</t>
  </si>
  <si>
    <t>Գյուղական խորհրդատվական ծառայություններ</t>
  </si>
  <si>
    <t>Ագրոտեխնիկական կանոններին և նոր տեխնոլոգիաներին համապատասխան խորհրդատվության տրամադրում գյուղացիական տնտեսություններին</t>
  </si>
  <si>
    <t>Այլ ընթացիկ դրամաշնորհներ</t>
  </si>
  <si>
    <t>Ընթացիկ դրամաշնորհներ պետական  և համայնքային առևտրային կազմակերպություններին</t>
  </si>
  <si>
    <t xml:space="preserve"> </t>
  </si>
  <si>
    <t xml:space="preserve">         Հավելված N 1</t>
  </si>
  <si>
    <t>ՀԱՅԱՍՏԱՆԻ ՀԱՆՐԱՊԵՏՈՒԹՅԱՆ ԿԱՌԱՎԱՐՈՒԹՅԱՆ 2016 ԹՎԱԿԱՆԻ ԴԵԿՏԵՄԲԵՐԻ 29-Ի N 1313-Ն ՈՐՈՇՄԱՆ N 1 ՀԱՎԵԼՎԱԾԻ N 1 ԱՂՅՈՒՍԱԿՈՒՄ ԿԱՏԱՐՎՈՂ ՓՈՓՈԽՈՒԹՅՈՒՆԸ</t>
  </si>
  <si>
    <t xml:space="preserve">                                                                                                                                         </t>
  </si>
  <si>
    <t>(հազ. դրամ)</t>
  </si>
  <si>
    <t>Պետական բյուջեի դեֆիցիտի ֆինանսավորման աղբյուրներն ու դրանց տարրերի անվանումները</t>
  </si>
  <si>
    <t xml:space="preserve">տարի            </t>
  </si>
  <si>
    <t>ԸՆԴԱՄԵՆԸ</t>
  </si>
  <si>
    <t>Ա. Ներքին աղբյուրներ-ընդամենը</t>
  </si>
  <si>
    <t>2. Ֆինանսական զուտ ակտիվներ</t>
  </si>
  <si>
    <t>2.6. Այլ</t>
  </si>
  <si>
    <t>ժամանակավորապես ազատ միջոցներ</t>
  </si>
  <si>
    <t>Հավելված N  2</t>
  </si>
  <si>
    <t>Աղյուսակ 1</t>
  </si>
  <si>
    <t xml:space="preserve">
</t>
  </si>
  <si>
    <t>1122 Կրթական և խորհրդատվական ծառայությունների ծրագիր</t>
  </si>
  <si>
    <t>Գյուղատնտեսությունում տնտեսավարողներին մասնագիտական խորհրդատվության և տեղեկատվության տրամադրման արդյունքում տնտեսավարողների գիտելիքների և հմտությունների բարելավում, գործունեության արդյունավետության բարձրացում, գյուղատնտեսության համախառն արտադրանքի ծավալի ավելացում</t>
  </si>
  <si>
    <t>Գյուղատնտեսության զարգացման հիմնադրամ</t>
  </si>
  <si>
    <t>հազ.դրամ</t>
  </si>
  <si>
    <t xml:space="preserve">Բյուջետային ծախսերի գործառական դասակարգման  </t>
  </si>
  <si>
    <t>Ծախսային ծրագրի անվանումը, համարը</t>
  </si>
  <si>
    <t>բաժին</t>
  </si>
  <si>
    <t>խումբ</t>
  </si>
  <si>
    <t>դաս</t>
  </si>
  <si>
    <t xml:space="preserve"> Ծախսային ծրագիրը կատարող ՀՀ պետական կառավարման մարմնի անվանումը </t>
  </si>
  <si>
    <t xml:space="preserve"> Տնտեսվա-
րող սուբյեկտ
ներին տրամադր
վող դրամաշնոր
հի գումարը (հազար դրամ)  </t>
  </si>
  <si>
    <t xml:space="preserve"> Դրամաշնորհ ստացող տնտեսվարող սուբյեկտի անվանումը </t>
  </si>
  <si>
    <t>07.Գյուղական խորհրդատվական ծառայություններ</t>
  </si>
  <si>
    <t>«ՀԱՅԱՍՏԱՆԻ ՀԱՆՐԱՊԵՏՈՒԹՅԱՆ 2017 ԹՎԱԿԱՆԻ ՊԵՏԱԿԱՆ ԲՅՈՒՋԵԻ ՄԱՍԻՆ»  2017 ԹՎԱԿԱՆԻ ԴԵԿՏԵՄԲԵՐԻ 20-Ի ՀՀ ՕՐԵՆՔԻ N 1 ՀԱՎԵԼՎԱԾԻ N 16 ԱՂՅՈՒՍԱԿՈՒՄ ԿԱՏԱՐՎՈՂ ՓՈՓՈԽՈՒԹՅՈՒՆԸ</t>
  </si>
  <si>
    <t>Հավելված N 4</t>
  </si>
  <si>
    <t>07. Գյուղական խորհրդատվական ծառայություններ</t>
  </si>
  <si>
    <t>«Գյուղատնտեսության աջակցության մարզային (ԳԱՄԿ-եր) և հանրապետական (ԳԱՀԿ)  կենտրոն» ՓԲԸ</t>
  </si>
  <si>
    <t>Ծրագրային խորհրդատվություն  /հատ/</t>
  </si>
  <si>
    <t>Տեսանյութեր /քանակը՝ հատ/</t>
  </si>
  <si>
    <t>Վարկերի հավաստագրման դասընթացներ  /հատ/</t>
  </si>
  <si>
    <t>Ցուցանիշների փոփոխությունը (ավելացումները բերված են դրական նշանով)</t>
  </si>
  <si>
    <t>Ոչ ֆիանանսական ցուցանիշներ</t>
  </si>
  <si>
    <t>Ֆինանսական ցուցանիշներ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</si>
</sst>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#,##0.0_);\(#,##0.0\)"/>
    <numFmt numFmtId="166" formatCode="_(* #,##0.0_);_(* \(#,##0.0\);_(* &quot;-&quot;?_);_(@_)"/>
  </numFmts>
  <fonts count="20" x14ac:knownFonts="1">
    <font>
      <sz val="11"/>
      <color theme="1"/>
      <name val="Calibri"/>
      <family val="2"/>
      <scheme val="minor"/>
    </font>
    <font>
      <sz val="11"/>
      <name val="GHEA Grapalat"/>
      <family val="3"/>
    </font>
    <font>
      <sz val="10"/>
      <name val="GHEA Grapalat"/>
      <family val="3"/>
    </font>
    <font>
      <u/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u/>
      <sz val="10"/>
      <color theme="1"/>
      <name val="GHEA Grapalat"/>
      <family val="3"/>
    </font>
    <font>
      <b/>
      <sz val="10"/>
      <name val="GHEA Grapalat"/>
      <family val="3"/>
    </font>
    <font>
      <b/>
      <u/>
      <sz val="11"/>
      <color theme="1"/>
      <name val="GHEA Grapalat"/>
      <family val="3"/>
    </font>
    <font>
      <u/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color rgb="FFFF0000"/>
      <name val="GHEA Grapalat"/>
      <family val="3"/>
    </font>
    <font>
      <sz val="9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sz val="11"/>
      <name val="Times Armenian"/>
      <family val="1"/>
    </font>
    <font>
      <b/>
      <sz val="9"/>
      <name val="GHEA Grapalat"/>
      <family val="3"/>
    </font>
    <font>
      <sz val="9"/>
      <color indexed="8"/>
      <name val="GHEA Grapalat"/>
      <family val="3"/>
    </font>
    <font>
      <i/>
      <sz val="9"/>
      <name val="GHEA Grapalat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1" fillId="0" borderId="0" applyFont="0" applyFill="0" applyBorder="0" applyAlignment="0" applyProtection="0"/>
    <xf numFmtId="0" fontId="14" fillId="0" borderId="0"/>
    <xf numFmtId="0" fontId="16" fillId="0" borderId="0"/>
  </cellStyleXfs>
  <cellXfs count="132">
    <xf numFmtId="0" fontId="0" fillId="0" borderId="0" xfId="0"/>
    <xf numFmtId="0" fontId="4" fillId="0" borderId="0" xfId="0" applyFont="1"/>
    <xf numFmtId="0" fontId="6" fillId="0" borderId="0" xfId="0" applyFont="1" applyAlignment="1">
      <alignment horizontal="left"/>
    </xf>
    <xf numFmtId="0" fontId="3" fillId="3" borderId="7" xfId="0" applyFont="1" applyFill="1" applyBorder="1" applyAlignment="1">
      <alignment wrapText="1"/>
    </xf>
    <xf numFmtId="0" fontId="2" fillId="2" borderId="9" xfId="0" applyFont="1" applyFill="1" applyBorder="1"/>
    <xf numFmtId="0" fontId="2" fillId="2" borderId="10" xfId="0" applyFont="1" applyFill="1" applyBorder="1"/>
    <xf numFmtId="0" fontId="2" fillId="0" borderId="11" xfId="0" applyFont="1" applyFill="1" applyBorder="1" applyAlignment="1">
      <alignment wrapText="1"/>
    </xf>
    <xf numFmtId="0" fontId="2" fillId="2" borderId="1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justify" vertical="top" wrapText="1"/>
    </xf>
    <xf numFmtId="0" fontId="2" fillId="2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justify" vertical="top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vertical="top"/>
    </xf>
    <xf numFmtId="0" fontId="7" fillId="3" borderId="10" xfId="0" applyFont="1" applyFill="1" applyBorder="1" applyAlignment="1">
      <alignment vertical="top" wrapText="1"/>
    </xf>
    <xf numFmtId="165" fontId="2" fillId="0" borderId="4" xfId="0" applyNumberFormat="1" applyFont="1" applyFill="1" applyBorder="1" applyAlignment="1">
      <alignment horizontal="right" vertical="top"/>
    </xf>
    <xf numFmtId="0" fontId="1" fillId="0" borderId="0" xfId="0" applyFont="1"/>
    <xf numFmtId="0" fontId="2" fillId="3" borderId="20" xfId="0" applyFont="1" applyFill="1" applyBorder="1" applyAlignment="1">
      <alignment vertical="top"/>
    </xf>
    <xf numFmtId="0" fontId="7" fillId="3" borderId="21" xfId="0" applyFont="1" applyFill="1" applyBorder="1" applyAlignment="1">
      <alignment vertical="top" wrapText="1"/>
    </xf>
    <xf numFmtId="0" fontId="7" fillId="3" borderId="22" xfId="0" applyFont="1" applyFill="1" applyBorder="1" applyAlignment="1">
      <alignment vertical="top" wrapText="1"/>
    </xf>
    <xf numFmtId="0" fontId="2" fillId="3" borderId="20" xfId="0" applyFont="1" applyFill="1" applyBorder="1" applyAlignment="1">
      <alignment vertical="top" wrapText="1"/>
    </xf>
    <xf numFmtId="0" fontId="3" fillId="3" borderId="12" xfId="0" applyFont="1" applyFill="1" applyBorder="1" applyAlignment="1">
      <alignment vertical="top"/>
    </xf>
    <xf numFmtId="0" fontId="7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7" fillId="3" borderId="13" xfId="0" applyFont="1" applyFill="1" applyBorder="1" applyAlignment="1">
      <alignment vertical="top" wrapText="1"/>
    </xf>
    <xf numFmtId="0" fontId="2" fillId="0" borderId="9" xfId="0" applyFont="1" applyFill="1" applyBorder="1" applyAlignment="1">
      <alignment vertical="top"/>
    </xf>
    <xf numFmtId="0" fontId="2" fillId="0" borderId="23" xfId="0" applyFont="1" applyFill="1" applyBorder="1" applyAlignment="1">
      <alignment vertical="top" wrapText="1"/>
    </xf>
    <xf numFmtId="0" fontId="2" fillId="0" borderId="23" xfId="0" applyFont="1" applyBorder="1" applyAlignment="1">
      <alignment vertical="top" wrapText="1"/>
    </xf>
    <xf numFmtId="0" fontId="2" fillId="0" borderId="24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8" xfId="0" applyFont="1" applyFill="1" applyBorder="1" applyAlignment="1">
      <alignment vertical="top" wrapText="1"/>
    </xf>
    <xf numFmtId="0" fontId="2" fillId="0" borderId="12" xfId="0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8" fillId="0" borderId="0" xfId="0" applyFont="1" applyAlignment="1">
      <alignment horizontal="left"/>
    </xf>
    <xf numFmtId="49" fontId="4" fillId="0" borderId="0" xfId="0" applyNumberFormat="1" applyFont="1"/>
    <xf numFmtId="49" fontId="4" fillId="0" borderId="4" xfId="0" applyNumberFormat="1" applyFont="1" applyBorder="1" applyAlignment="1">
      <alignment horizontal="center" vertical="center" textRotation="90" wrapText="1"/>
    </xf>
    <xf numFmtId="39" fontId="4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37" fontId="4" fillId="0" borderId="4" xfId="0" applyNumberFormat="1" applyFont="1" applyBorder="1" applyAlignment="1">
      <alignment horizontal="center" vertical="center"/>
    </xf>
    <xf numFmtId="39" fontId="4" fillId="0" borderId="4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vertical="center" wrapText="1"/>
    </xf>
    <xf numFmtId="39" fontId="4" fillId="0" borderId="25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39" fontId="4" fillId="0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39" fontId="4" fillId="0" borderId="0" xfId="0" applyNumberFormat="1" applyFont="1"/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4" fillId="0" borderId="0" xfId="0" applyFont="1" applyFill="1"/>
    <xf numFmtId="0" fontId="4" fillId="0" borderId="0" xfId="0" applyFont="1" applyBorder="1"/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39" fontId="4" fillId="5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39" fontId="5" fillId="0" borderId="0" xfId="0" applyNumberFormat="1" applyFont="1" applyBorder="1" applyAlignment="1">
      <alignment horizontal="right" vertical="center" wrapText="1"/>
    </xf>
    <xf numFmtId="165" fontId="2" fillId="0" borderId="4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9" fontId="4" fillId="0" borderId="4" xfId="0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0" fontId="7" fillId="3" borderId="23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0" fontId="15" fillId="0" borderId="0" xfId="2" applyFont="1" applyAlignment="1">
      <alignment horizontal="center" vertical="center" wrapText="1"/>
    </xf>
    <xf numFmtId="0" fontId="15" fillId="0" borderId="0" xfId="2" applyFont="1" applyAlignment="1">
      <alignment horizontal="left" vertical="center" wrapText="1"/>
    </xf>
    <xf numFmtId="0" fontId="17" fillId="0" borderId="4" xfId="0" applyFont="1" applyFill="1" applyBorder="1" applyAlignment="1">
      <alignment horizontal="center" vertical="center" textRotation="90" wrapText="1"/>
    </xf>
    <xf numFmtId="164" fontId="17" fillId="0" borderId="4" xfId="1" applyFont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left" vertical="center"/>
    </xf>
    <xf numFmtId="49" fontId="13" fillId="6" borderId="4" xfId="0" applyNumberFormat="1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left" vertical="center" wrapText="1"/>
    </xf>
    <xf numFmtId="0" fontId="19" fillId="6" borderId="4" xfId="0" applyFont="1" applyFill="1" applyBorder="1" applyAlignment="1">
      <alignment horizontal="center" vertical="center" wrapText="1"/>
    </xf>
    <xf numFmtId="166" fontId="2" fillId="0" borderId="4" xfId="0" applyNumberFormat="1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39" fontId="5" fillId="0" borderId="0" xfId="0" applyNumberFormat="1" applyFont="1" applyBorder="1" applyAlignment="1">
      <alignment vertical="center" wrapText="1"/>
    </xf>
    <xf numFmtId="39" fontId="1" fillId="5" borderId="4" xfId="0" applyNumberFormat="1" applyFont="1" applyFill="1" applyBorder="1" applyAlignment="1">
      <alignment horizontal="center" vertical="center"/>
    </xf>
    <xf numFmtId="165" fontId="12" fillId="0" borderId="4" xfId="0" applyNumberFormat="1" applyFont="1" applyFill="1" applyBorder="1" applyAlignment="1">
      <alignment horizontal="right" vertical="top"/>
    </xf>
    <xf numFmtId="0" fontId="2" fillId="0" borderId="17" xfId="0" applyFont="1" applyFill="1" applyBorder="1" applyAlignment="1">
      <alignment vertical="top"/>
    </xf>
    <xf numFmtId="166" fontId="0" fillId="0" borderId="0" xfId="0" applyNumberFormat="1"/>
    <xf numFmtId="39" fontId="4" fillId="5" borderId="4" xfId="0" applyNumberFormat="1" applyFont="1" applyFill="1" applyBorder="1" applyAlignment="1">
      <alignment horizontal="right" vertical="center"/>
    </xf>
    <xf numFmtId="37" fontId="2" fillId="0" borderId="4" xfId="0" applyNumberFormat="1" applyFont="1" applyFill="1" applyBorder="1" applyAlignment="1">
      <alignment horizontal="right" vertical="top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49" fontId="4" fillId="0" borderId="4" xfId="0" applyNumberFormat="1" applyFont="1" applyBorder="1" applyAlignment="1">
      <alignment horizontal="center" vertical="center" wrapText="1"/>
    </xf>
    <xf numFmtId="39" fontId="4" fillId="0" borderId="19" xfId="0" applyNumberFormat="1" applyFont="1" applyBorder="1" applyAlignment="1">
      <alignment horizontal="center" vertical="center" wrapText="1"/>
    </xf>
    <xf numFmtId="39" fontId="4" fillId="0" borderId="3" xfId="0" applyNumberFormat="1" applyFont="1" applyBorder="1" applyAlignment="1">
      <alignment horizontal="center" vertical="center" wrapText="1"/>
    </xf>
    <xf numFmtId="39" fontId="5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39" fontId="5" fillId="0" borderId="0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23" xfId="0" applyFont="1" applyFill="1" applyBorder="1" applyAlignment="1">
      <alignment horizontal="left" vertical="top" wrapText="1"/>
    </xf>
    <xf numFmtId="0" fontId="2" fillId="0" borderId="24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2" fillId="3" borderId="20" xfId="0" applyFont="1" applyFill="1" applyBorder="1" applyAlignment="1">
      <alignment horizontal="left" vertical="top"/>
    </xf>
    <xf numFmtId="0" fontId="2" fillId="3" borderId="22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166" fontId="17" fillId="6" borderId="2" xfId="3" applyNumberFormat="1" applyFont="1" applyFill="1" applyBorder="1" applyAlignment="1">
      <alignment horizontal="center" vertical="center" wrapText="1"/>
    </xf>
    <xf numFmtId="166" fontId="17" fillId="6" borderId="19" xfId="3" applyNumberFormat="1" applyFont="1" applyFill="1" applyBorder="1" applyAlignment="1">
      <alignment horizontal="center" vertical="center" wrapText="1"/>
    </xf>
    <xf numFmtId="166" fontId="17" fillId="6" borderId="3" xfId="3" applyNumberFormat="1" applyFont="1" applyFill="1" applyBorder="1" applyAlignment="1">
      <alignment horizontal="center" vertical="center" wrapText="1"/>
    </xf>
    <xf numFmtId="0" fontId="17" fillId="0" borderId="25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164" fontId="1" fillId="5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_Book2" xfId="3"/>
    <cellStyle name="Normal_Sheet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zoomScaleNormal="100" workbookViewId="0">
      <selection activeCell="I25" sqref="I25"/>
    </sheetView>
  </sheetViews>
  <sheetFormatPr defaultRowHeight="16.5" x14ac:dyDescent="0.3"/>
  <cols>
    <col min="1" max="1" width="41.85546875" style="1" customWidth="1"/>
    <col min="2" max="3" width="17.42578125" style="1" customWidth="1"/>
    <col min="4" max="4" width="18.5703125" style="1" customWidth="1"/>
    <col min="5" max="16384" width="9.140625" style="1"/>
  </cols>
  <sheetData>
    <row r="1" spans="1:4" x14ac:dyDescent="0.3">
      <c r="A1" s="60" t="s">
        <v>66</v>
      </c>
      <c r="B1" s="88" t="s">
        <v>67</v>
      </c>
      <c r="C1" s="88"/>
      <c r="D1" s="88"/>
    </row>
    <row r="2" spans="1:4" x14ac:dyDescent="0.3">
      <c r="A2" s="61"/>
      <c r="B2" s="88" t="s">
        <v>0</v>
      </c>
      <c r="C2" s="88"/>
      <c r="D2" s="88"/>
    </row>
    <row r="3" spans="1:4" x14ac:dyDescent="0.3">
      <c r="B3" s="88" t="s">
        <v>1</v>
      </c>
      <c r="C3" s="88"/>
      <c r="D3" s="88"/>
    </row>
    <row r="4" spans="1:4" x14ac:dyDescent="0.3">
      <c r="A4" s="62"/>
      <c r="B4" s="88" t="s">
        <v>2</v>
      </c>
      <c r="C4" s="88"/>
      <c r="D4" s="88"/>
    </row>
    <row r="5" spans="1:4" x14ac:dyDescent="0.3">
      <c r="A5" s="60"/>
    </row>
    <row r="6" spans="1:4" x14ac:dyDescent="0.3">
      <c r="A6" s="63"/>
    </row>
    <row r="7" spans="1:4" ht="51.75" customHeight="1" x14ac:dyDescent="0.3">
      <c r="A7" s="89" t="s">
        <v>68</v>
      </c>
      <c r="B7" s="89"/>
      <c r="C7" s="89"/>
      <c r="D7" s="89"/>
    </row>
    <row r="8" spans="1:4" x14ac:dyDescent="0.3">
      <c r="A8" s="60"/>
    </row>
    <row r="9" spans="1:4" x14ac:dyDescent="0.3">
      <c r="A9" s="64" t="s">
        <v>69</v>
      </c>
      <c r="C9" s="90" t="s">
        <v>70</v>
      </c>
      <c r="D9" s="90"/>
    </row>
    <row r="10" spans="1:4" ht="54" customHeight="1" x14ac:dyDescent="0.3">
      <c r="A10" s="87" t="s">
        <v>71</v>
      </c>
      <c r="B10" s="87" t="s">
        <v>101</v>
      </c>
      <c r="C10" s="87"/>
      <c r="D10" s="87"/>
    </row>
    <row r="11" spans="1:4" ht="33" x14ac:dyDescent="0.3">
      <c r="A11" s="87"/>
      <c r="B11" s="57" t="s">
        <v>39</v>
      </c>
      <c r="C11" s="57" t="s">
        <v>40</v>
      </c>
      <c r="D11" s="57" t="s">
        <v>72</v>
      </c>
    </row>
    <row r="12" spans="1:4" x14ac:dyDescent="0.3">
      <c r="A12" s="57" t="s">
        <v>73</v>
      </c>
      <c r="B12" s="65">
        <f>B14</f>
        <v>92999.9</v>
      </c>
      <c r="C12" s="65">
        <f t="shared" ref="C12:D12" si="0">C14</f>
        <v>62709.5</v>
      </c>
      <c r="D12" s="65">
        <f t="shared" si="0"/>
        <v>0</v>
      </c>
    </row>
    <row r="13" spans="1:4" x14ac:dyDescent="0.3">
      <c r="A13" s="54" t="s">
        <v>31</v>
      </c>
      <c r="B13" s="65"/>
      <c r="C13" s="65"/>
      <c r="D13" s="65"/>
    </row>
    <row r="14" spans="1:4" x14ac:dyDescent="0.3">
      <c r="A14" s="45" t="s">
        <v>74</v>
      </c>
      <c r="B14" s="65">
        <f>B16</f>
        <v>92999.9</v>
      </c>
      <c r="C14" s="65">
        <f t="shared" ref="C14:D14" si="1">C16</f>
        <v>62709.5</v>
      </c>
      <c r="D14" s="65">
        <f t="shared" si="1"/>
        <v>0</v>
      </c>
    </row>
    <row r="15" spans="1:4" x14ac:dyDescent="0.3">
      <c r="A15" s="54" t="s">
        <v>31</v>
      </c>
      <c r="B15" s="65"/>
      <c r="C15" s="65"/>
      <c r="D15" s="65"/>
    </row>
    <row r="16" spans="1:4" x14ac:dyDescent="0.3">
      <c r="A16" s="45" t="s">
        <v>75</v>
      </c>
      <c r="B16" s="65">
        <f>B18</f>
        <v>92999.9</v>
      </c>
      <c r="C16" s="65">
        <f t="shared" ref="C16:D16" si="2">C18</f>
        <v>62709.5</v>
      </c>
      <c r="D16" s="65">
        <f t="shared" si="2"/>
        <v>0</v>
      </c>
    </row>
    <row r="17" spans="1:4" x14ac:dyDescent="0.3">
      <c r="A17" s="54" t="s">
        <v>31</v>
      </c>
      <c r="B17" s="65"/>
      <c r="C17" s="65"/>
      <c r="D17" s="65"/>
    </row>
    <row r="18" spans="1:4" x14ac:dyDescent="0.3">
      <c r="A18" s="45" t="s">
        <v>76</v>
      </c>
      <c r="B18" s="65">
        <f>B19</f>
        <v>92999.9</v>
      </c>
      <c r="C18" s="65">
        <f t="shared" ref="C18:D18" si="3">C19</f>
        <v>62709.5</v>
      </c>
      <c r="D18" s="65">
        <f t="shared" si="3"/>
        <v>0</v>
      </c>
    </row>
    <row r="19" spans="1:4" x14ac:dyDescent="0.3">
      <c r="A19" s="45" t="s">
        <v>77</v>
      </c>
      <c r="B19" s="85">
        <f>92999.9</f>
        <v>92999.9</v>
      </c>
      <c r="C19" s="85">
        <v>62709.5</v>
      </c>
      <c r="D19" s="85">
        <v>0</v>
      </c>
    </row>
    <row r="20" spans="1:4" x14ac:dyDescent="0.3">
      <c r="A20" s="60"/>
    </row>
    <row r="21" spans="1:4" x14ac:dyDescent="0.3">
      <c r="A21" s="60"/>
    </row>
  </sheetData>
  <mergeCells count="8">
    <mergeCell ref="A10:A11"/>
    <mergeCell ref="B10:D10"/>
    <mergeCell ref="B1:D1"/>
    <mergeCell ref="B2:D2"/>
    <mergeCell ref="B3:D3"/>
    <mergeCell ref="B4:D4"/>
    <mergeCell ref="A7:D7"/>
    <mergeCell ref="C9:D9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workbookViewId="0">
      <selection activeCell="E6" sqref="E6:G6"/>
    </sheetView>
  </sheetViews>
  <sheetFormatPr defaultRowHeight="16.5" x14ac:dyDescent="0.3"/>
  <cols>
    <col min="1" max="3" width="5" style="33" customWidth="1"/>
    <col min="4" max="4" width="46.85546875" style="1" customWidth="1"/>
    <col min="5" max="6" width="17.85546875" style="1" customWidth="1"/>
    <col min="7" max="7" width="17.85546875" style="49" customWidth="1"/>
    <col min="8" max="9" width="9.140625" style="1"/>
    <col min="10" max="10" width="13" style="1" bestFit="1" customWidth="1"/>
    <col min="11" max="16384" width="9.140625" style="1"/>
  </cols>
  <sheetData>
    <row r="1" spans="1:7" x14ac:dyDescent="0.3">
      <c r="E1" s="94" t="s">
        <v>78</v>
      </c>
      <c r="F1" s="94"/>
      <c r="G1" s="94"/>
    </row>
    <row r="2" spans="1:7" x14ac:dyDescent="0.3">
      <c r="E2" s="94" t="s">
        <v>0</v>
      </c>
      <c r="F2" s="94"/>
      <c r="G2" s="94"/>
    </row>
    <row r="3" spans="1:7" x14ac:dyDescent="0.3">
      <c r="E3" s="94" t="s">
        <v>1</v>
      </c>
      <c r="F3" s="94"/>
      <c r="G3" s="94"/>
    </row>
    <row r="4" spans="1:7" x14ac:dyDescent="0.3">
      <c r="E4" s="94" t="s">
        <v>2</v>
      </c>
      <c r="F4" s="94"/>
      <c r="G4" s="94"/>
    </row>
    <row r="5" spans="1:7" ht="87" customHeight="1" x14ac:dyDescent="0.3">
      <c r="A5" s="95" t="s">
        <v>41</v>
      </c>
      <c r="B5" s="95"/>
      <c r="C5" s="95"/>
      <c r="D5" s="95"/>
      <c r="E5" s="95"/>
      <c r="F5" s="95"/>
      <c r="G5" s="95"/>
    </row>
    <row r="6" spans="1:7" ht="114" customHeight="1" x14ac:dyDescent="0.3">
      <c r="A6" s="91" t="s">
        <v>23</v>
      </c>
      <c r="B6" s="91"/>
      <c r="C6" s="91"/>
      <c r="D6" s="87" t="s">
        <v>24</v>
      </c>
      <c r="E6" s="92" t="s">
        <v>25</v>
      </c>
      <c r="F6" s="92"/>
      <c r="G6" s="93"/>
    </row>
    <row r="7" spans="1:7" ht="48" customHeight="1" x14ac:dyDescent="0.3">
      <c r="A7" s="34" t="s">
        <v>26</v>
      </c>
      <c r="B7" s="34" t="s">
        <v>27</v>
      </c>
      <c r="C7" s="34" t="s">
        <v>28</v>
      </c>
      <c r="D7" s="87"/>
      <c r="E7" s="38" t="s">
        <v>39</v>
      </c>
      <c r="F7" s="38" t="s">
        <v>40</v>
      </c>
      <c r="G7" s="35" t="s">
        <v>29</v>
      </c>
    </row>
    <row r="8" spans="1:7" x14ac:dyDescent="0.3">
      <c r="A8" s="36">
        <v>1</v>
      </c>
      <c r="B8" s="37">
        <v>2</v>
      </c>
      <c r="C8" s="37">
        <v>3</v>
      </c>
      <c r="D8" s="38">
        <v>4</v>
      </c>
      <c r="E8" s="38"/>
      <c r="F8" s="38"/>
      <c r="G8" s="39">
        <v>5</v>
      </c>
    </row>
    <row r="9" spans="1:7" ht="18.75" customHeight="1" x14ac:dyDescent="0.3">
      <c r="A9" s="36"/>
      <c r="B9" s="37"/>
      <c r="C9" s="37"/>
      <c r="D9" s="38" t="s">
        <v>30</v>
      </c>
      <c r="E9" s="40">
        <f t="shared" ref="E9:F9" si="0">+E11</f>
        <v>92999.9</v>
      </c>
      <c r="F9" s="40">
        <f t="shared" si="0"/>
        <v>62709.5</v>
      </c>
      <c r="G9" s="40">
        <f>+G11</f>
        <v>0</v>
      </c>
    </row>
    <row r="10" spans="1:7" x14ac:dyDescent="0.3">
      <c r="A10" s="41"/>
      <c r="B10" s="42"/>
      <c r="C10" s="42"/>
      <c r="D10" s="43" t="s">
        <v>31</v>
      </c>
      <c r="E10" s="44"/>
      <c r="F10" s="44"/>
      <c r="G10" s="44"/>
    </row>
    <row r="11" spans="1:7" x14ac:dyDescent="0.3">
      <c r="A11" s="37" t="s">
        <v>32</v>
      </c>
      <c r="B11" s="37"/>
      <c r="C11" s="37"/>
      <c r="D11" s="45" t="s">
        <v>33</v>
      </c>
      <c r="E11" s="40">
        <f t="shared" ref="E11:F11" si="1">E13</f>
        <v>92999.9</v>
      </c>
      <c r="F11" s="40">
        <f t="shared" si="1"/>
        <v>62709.5</v>
      </c>
      <c r="G11" s="40">
        <f>G13</f>
        <v>0</v>
      </c>
    </row>
    <row r="12" spans="1:7" x14ac:dyDescent="0.3">
      <c r="A12" s="37"/>
      <c r="B12" s="37"/>
      <c r="C12" s="37"/>
      <c r="D12" s="45" t="s">
        <v>31</v>
      </c>
      <c r="E12" s="40"/>
      <c r="F12" s="40"/>
      <c r="G12" s="40"/>
    </row>
    <row r="13" spans="1:7" ht="49.5" x14ac:dyDescent="0.3">
      <c r="A13" s="37"/>
      <c r="B13" s="37" t="s">
        <v>34</v>
      </c>
      <c r="C13" s="37"/>
      <c r="D13" s="45" t="s">
        <v>35</v>
      </c>
      <c r="E13" s="40">
        <f t="shared" ref="E13:F13" si="2">E15</f>
        <v>92999.9</v>
      </c>
      <c r="F13" s="40">
        <f t="shared" si="2"/>
        <v>62709.5</v>
      </c>
      <c r="G13" s="40">
        <f>G15</f>
        <v>0</v>
      </c>
    </row>
    <row r="14" spans="1:7" x14ac:dyDescent="0.3">
      <c r="A14" s="37"/>
      <c r="B14" s="37"/>
      <c r="C14" s="37"/>
      <c r="D14" s="45" t="s">
        <v>31</v>
      </c>
      <c r="E14" s="40"/>
      <c r="F14" s="40"/>
      <c r="G14" s="40"/>
    </row>
    <row r="15" spans="1:7" x14ac:dyDescent="0.3">
      <c r="A15" s="37"/>
      <c r="B15" s="37"/>
      <c r="C15" s="37" t="s">
        <v>36</v>
      </c>
      <c r="D15" s="45" t="s">
        <v>37</v>
      </c>
      <c r="E15" s="40">
        <f>E17</f>
        <v>92999.9</v>
      </c>
      <c r="F15" s="40">
        <f t="shared" ref="F15:G15" si="3">F17</f>
        <v>62709.5</v>
      </c>
      <c r="G15" s="40">
        <f t="shared" si="3"/>
        <v>0</v>
      </c>
    </row>
    <row r="16" spans="1:7" x14ac:dyDescent="0.3">
      <c r="A16" s="37"/>
      <c r="B16" s="37"/>
      <c r="C16" s="37"/>
      <c r="D16" s="45" t="s">
        <v>31</v>
      </c>
      <c r="E16" s="40"/>
      <c r="F16" s="40"/>
      <c r="G16" s="40"/>
    </row>
    <row r="17" spans="1:7" ht="33" x14ac:dyDescent="0.3">
      <c r="A17" s="37"/>
      <c r="B17" s="37"/>
      <c r="C17" s="37"/>
      <c r="D17" s="46" t="s">
        <v>96</v>
      </c>
      <c r="E17" s="47">
        <f>E21+E20</f>
        <v>92999.9</v>
      </c>
      <c r="F17" s="47">
        <f>F21+F20</f>
        <v>62709.5</v>
      </c>
      <c r="G17" s="47">
        <f t="shared" ref="G17" si="4">G21+G20</f>
        <v>0</v>
      </c>
    </row>
    <row r="18" spans="1:7" x14ac:dyDescent="0.3">
      <c r="A18" s="37"/>
      <c r="B18" s="37"/>
      <c r="C18" s="37"/>
      <c r="D18" s="45" t="s">
        <v>3</v>
      </c>
      <c r="E18" s="45"/>
      <c r="F18" s="45"/>
      <c r="G18" s="47"/>
    </row>
    <row r="19" spans="1:7" x14ac:dyDescent="0.3">
      <c r="A19" s="37"/>
      <c r="B19" s="37"/>
      <c r="C19" s="37"/>
      <c r="D19" s="45" t="s">
        <v>38</v>
      </c>
      <c r="E19" s="45"/>
      <c r="F19" s="45"/>
      <c r="G19" s="47"/>
    </row>
    <row r="20" spans="1:7" s="52" customFormat="1" ht="49.5" x14ac:dyDescent="0.3">
      <c r="A20" s="50"/>
      <c r="B20" s="50"/>
      <c r="C20" s="50"/>
      <c r="D20" s="51" t="s">
        <v>65</v>
      </c>
      <c r="E20" s="81">
        <v>92999.9</v>
      </c>
      <c r="F20" s="81">
        <v>2909.5</v>
      </c>
      <c r="G20" s="129">
        <v>-119613.4</v>
      </c>
    </row>
    <row r="21" spans="1:7" ht="42.75" customHeight="1" x14ac:dyDescent="0.3">
      <c r="A21" s="37"/>
      <c r="B21" s="37"/>
      <c r="C21" s="37"/>
      <c r="D21" s="48" t="s">
        <v>64</v>
      </c>
      <c r="E21" s="56">
        <v>0</v>
      </c>
      <c r="F21" s="56">
        <v>59800</v>
      </c>
      <c r="G21" s="56">
        <v>119613.4</v>
      </c>
    </row>
  </sheetData>
  <mergeCells count="8">
    <mergeCell ref="A6:C6"/>
    <mergeCell ref="D6:D7"/>
    <mergeCell ref="E6:G6"/>
    <mergeCell ref="E2:G2"/>
    <mergeCell ref="E1:G1"/>
    <mergeCell ref="E3:G3"/>
    <mergeCell ref="E4:G4"/>
    <mergeCell ref="A5:G5"/>
  </mergeCells>
  <pageMargins left="0.25" right="0.25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zoomScaleNormal="100" workbookViewId="0">
      <selection activeCell="M18" sqref="M18"/>
    </sheetView>
  </sheetViews>
  <sheetFormatPr defaultRowHeight="16.5" x14ac:dyDescent="0.3"/>
  <cols>
    <col min="1" max="1" width="17.5703125" style="1" customWidth="1"/>
    <col min="2" max="2" width="15.42578125" style="1" customWidth="1"/>
    <col min="3" max="3" width="58.42578125" style="1" customWidth="1"/>
    <col min="4" max="4" width="10.28515625" style="1" customWidth="1"/>
    <col min="5" max="5" width="13.140625" style="1" customWidth="1"/>
    <col min="6" max="6" width="13.5703125" style="1" customWidth="1"/>
    <col min="7" max="7" width="15" style="1" customWidth="1"/>
    <col min="8" max="8" width="11.5703125" style="1" customWidth="1"/>
    <col min="9" max="9" width="13.5703125" style="1" customWidth="1"/>
    <col min="10" max="16384" width="9.140625" style="1"/>
  </cols>
  <sheetData>
    <row r="1" spans="1:9" ht="16.5" customHeight="1" x14ac:dyDescent="0.3">
      <c r="G1" s="96" t="s">
        <v>42</v>
      </c>
      <c r="H1" s="96"/>
      <c r="I1" s="96"/>
    </row>
    <row r="2" spans="1:9" ht="17.25" customHeight="1" x14ac:dyDescent="0.3">
      <c r="G2" s="94" t="s">
        <v>0</v>
      </c>
      <c r="H2" s="94"/>
      <c r="I2" s="94"/>
    </row>
    <row r="3" spans="1:9" ht="17.25" customHeight="1" x14ac:dyDescent="0.3">
      <c r="G3" s="94" t="s">
        <v>1</v>
      </c>
      <c r="H3" s="94"/>
      <c r="I3" s="94"/>
    </row>
    <row r="4" spans="1:9" ht="16.5" customHeight="1" x14ac:dyDescent="0.3">
      <c r="G4" s="94" t="s">
        <v>2</v>
      </c>
      <c r="H4" s="94"/>
      <c r="I4" s="94"/>
    </row>
    <row r="5" spans="1:9" ht="16.5" customHeight="1" x14ac:dyDescent="0.3">
      <c r="G5" s="58"/>
      <c r="H5" s="58"/>
      <c r="I5" s="58"/>
    </row>
    <row r="6" spans="1:9" x14ac:dyDescent="0.3">
      <c r="A6" s="97" t="s">
        <v>79</v>
      </c>
      <c r="B6" s="97"/>
      <c r="C6" s="97"/>
      <c r="D6" s="97"/>
      <c r="E6" s="97"/>
      <c r="F6" s="97"/>
      <c r="G6" s="97"/>
      <c r="H6" s="97"/>
      <c r="I6" s="97"/>
    </row>
    <row r="7" spans="1:9" ht="33" customHeight="1" x14ac:dyDescent="0.3">
      <c r="A7" s="103" t="s">
        <v>6</v>
      </c>
      <c r="B7" s="97"/>
      <c r="C7" s="97"/>
      <c r="D7" s="97"/>
      <c r="E7" s="97"/>
      <c r="F7" s="97"/>
      <c r="G7" s="97"/>
      <c r="H7" s="97"/>
      <c r="I7" s="97"/>
    </row>
    <row r="8" spans="1:9" ht="66" customHeight="1" x14ac:dyDescent="0.3">
      <c r="A8" s="130" t="s">
        <v>12</v>
      </c>
      <c r="B8" s="130"/>
      <c r="C8" s="130"/>
      <c r="D8" s="130" t="s">
        <v>25</v>
      </c>
      <c r="E8" s="130"/>
      <c r="F8" s="130"/>
      <c r="G8" s="130"/>
      <c r="H8" s="130"/>
      <c r="I8" s="130"/>
    </row>
    <row r="9" spans="1:9" ht="33" customHeight="1" x14ac:dyDescent="0.3">
      <c r="A9" s="130"/>
      <c r="B9" s="130"/>
      <c r="C9" s="130"/>
      <c r="D9" s="131" t="s">
        <v>102</v>
      </c>
      <c r="E9" s="131"/>
      <c r="F9" s="131"/>
      <c r="G9" s="131" t="s">
        <v>103</v>
      </c>
      <c r="H9" s="131"/>
      <c r="I9" s="131"/>
    </row>
    <row r="10" spans="1:9" ht="33" customHeight="1" x14ac:dyDescent="0.3">
      <c r="A10" s="130"/>
      <c r="B10" s="130"/>
      <c r="C10" s="130"/>
      <c r="D10" s="11" t="s">
        <v>13</v>
      </c>
      <c r="E10" s="11" t="s">
        <v>14</v>
      </c>
      <c r="F10" s="11" t="s">
        <v>15</v>
      </c>
      <c r="G10" s="11" t="s">
        <v>13</v>
      </c>
      <c r="H10" s="11" t="s">
        <v>14</v>
      </c>
      <c r="I10" s="11" t="s">
        <v>15</v>
      </c>
    </row>
    <row r="11" spans="1:9" x14ac:dyDescent="0.3">
      <c r="A11" s="104" t="s">
        <v>7</v>
      </c>
      <c r="B11" s="104"/>
      <c r="C11" s="104"/>
      <c r="D11" s="104"/>
      <c r="E11" s="104"/>
      <c r="F11" s="104"/>
      <c r="G11" s="104"/>
      <c r="H11" s="104"/>
      <c r="I11" s="104"/>
    </row>
    <row r="12" spans="1:9" x14ac:dyDescent="0.3">
      <c r="A12" s="2" t="s">
        <v>8</v>
      </c>
      <c r="B12" s="2"/>
      <c r="C12" s="2"/>
    </row>
    <row r="13" spans="1:9" x14ac:dyDescent="0.3">
      <c r="A13" s="2" t="s">
        <v>9</v>
      </c>
      <c r="B13" s="2"/>
      <c r="C13" s="2"/>
    </row>
    <row r="15" spans="1:9" ht="15" customHeight="1" x14ac:dyDescent="0.3">
      <c r="A15" s="101" t="s">
        <v>4</v>
      </c>
      <c r="B15" s="102"/>
      <c r="C15" s="3" t="s">
        <v>10</v>
      </c>
      <c r="D15" s="107"/>
      <c r="E15" s="107"/>
      <c r="F15" s="108"/>
      <c r="G15" s="113"/>
      <c r="H15" s="114"/>
      <c r="I15" s="115"/>
    </row>
    <row r="16" spans="1:9" x14ac:dyDescent="0.3">
      <c r="A16" s="4"/>
      <c r="B16" s="5"/>
      <c r="C16" s="6" t="s">
        <v>62</v>
      </c>
      <c r="D16" s="109"/>
      <c r="E16" s="109"/>
      <c r="F16" s="110"/>
      <c r="G16" s="116"/>
      <c r="H16" s="117"/>
      <c r="I16" s="118"/>
    </row>
    <row r="17" spans="1:9" ht="25.5" customHeight="1" x14ac:dyDescent="0.3">
      <c r="A17" s="7">
        <v>1122</v>
      </c>
      <c r="B17" s="7" t="s">
        <v>61</v>
      </c>
      <c r="C17" s="8" t="s">
        <v>11</v>
      </c>
      <c r="D17" s="109"/>
      <c r="E17" s="109"/>
      <c r="F17" s="110"/>
      <c r="G17" s="116"/>
      <c r="H17" s="117"/>
      <c r="I17" s="118"/>
    </row>
    <row r="18" spans="1:9" ht="48.75" customHeight="1" x14ac:dyDescent="0.3">
      <c r="A18" s="9"/>
      <c r="B18" s="9"/>
      <c r="C18" s="10" t="s">
        <v>63</v>
      </c>
      <c r="D18" s="111"/>
      <c r="E18" s="111"/>
      <c r="F18" s="112"/>
      <c r="G18" s="119"/>
      <c r="H18" s="120"/>
      <c r="I18" s="121"/>
    </row>
    <row r="19" spans="1:9" x14ac:dyDescent="0.3">
      <c r="A19" s="12" t="s">
        <v>16</v>
      </c>
      <c r="B19" s="13"/>
      <c r="C19" s="55" t="s">
        <v>43</v>
      </c>
      <c r="D19" s="14"/>
      <c r="E19" s="14">
        <v>-275</v>
      </c>
      <c r="F19" s="14">
        <v>-578</v>
      </c>
      <c r="G19" s="11" t="s">
        <v>17</v>
      </c>
      <c r="H19" s="11" t="s">
        <v>17</v>
      </c>
      <c r="I19" s="11" t="s">
        <v>17</v>
      </c>
    </row>
    <row r="20" spans="1:9" s="15" customFormat="1" x14ac:dyDescent="0.3">
      <c r="A20" s="12"/>
      <c r="B20" s="13"/>
      <c r="C20" s="55" t="s">
        <v>44</v>
      </c>
      <c r="D20" s="14"/>
      <c r="E20" s="14"/>
      <c r="F20" s="14">
        <v>-7000</v>
      </c>
      <c r="G20" s="11" t="s">
        <v>17</v>
      </c>
      <c r="H20" s="11" t="s">
        <v>17</v>
      </c>
      <c r="I20" s="11" t="s">
        <v>17</v>
      </c>
    </row>
    <row r="21" spans="1:9" x14ac:dyDescent="0.3">
      <c r="A21" s="12"/>
      <c r="B21" s="13"/>
      <c r="C21" s="55" t="s">
        <v>45</v>
      </c>
      <c r="D21" s="14"/>
      <c r="E21" s="14">
        <v>-290</v>
      </c>
      <c r="F21" s="14">
        <v>-430</v>
      </c>
      <c r="G21" s="11" t="s">
        <v>17</v>
      </c>
      <c r="H21" s="11" t="s">
        <v>17</v>
      </c>
      <c r="I21" s="11" t="s">
        <v>17</v>
      </c>
    </row>
    <row r="22" spans="1:9" x14ac:dyDescent="0.3">
      <c r="A22" s="16"/>
      <c r="B22" s="17"/>
      <c r="C22" s="55" t="s">
        <v>46</v>
      </c>
      <c r="D22" s="14"/>
      <c r="E22" s="14">
        <v>-5691</v>
      </c>
      <c r="F22" s="14">
        <v>-10611</v>
      </c>
      <c r="G22" s="11" t="s">
        <v>17</v>
      </c>
      <c r="H22" s="11" t="s">
        <v>17</v>
      </c>
      <c r="I22" s="11" t="s">
        <v>17</v>
      </c>
    </row>
    <row r="23" spans="1:9" x14ac:dyDescent="0.3">
      <c r="A23" s="16"/>
      <c r="B23" s="17"/>
      <c r="C23" s="55" t="s">
        <v>47</v>
      </c>
      <c r="D23" s="14"/>
      <c r="E23" s="14">
        <v>-52</v>
      </c>
      <c r="F23" s="14">
        <v>-72</v>
      </c>
      <c r="G23" s="11"/>
      <c r="H23" s="11"/>
      <c r="I23" s="11"/>
    </row>
    <row r="24" spans="1:9" x14ac:dyDescent="0.3">
      <c r="A24" s="16"/>
      <c r="B24" s="17"/>
      <c r="C24" s="55" t="s">
        <v>48</v>
      </c>
      <c r="D24" s="14"/>
      <c r="E24" s="14">
        <v>-26</v>
      </c>
      <c r="F24" s="14">
        <v>-46</v>
      </c>
      <c r="G24" s="11"/>
      <c r="H24" s="11"/>
      <c r="I24" s="11"/>
    </row>
    <row r="25" spans="1:9" x14ac:dyDescent="0.3">
      <c r="A25" s="16"/>
      <c r="B25" s="17"/>
      <c r="C25" s="55" t="s">
        <v>49</v>
      </c>
      <c r="D25" s="14"/>
      <c r="E25" s="14">
        <v>-108</v>
      </c>
      <c r="F25" s="14">
        <v>-198</v>
      </c>
      <c r="G25" s="11"/>
      <c r="H25" s="11"/>
      <c r="I25" s="11"/>
    </row>
    <row r="26" spans="1:9" x14ac:dyDescent="0.3">
      <c r="A26" s="16"/>
      <c r="B26" s="17"/>
      <c r="C26" s="55" t="s">
        <v>50</v>
      </c>
      <c r="D26" s="14"/>
      <c r="E26" s="14">
        <v>-30820</v>
      </c>
      <c r="F26" s="14">
        <v>-51240</v>
      </c>
      <c r="G26" s="11"/>
      <c r="H26" s="11"/>
      <c r="I26" s="11"/>
    </row>
    <row r="27" spans="1:9" x14ac:dyDescent="0.3">
      <c r="A27" s="16"/>
      <c r="B27" s="17"/>
      <c r="C27" s="55" t="s">
        <v>51</v>
      </c>
      <c r="D27" s="14"/>
      <c r="E27" s="14">
        <v>-40</v>
      </c>
      <c r="F27" s="14">
        <v>-79</v>
      </c>
      <c r="G27" s="11"/>
      <c r="H27" s="11"/>
      <c r="I27" s="11"/>
    </row>
    <row r="28" spans="1:9" x14ac:dyDescent="0.3">
      <c r="A28" s="16"/>
      <c r="B28" s="17"/>
      <c r="C28" s="55" t="s">
        <v>52</v>
      </c>
      <c r="D28" s="14"/>
      <c r="E28" s="14">
        <v>-52000</v>
      </c>
      <c r="F28" s="14">
        <v>-102800</v>
      </c>
      <c r="G28" s="11"/>
      <c r="H28" s="11"/>
      <c r="I28" s="11"/>
    </row>
    <row r="29" spans="1:9" ht="40.5" x14ac:dyDescent="0.3">
      <c r="A29" s="16"/>
      <c r="B29" s="17"/>
      <c r="C29" s="55" t="s">
        <v>53</v>
      </c>
      <c r="D29" s="14"/>
      <c r="E29" s="59">
        <v>-4</v>
      </c>
      <c r="F29" s="59">
        <v>-9</v>
      </c>
      <c r="G29" s="11"/>
      <c r="H29" s="11"/>
      <c r="I29" s="11"/>
    </row>
    <row r="30" spans="1:9" ht="27" x14ac:dyDescent="0.3">
      <c r="A30" s="16"/>
      <c r="B30" s="17"/>
      <c r="C30" s="55" t="s">
        <v>54</v>
      </c>
      <c r="D30" s="59"/>
      <c r="E30" s="59"/>
      <c r="F30" s="59">
        <v>-160</v>
      </c>
      <c r="G30" s="11"/>
      <c r="H30" s="11"/>
      <c r="I30" s="11"/>
    </row>
    <row r="31" spans="1:9" x14ac:dyDescent="0.3">
      <c r="A31" s="12"/>
      <c r="B31" s="67"/>
      <c r="C31" s="55" t="s">
        <v>98</v>
      </c>
      <c r="D31" s="82"/>
      <c r="E31" s="86">
        <v>13</v>
      </c>
      <c r="F31" s="86">
        <v>25</v>
      </c>
      <c r="G31" s="11"/>
      <c r="H31" s="11"/>
      <c r="I31" s="11"/>
    </row>
    <row r="32" spans="1:9" s="15" customFormat="1" x14ac:dyDescent="0.3">
      <c r="A32" s="12"/>
      <c r="B32" s="67"/>
      <c r="C32" s="55" t="s">
        <v>99</v>
      </c>
      <c r="D32" s="14"/>
      <c r="E32" s="86">
        <v>10</v>
      </c>
      <c r="F32" s="86">
        <v>20</v>
      </c>
      <c r="G32" s="11"/>
      <c r="H32" s="11"/>
      <c r="I32" s="11"/>
    </row>
    <row r="33" spans="1:10" x14ac:dyDescent="0.3">
      <c r="A33" s="12"/>
      <c r="B33" s="67"/>
      <c r="C33" s="55" t="s">
        <v>100</v>
      </c>
      <c r="D33" s="14"/>
      <c r="E33" s="86">
        <v>30</v>
      </c>
      <c r="F33" s="86">
        <v>60</v>
      </c>
      <c r="G33" s="11"/>
      <c r="H33" s="11"/>
      <c r="I33" s="11"/>
    </row>
    <row r="34" spans="1:10" ht="40.5" x14ac:dyDescent="0.3">
      <c r="A34" s="16" t="s">
        <v>18</v>
      </c>
      <c r="B34" s="17"/>
      <c r="C34" s="55" t="s">
        <v>55</v>
      </c>
      <c r="D34" s="59"/>
      <c r="E34" s="59"/>
      <c r="F34" s="59"/>
      <c r="G34" s="11"/>
      <c r="H34" s="11"/>
      <c r="I34" s="11"/>
    </row>
    <row r="35" spans="1:10" ht="54" x14ac:dyDescent="0.3">
      <c r="A35" s="105"/>
      <c r="B35" s="106"/>
      <c r="C35" s="55" t="s">
        <v>56</v>
      </c>
      <c r="D35" s="59"/>
      <c r="E35" s="59"/>
      <c r="F35" s="59"/>
      <c r="G35" s="11"/>
      <c r="H35" s="11"/>
      <c r="I35" s="11"/>
    </row>
    <row r="36" spans="1:10" x14ac:dyDescent="0.3">
      <c r="A36" s="105" t="s">
        <v>19</v>
      </c>
      <c r="B36" s="106"/>
      <c r="C36" s="55" t="s">
        <v>57</v>
      </c>
      <c r="D36" s="14"/>
      <c r="E36" s="14"/>
      <c r="F36" s="14"/>
      <c r="G36" s="11"/>
      <c r="H36" s="11"/>
      <c r="I36" s="11"/>
    </row>
    <row r="37" spans="1:10" x14ac:dyDescent="0.3">
      <c r="A37" s="16"/>
      <c r="B37" s="17"/>
      <c r="C37" s="55" t="s">
        <v>58</v>
      </c>
      <c r="D37" s="14"/>
      <c r="E37" s="14"/>
      <c r="F37" s="14"/>
      <c r="G37" s="11"/>
      <c r="H37" s="11"/>
      <c r="I37" s="11"/>
    </row>
    <row r="38" spans="1:10" ht="27" x14ac:dyDescent="0.3">
      <c r="A38" s="16"/>
      <c r="B38" s="17"/>
      <c r="C38" s="55" t="s">
        <v>59</v>
      </c>
      <c r="D38" s="14"/>
      <c r="E38" s="14"/>
      <c r="F38" s="14"/>
      <c r="G38" s="11"/>
      <c r="H38" s="11"/>
      <c r="I38" s="11"/>
    </row>
    <row r="39" spans="1:10" ht="27" x14ac:dyDescent="0.3">
      <c r="A39" s="16"/>
      <c r="B39" s="17"/>
      <c r="C39" s="55" t="s">
        <v>60</v>
      </c>
      <c r="D39" s="14"/>
      <c r="E39" s="14"/>
      <c r="F39" s="14"/>
      <c r="G39" s="11"/>
      <c r="H39" s="11"/>
      <c r="I39" s="11"/>
    </row>
    <row r="40" spans="1:10" x14ac:dyDescent="0.3">
      <c r="A40" s="16" t="s">
        <v>20</v>
      </c>
      <c r="B40" s="18"/>
      <c r="C40" s="19"/>
      <c r="D40" s="11" t="s">
        <v>17</v>
      </c>
      <c r="E40" s="11" t="s">
        <v>17</v>
      </c>
      <c r="F40" s="11" t="s">
        <v>17</v>
      </c>
      <c r="G40" s="59">
        <v>92999.9</v>
      </c>
      <c r="H40" s="59">
        <v>62709.5</v>
      </c>
      <c r="I40" s="59">
        <v>0</v>
      </c>
    </row>
    <row r="41" spans="1:10" x14ac:dyDescent="0.3">
      <c r="A41" s="20" t="s">
        <v>21</v>
      </c>
      <c r="B41" s="21"/>
      <c r="C41" s="22"/>
      <c r="D41" s="22"/>
      <c r="E41" s="22"/>
      <c r="F41" s="22"/>
      <c r="G41" s="21"/>
      <c r="H41" s="21"/>
      <c r="I41" s="23"/>
    </row>
    <row r="42" spans="1:10" x14ac:dyDescent="0.3">
      <c r="A42" s="24" t="s">
        <v>81</v>
      </c>
      <c r="B42" s="25"/>
      <c r="C42" s="25"/>
      <c r="D42" s="25"/>
      <c r="E42" s="25"/>
      <c r="F42" s="25"/>
      <c r="G42" s="26"/>
      <c r="H42" s="26"/>
      <c r="I42" s="27"/>
    </row>
    <row r="43" spans="1:10" x14ac:dyDescent="0.3">
      <c r="A43" s="20" t="s">
        <v>5</v>
      </c>
      <c r="B43" s="21"/>
      <c r="C43" s="22"/>
      <c r="D43" s="22"/>
      <c r="E43" s="22"/>
      <c r="F43" s="22"/>
      <c r="G43" s="21"/>
      <c r="H43" s="21"/>
      <c r="I43" s="23"/>
    </row>
    <row r="44" spans="1:10" ht="27" customHeight="1" x14ac:dyDescent="0.3">
      <c r="A44" s="98" t="s">
        <v>82</v>
      </c>
      <c r="B44" s="99"/>
      <c r="C44" s="99"/>
      <c r="D44" s="99"/>
      <c r="E44" s="99"/>
      <c r="F44" s="99"/>
      <c r="G44" s="99"/>
      <c r="H44" s="99"/>
      <c r="I44" s="100"/>
    </row>
    <row r="45" spans="1:10" x14ac:dyDescent="0.3">
      <c r="A45" s="20" t="s">
        <v>22</v>
      </c>
      <c r="B45" s="21"/>
      <c r="C45" s="22"/>
      <c r="D45" s="22"/>
      <c r="E45" s="22"/>
      <c r="F45" s="22"/>
      <c r="G45" s="21"/>
      <c r="H45" s="21"/>
      <c r="I45" s="23"/>
    </row>
    <row r="46" spans="1:10" x14ac:dyDescent="0.3">
      <c r="A46" s="83" t="s">
        <v>83</v>
      </c>
      <c r="B46" s="28"/>
      <c r="C46" s="28"/>
      <c r="D46" s="68"/>
      <c r="E46" s="68"/>
      <c r="F46" s="68"/>
      <c r="G46" s="68"/>
      <c r="H46" s="28"/>
      <c r="I46" s="29"/>
    </row>
    <row r="47" spans="1:10" ht="36" customHeight="1" x14ac:dyDescent="0.3">
      <c r="A47" s="30"/>
      <c r="B47" s="31"/>
      <c r="C47" s="66" t="s">
        <v>80</v>
      </c>
      <c r="D47" s="31"/>
      <c r="E47" s="31"/>
      <c r="F47" s="31"/>
      <c r="G47" s="31"/>
      <c r="H47" s="31"/>
      <c r="I47" s="31"/>
      <c r="J47" s="53"/>
    </row>
    <row r="52" spans="2:3" x14ac:dyDescent="0.3">
      <c r="B52" s="32"/>
      <c r="C52" s="32"/>
    </row>
  </sheetData>
  <mergeCells count="17">
    <mergeCell ref="A44:I44"/>
    <mergeCell ref="A15:B15"/>
    <mergeCell ref="A7:I7"/>
    <mergeCell ref="A11:I11"/>
    <mergeCell ref="A35:B35"/>
    <mergeCell ref="A36:B36"/>
    <mergeCell ref="D15:F18"/>
    <mergeCell ref="G15:I18"/>
    <mergeCell ref="A8:C10"/>
    <mergeCell ref="D9:F9"/>
    <mergeCell ref="G9:I9"/>
    <mergeCell ref="D8:I8"/>
    <mergeCell ref="G1:I1"/>
    <mergeCell ref="G2:I2"/>
    <mergeCell ref="G3:I3"/>
    <mergeCell ref="G4:I4"/>
    <mergeCell ref="A6:I6"/>
  </mergeCells>
  <dataValidations count="9">
    <dataValidation type="custom" allowBlank="1" showInputMessage="1" showErrorMessage="1" errorTitle="Հոոոոոոոպ..." error="Չի կարելի" sqref="A38 A35:A36">
      <formula1>"Ä³ÙÏ»ï³ÛÝáõÃÛáõÝ"</formula1>
    </dataValidation>
    <dataValidation type="custom" allowBlank="1" showInputMessage="1" showErrorMessage="1" errorTitle="Հոոոոոոոոոպ!!!" error="Մի փոխեք այս դաշտը" sqref="A19:A21 A31:A33">
      <formula1>"ø³Ý³Ï³Ï³Ý"</formula1>
    </dataValidation>
    <dataValidation type="custom" allowBlank="1" showInputMessage="1" showErrorMessage="1" errorTitle="Հոոոոոպ" error="Չի կարելի" sqref="A39 A37 A22:A30 A34">
      <formula1>"àñ³Ï³Ï³Ý"</formula1>
    </dataValidation>
    <dataValidation type="custom" allowBlank="1" showInputMessage="1" showErrorMessage="1" errorTitle="Հոոոոպ..." error="Չի կարելի" sqref="A43">
      <formula1>"ì»ñçÝ³Ï³Ý ³ñ¹ÛáõÝùÇ ÝÏ³ñ³·ñáõÃÛáõÝÁ"</formula1>
    </dataValidation>
    <dataValidation type="custom" allowBlank="1" showInputMessage="1" showErrorMessage="1" errorTitle="Հոոոոպ..." error="Չի կարելի" sqref="A45">
      <formula1>"Ì³é³ÛáõÃÛáõÝ Ù³ïáõóáÕÇ (Ù³ïáõóáÕÝ»ñÇ) ³Ýí³ÝáõÙÁ"</formula1>
    </dataValidation>
    <dataValidation type="custom" allowBlank="1" showInputMessage="1" showErrorMessage="1" errorTitle="Հոոոոպ..." error="Չի կարելի" sqref="A41">
      <formula1>"Ìñ³·ÇñÁ (Íñ³·ñ»ñÁ), áñÇ (áñáÝó) ßñç³Ý³ÏÝ»ñáõÙ Çñ³Ï³Ý³óíáõÙ ¿ ù³Õ³ù³Ï³ÝáõÃÛ³Ý ÙÇçáó³éáõÙÁ"</formula1>
    </dataValidation>
    <dataValidation type="custom" allowBlank="1" showInputMessage="1" showErrorMessage="1" errorTitle="Չի կարելի" error="Չի կարելի" sqref="A40">
      <formula1>"Ø³ïáõóíáÕ Í³é³ÛáõÃÛ³Ý íñ³ Ï³ï³ñíáÕ Í³ËëÁ (Ñ³½³ñ ¹ñ³Ù)"</formula1>
    </dataValidation>
    <dataValidation type="custom" allowBlank="1" showInputMessage="1" showErrorMessage="1" errorTitle="Չի կարելի" error="Չի կարելի" sqref="A15:A16 B16">
      <formula1>"Ìñ³·ñ³ÛÇÝ ¹³ëÇãÁ"</formula1>
    </dataValidation>
    <dataValidation type="decimal" operator="greaterThan" allowBlank="1" showInputMessage="1" showErrorMessage="1" errorTitle="ՍԽԱԼ" error="Հազար անգամ զգուշացրեցի. ՄԻԱՅՆ ԹԻՎ_x000a_:-)" promptTitle="ՄԻԱՅՆ ԹԻՎ" prompt="առանց հազարները բաժանող ստորակետի և կետ՝ ամբողջն ու տասնրդականները բաժանելու համար" sqref="G40:I40">
      <formula1>-10000000000000000000</formula1>
    </dataValidation>
  </dataValidations>
  <pageMargins left="0.25" right="0.25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G17" sqref="G17"/>
    </sheetView>
  </sheetViews>
  <sheetFormatPr defaultRowHeight="15" x14ac:dyDescent="0.25"/>
  <cols>
    <col min="1" max="3" width="6.140625" customWidth="1"/>
    <col min="4" max="4" width="29.85546875" customWidth="1"/>
    <col min="5" max="5" width="11.5703125" customWidth="1"/>
    <col min="6" max="6" width="14.5703125" customWidth="1"/>
    <col min="7" max="7" width="40.85546875" customWidth="1"/>
    <col min="8" max="8" width="11.5703125" customWidth="1"/>
  </cols>
  <sheetData>
    <row r="1" spans="1:7" s="1" customFormat="1" ht="16.5" customHeight="1" x14ac:dyDescent="0.3">
      <c r="D1" s="80"/>
      <c r="E1" s="94" t="s">
        <v>95</v>
      </c>
      <c r="F1" s="94"/>
      <c r="G1" s="94"/>
    </row>
    <row r="2" spans="1:7" s="1" customFormat="1" ht="16.5" customHeight="1" x14ac:dyDescent="0.3">
      <c r="D2" s="80"/>
      <c r="E2" s="94" t="s">
        <v>0</v>
      </c>
      <c r="F2" s="94"/>
      <c r="G2" s="94"/>
    </row>
    <row r="3" spans="1:7" s="1" customFormat="1" ht="16.5" customHeight="1" x14ac:dyDescent="0.3">
      <c r="D3" s="80"/>
      <c r="E3" s="94" t="s">
        <v>1</v>
      </c>
      <c r="F3" s="94"/>
      <c r="G3" s="94"/>
    </row>
    <row r="4" spans="1:7" s="1" customFormat="1" ht="16.5" customHeight="1" x14ac:dyDescent="0.3">
      <c r="D4" s="80"/>
      <c r="E4" s="94" t="s">
        <v>2</v>
      </c>
      <c r="F4" s="94"/>
      <c r="G4" s="94"/>
    </row>
    <row r="6" spans="1:7" ht="17.25" x14ac:dyDescent="0.25">
      <c r="A6" s="128"/>
      <c r="B6" s="128"/>
      <c r="C6" s="128"/>
      <c r="D6" s="128"/>
      <c r="E6" s="128"/>
      <c r="F6" s="128"/>
      <c r="G6" s="128"/>
    </row>
    <row r="7" spans="1:7" ht="60.75" customHeight="1" x14ac:dyDescent="0.25">
      <c r="A7" s="122" t="s">
        <v>94</v>
      </c>
      <c r="B7" s="122"/>
      <c r="C7" s="122"/>
      <c r="D7" s="122"/>
      <c r="E7" s="122"/>
      <c r="F7" s="122"/>
      <c r="G7" s="122"/>
    </row>
    <row r="8" spans="1:7" ht="17.25" x14ac:dyDescent="0.25">
      <c r="A8" s="69"/>
      <c r="B8" s="69"/>
      <c r="C8" s="69"/>
      <c r="D8" s="70"/>
      <c r="E8" s="69"/>
      <c r="F8" s="69"/>
      <c r="G8" s="69" t="s">
        <v>84</v>
      </c>
    </row>
    <row r="9" spans="1:7" ht="99" customHeight="1" x14ac:dyDescent="0.25">
      <c r="A9" s="123" t="s">
        <v>85</v>
      </c>
      <c r="B9" s="124"/>
      <c r="C9" s="125"/>
      <c r="D9" s="126" t="s">
        <v>86</v>
      </c>
      <c r="E9" s="123" t="s">
        <v>25</v>
      </c>
      <c r="F9" s="124"/>
      <c r="G9" s="125"/>
    </row>
    <row r="10" spans="1:7" ht="151.5" customHeight="1" x14ac:dyDescent="0.25">
      <c r="A10" s="71" t="s">
        <v>87</v>
      </c>
      <c r="B10" s="71" t="s">
        <v>88</v>
      </c>
      <c r="C10" s="71" t="s">
        <v>89</v>
      </c>
      <c r="D10" s="127"/>
      <c r="E10" s="72" t="s">
        <v>90</v>
      </c>
      <c r="F10" s="72" t="s">
        <v>91</v>
      </c>
      <c r="G10" s="72" t="s">
        <v>92</v>
      </c>
    </row>
    <row r="11" spans="1:7" x14ac:dyDescent="0.25">
      <c r="A11" s="73">
        <v>1</v>
      </c>
      <c r="B11" s="73">
        <v>2</v>
      </c>
      <c r="C11" s="73">
        <v>3</v>
      </c>
      <c r="D11" s="74">
        <v>4</v>
      </c>
      <c r="E11" s="73">
        <v>5</v>
      </c>
      <c r="F11" s="73">
        <v>6</v>
      </c>
      <c r="G11" s="73">
        <v>7</v>
      </c>
    </row>
    <row r="12" spans="1:7" ht="47.25" customHeight="1" x14ac:dyDescent="0.25">
      <c r="A12" s="75" t="s">
        <v>32</v>
      </c>
      <c r="B12" s="75" t="s">
        <v>34</v>
      </c>
      <c r="C12" s="75" t="s">
        <v>36</v>
      </c>
      <c r="D12" s="76" t="s">
        <v>93</v>
      </c>
      <c r="E12" s="77"/>
      <c r="F12" s="78">
        <v>-119613.4</v>
      </c>
      <c r="G12" s="76" t="s">
        <v>97</v>
      </c>
    </row>
    <row r="13" spans="1:7" ht="27" x14ac:dyDescent="0.25">
      <c r="A13" s="75" t="s">
        <v>32</v>
      </c>
      <c r="B13" s="75" t="s">
        <v>34</v>
      </c>
      <c r="C13" s="75" t="s">
        <v>36</v>
      </c>
      <c r="D13" s="76" t="s">
        <v>93</v>
      </c>
      <c r="E13" s="77"/>
      <c r="F13" s="78">
        <v>119613.4</v>
      </c>
      <c r="G13" s="79" t="s">
        <v>83</v>
      </c>
    </row>
    <row r="16" spans="1:7" x14ac:dyDescent="0.25">
      <c r="F16" s="84"/>
    </row>
  </sheetData>
  <mergeCells count="9">
    <mergeCell ref="A7:G7"/>
    <mergeCell ref="A9:C9"/>
    <mergeCell ref="D9:D10"/>
    <mergeCell ref="E9:G9"/>
    <mergeCell ref="E1:G1"/>
    <mergeCell ref="E2:G2"/>
    <mergeCell ref="E3:G3"/>
    <mergeCell ref="E4:G4"/>
    <mergeCell ref="A6:G6"/>
  </mergeCells>
  <pageMargins left="0.25" right="0.25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2017-06-06T06:55:08Z</dcterms:modified>
</cp:coreProperties>
</file>