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2" activeTab="2"/>
  </bookViews>
  <sheets>
    <sheet name="Սյունիք Ծ" sheetId="4" state="hidden" r:id="rId1"/>
    <sheet name="Ծրագրային" sheetId="1" state="hidden" r:id="rId2"/>
    <sheet name="hav 1" sheetId="5" r:id="rId3"/>
    <sheet name="hav 2 ax1" sheetId="6" r:id="rId4"/>
    <sheet name="ax 2" sheetId="7" r:id="rId5"/>
    <sheet name="ax 3" sheetId="8" r:id="rId6"/>
  </sheets>
  <calcPr calcId="124519"/>
</workbook>
</file>

<file path=xl/calcChain.xml><?xml version="1.0" encoding="utf-8"?>
<calcChain xmlns="http://schemas.openxmlformats.org/spreadsheetml/2006/main">
  <c r="G15" i="5"/>
  <c r="E25" i="8" l="1"/>
  <c r="E31" s="1"/>
  <c r="E67"/>
  <c r="E13" i="5"/>
  <c r="E10"/>
  <c r="E61" i="8" l="1"/>
  <c r="E49"/>
  <c r="E44" s="1"/>
  <c r="E13"/>
  <c r="E19" s="1"/>
  <c r="G13" i="5" l="1"/>
  <c r="G10"/>
  <c r="C41" i="7"/>
  <c r="E55" i="8"/>
  <c r="G14" i="5"/>
  <c r="G9" l="1"/>
  <c r="G8" s="1"/>
  <c r="G7" s="1"/>
</calcChain>
</file>

<file path=xl/sharedStrings.xml><?xml version="1.0" encoding="utf-8"?>
<sst xmlns="http://schemas.openxmlformats.org/spreadsheetml/2006/main" count="305" uniqueCount="148">
  <si>
    <t>Ծրագրային դասիչը</t>
  </si>
  <si>
    <t>Ծրագիրը</t>
  </si>
  <si>
    <t>Միջոցառումը</t>
  </si>
  <si>
    <t>Գործառնական դասիչը</t>
  </si>
  <si>
    <t>(Բաժին/Խումբ/ Դաս)</t>
  </si>
  <si>
    <t>(հազար  դրամ)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</si>
  <si>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</si>
  <si>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</si>
  <si>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</si>
  <si>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Ֆինանսավորման ծախսի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</si>
  <si>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</si>
  <si>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</si>
  <si>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</si>
  <si>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</si>
  <si>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</si>
  <si>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</si>
  <si>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</si>
  <si>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Անվանումը</t>
  </si>
  <si>
    <t>Նկարագրություն՝</t>
  </si>
  <si>
    <t>Շահառուների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</si>
  <si>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</si>
  <si>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</si>
  <si>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</si>
  <si>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</si>
  <si>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</si>
  <si>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Աղյուսակ N 1</t>
  </si>
  <si>
    <t xml:space="preserve">Հավելված  </t>
  </si>
  <si>
    <t xml:space="preserve">Աղյուսակ N 2
</t>
  </si>
  <si>
    <t>Աջակցություն Մեղրիի տարածաշրջանի գյուղական բնակչությանը</t>
  </si>
  <si>
    <t>Պետական անհատույց աջակցություն Մեղրիի տարածաշրջանի գյուղական բնակչությանն անհատական ոռոգման պոմպերով օգտագործված էլեկտրաէներգիայի արժեքը փոխհատուցելու նպատակով</t>
  </si>
  <si>
    <t>Համայնքի սոցիալական խնդիրների կարգավորման անհրաժեշտությունը</t>
  </si>
  <si>
    <t>1035 Օրենսդրությամբ (օրենքներով և կառավարության որոշումներում) նախատեսված օժանդակություն և փոխհատուցումներ</t>
  </si>
  <si>
    <t>ՀՀ օրենսդրությամբ պահանջների կատարում</t>
  </si>
  <si>
    <t>Ցուցանիշների փոփոխությունը (ավելացումները նշված են դրական նշանով)</t>
  </si>
  <si>
    <t>ԾՐԱԳԻՐ</t>
  </si>
  <si>
    <t>Օրենսդրությամբ (օրենքներով և կառավարության որոշումներում) նախատեսված օժանդակություն և փոխհատուցումներ</t>
  </si>
  <si>
    <t>ԾՏ17</t>
  </si>
  <si>
    <t>Բաժին 2.</t>
  </si>
  <si>
    <t>Գերատեսչության կողմից իրականացվող քաղաքականության միջոցառումների ծրագրային խմբավորումը</t>
  </si>
  <si>
    <t>ՀՀ Սյունիքի մարզպետարան</t>
  </si>
  <si>
    <t>Ծրագիրը/ քաղաքականության միջոցառումը</t>
  </si>
  <si>
    <t>Օրենսդրությամբ (օրենքներով և կառավարության որոշումներում) նախատեսված օժանդակություն և փոխհատուցումներ ՏԻՄ-երին</t>
  </si>
  <si>
    <t>ՀՀ օրենսդրության պահանջների կատարում</t>
  </si>
  <si>
    <t>Աջակցություն Մեղրիի տարածաշրջանի գյուղական բնակչությանը (ՀՀ Սյունիքի մարզպետարան)</t>
  </si>
  <si>
    <t>Ցուցանիշների փոփոխությունը (ավելացումները նշված են դրական նշանով)</t>
  </si>
  <si>
    <t>1. Տրանսֆերտ ստացող անձանց քանակը</t>
  </si>
  <si>
    <t>ՀԱՅԱՍՏԱՆԻ ՀԱՆՐԱՊԵՏՈՒԹՅԱՆ ԿԱՌԱՎԱՐՈՒԹՅԱՆ 2015 ԹՎԱԿԱՆԻ ԴԵԿՏԵՄԲԵՐԻ 24-Ի N 1555-Ն ՈՐՈՇՄԱՆ N 11 ՀԱՎԵԼՎԱԾԻ N 12 ԱՂՅՈՒՍԱԿՈՒՄ ԿԱՏԱՐՎՈՂ ԼՐԱՑՈՒՄԸ</t>
  </si>
  <si>
    <t>Առաջին կիսամյակ</t>
  </si>
  <si>
    <t>ՀՀ 2016թ.  պետական բյուջե</t>
  </si>
  <si>
    <t>ՀԱՅԱՍՏԱՆԻ ՀԱՆՐԱՊԵՏՈՒԹՅԱՆ ԿԱՌԱՎԱՐՈՒԹՅԱՆ 2015 ԹՎԱԿԱՆԻ ԴԵԿՏԵՄԲԵՐԻ 18-Ի N 1555-Ն ՈՐՈՇՄԱՆ N 11 ՀԱՎԵԼՎԱԾԻ N 11.57  ԱՂՅՈՒՍԱԿՈՒՄ  ԿԱՏԱՐՎՈՂ ԼՐԱՑՈՒՄԸ</t>
  </si>
  <si>
    <t xml:space="preserve">ՀՀ կառավարության 2016 թվականի
-ի  N       -Ն որոշման 
</t>
  </si>
  <si>
    <t>ՀԱՅԱՍՏԱՆԻ ՀԱՆՐԱՊԵՏՈՒԹՅԱՆ ԿԱՌԱՎԱՐՈՒԹՅԱՆ 2015 ԹՎԱԿԱՆԻ ԴԵԿՏԵՄԲԵՐԻ 24-Ի N 1555-Ն ՈՐՈՇՄԱՆ N 12 ՀԱՎԵԼՎԱԾՈՒՄ ԿԱՏԱՐՎՈՂ ԼՐԱՑՈՒՄՆԵՐԸ</t>
  </si>
  <si>
    <t>Կոդը</t>
  </si>
  <si>
    <t>Գնման ձևը</t>
  </si>
  <si>
    <t>Չափի միավորը</t>
  </si>
  <si>
    <t>քանակը</t>
  </si>
  <si>
    <t>գումարը 
(հազ. դրամ)</t>
  </si>
  <si>
    <t>Բաժին N 11, Խումբ 01, Դաս 01 ՀՀ կառավարության պահուստային ֆոնդ</t>
  </si>
  <si>
    <t>դրամ</t>
  </si>
  <si>
    <t>98111140/1</t>
  </si>
  <si>
    <t>Հեղինակային հսկողության ծառայություն</t>
  </si>
  <si>
    <t>71351540/1</t>
  </si>
  <si>
    <t>Տեխնիկական հսկողության ծառայություն</t>
  </si>
  <si>
    <t>45611300/1</t>
  </si>
  <si>
    <t>Այլ շենքերի, շինությունների հիմնանորոգում</t>
  </si>
  <si>
    <t>71241200/1</t>
  </si>
  <si>
    <t>նախագծերի պատրաստում, ծախսերի գնահատում</t>
  </si>
  <si>
    <t>ՀՀ Տավուշի մարզպետարան</t>
  </si>
  <si>
    <t>ՀՀ Լոռու մարզպետարան</t>
  </si>
  <si>
    <t>1. Տրանսֆերտ ստացող ՏԻՄ-երի քանակը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</si>
  <si>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</si>
  <si>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</si>
  <si>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Նախադպրոցական հաստատությունների հիմնանորոգման անհրաժեշտությունը</t>
  </si>
  <si>
    <t>Քանակական</t>
  </si>
  <si>
    <t>Որակական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</si>
  <si>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</si>
  <si>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</si>
  <si>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</si>
  <si>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 xml:space="preserve">Բնակարանային ֆոնդ </t>
  </si>
  <si>
    <t>Նկարագրությունը</t>
  </si>
  <si>
    <t>ԱՁ20</t>
  </si>
  <si>
    <t xml:space="preserve"> ՀՀ Լոռու մարզի համայնքներում բազմաբնակարան բնակելի շենքերի տանիքների նորոգում </t>
  </si>
  <si>
    <t>1. Հիմնանորոգվող բազմաբնակարան բնակելի շենքերի քանակը, միավոր</t>
  </si>
  <si>
    <t>2. Հիմնանորոգվող տանիքների մակերեսը, քառ. մ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</si>
  <si>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</si>
  <si>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</si>
  <si>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</si>
  <si>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1098 Բնակարանային ապահովում</t>
  </si>
  <si>
    <t>Ծրագրի իրականացումը կնպաստի բնակչության բնակության պայմանների բարելավվմանը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</si>
  <si>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</si>
  <si>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</si>
  <si>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</si>
  <si>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Տեղական նշանակության ճանապարհների և կամուրջների հիմնանորոգում</t>
  </si>
  <si>
    <t>ԱՁ14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</si>
  <si>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</si>
  <si>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մակերեսը, հազ ք/մ,</t>
  </si>
  <si>
    <t>1049. 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</si>
  <si>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</si>
  <si>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Աղյուսակ N 2</t>
  </si>
  <si>
    <t>Գործառական դասիչը</t>
  </si>
  <si>
    <t>Ծրագիր/Քաղաքականության միջոցառում</t>
  </si>
  <si>
    <t>(Բաժին/Խումբ/Դաս)</t>
  </si>
  <si>
    <t>(հազար դրամ)</t>
  </si>
  <si>
    <t>Ճանապարհային ցանցի բարելավման և անվտանգ երթևկության ապահովման ծառայություններ</t>
  </si>
  <si>
    <t>Ավտոճանապարհների և հարակից կառույցների ընթացիկ և ձմեռային պահպանություն</t>
  </si>
  <si>
    <t>Ոչ ֆինանսական ակտիվների գծով միջոցառումներ</t>
  </si>
  <si>
    <t>Ակտիվի նկարագրությունը</t>
  </si>
  <si>
    <t xml:space="preserve"> Միջպետական և տեղական նշանակության ավտոճանապարհների քայքայված ծածկի նորոգում, մաշված ծածկի փոխարինում </t>
  </si>
  <si>
    <t>Ծրագիրը (ծրագրերը), որին (որոնց) առնչվում է ակտիվը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</si>
  <si>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</si>
  <si>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</si>
  <si>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</si>
  <si>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</si>
  <si>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</si>
  <si>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 xml:space="preserve"> Ջրամատակարարման օբյեկտների կառուցում / ջրագծերի անցկացում, խորքային հորանծքների կառուցում/</t>
  </si>
  <si>
    <t>Բնակարանային ֆոնդ (ՀՀ Լոռու մարզպետարան)</t>
  </si>
  <si>
    <t>2016 Բյուջե</t>
  </si>
  <si>
    <t>ԱՁ27</t>
  </si>
  <si>
    <t>Ջրամատակարաման օբյեկտներ (ՀՀ Տավուշի մարզպետարան)</t>
  </si>
  <si>
    <t>ԲԸ</t>
  </si>
  <si>
    <t>ՀԱՅԱՍՏԱՆԻ ՀԱՆՐԱՊԵՏՈՒԹՅԱՆ ԿԱՌԱՎԱՐՈՒԹՅԱՆ 2015 ԹՎԱԿԱՆԻ ԴԵԿՏԵՄԲԵՐԻ 24-Ի N 1555-Ն ՈՐՈՇՄԱՆ N 11 ՀԱՎԵԼՎԱԾԻ N 12 ԱՂՅՈՒՍԱԿՈՒՄ ԿԱՏԱՐՎՈՂ ԼՐԱՑՈՒՄՆԵՐԸ</t>
  </si>
  <si>
    <t>Աղյուսակ N 3</t>
  </si>
  <si>
    <t>Հավելված 1</t>
  </si>
  <si>
    <t>Հավելված 2 Աղյուսակ N 1</t>
  </si>
  <si>
    <t>ՀԱՅԱՍՏԱՆԻ ՀԱՆՐԱՊԵՏՈՒԹՅԱՆ ԿԱՌԱՎԱՐՈՒԹՅԱՆ 2015ԹՎԱԿԱՆԻ ԴԵԿՏԵՄԲԵՐԻ 24-Ի N 1555-Ն ՈՐՈՇՄԱՆ N 11 ՀԱՎԵԼՎԱԾԻ N 11.54  ԱՂՅՈՒՍԱԿՈՒՄ  ԿԱՏԱՐՎՈՂ ԼՐԱՑՈՒՄՆԵՐԸ</t>
  </si>
  <si>
    <t>ՀԱՅԱՍՏԱՆԻ ՀԱՆՐԱՊԵՏՈՒԹՅԱՆ ԿԱՌԱՎԱՐՈՒԹՅԱՆ 2015 ԹՎԱԿԱՆԻ ԴԵԿՏԵՄԲԵՐԻ 24-Ի N 1555-Ն ՈՐՈՇՄԱՆ N 11 ՀԱՎԵԼՎԱԾԻ N 11.59  ԱՂՅՈՒՍԱԿՈՒՄ  ԿԱՏԱՐՎՈՂ ԼՐԱՑՈՒՄՆԵՐԸ</t>
  </si>
  <si>
    <t>x</t>
  </si>
  <si>
    <t>Պետական նշանակության ավտոճանապարհների հիմնանորոգում  (ՀՀ Տավուշի մարզպետարան)</t>
  </si>
  <si>
    <t>ճանապարհների վերանորոգման աշխատանքներ</t>
  </si>
  <si>
    <t>45231177/1</t>
  </si>
  <si>
    <t>ԲԸԱՀ</t>
  </si>
  <si>
    <t>Միավորի գինը</t>
  </si>
  <si>
    <t>ԾՏ37</t>
  </si>
  <si>
    <t>1146 Հանրակրթության ծրագիր</t>
  </si>
  <si>
    <t>Հանրակրթական մակարդակում սովորողների ընդգրկվածության, գրագիտության և համակողմանի զարգացման բարձր մակարդակի ապահովում</t>
  </si>
  <si>
    <t xml:space="preserve"> ՀՀ Լոռու մարզի Թումանյան համայնքի Թումանյան քաղաքի մանկապարտեզի շենքի վերանորոգում</t>
  </si>
  <si>
    <t>ԵԿ13</t>
  </si>
  <si>
    <t>ՀՀ Տավուշի մարզի Զորական համայնքի դպրոցի վերանորոգման նախագծանախահաշվային փաստաթղթերի ձեռք բերում</t>
  </si>
  <si>
    <t>ՀՀ Տավուշի մարզի Զորական համայնքի դպրոցի վերանորոգման համար  անհրաժեշտ նախագծանախահաշվային փաստաթղթերի ձեռք բերում</t>
  </si>
  <si>
    <t>Տարրական, հիմնական և միջնակարգ (լրիվ) ընդհանուր կրթության</t>
  </si>
  <si>
    <t>ծառայությունների մատուցում</t>
  </si>
  <si>
    <t xml:space="preserve">Հանրակրթության ծրագիր </t>
  </si>
  <si>
    <t>Ներդրումներ կրթական ոլորտի օբյեկտներում (ՀՀ Տավուշի մարզպետարան)</t>
  </si>
  <si>
    <t>Ներդրման նկարագրությունը</t>
  </si>
  <si>
    <t>1146. Հանրակրթության ծրագիր</t>
  </si>
  <si>
    <t>Ներդրումներ կրթական ոլորտի օբյեկտներում (ՀՀ Լոռու մարզպետարան)</t>
  </si>
  <si>
    <t>ՀՀ Լոռու մարզի Թումանյան համայնքի Թումանյան քաղաքի մանկապարտեզի վերանորոգում</t>
  </si>
  <si>
    <t>ՀՀ Տավուշի մարզի Զորական համայնքի դպրոցի շենքի վերանորոգման համար նախագծանախահաշվային փաստաթղթերի ձեռք բերում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</si>
</sst>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8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2"/>
      <color indexed="8"/>
      <name val="Calibri"/>
      <family val="2"/>
    </font>
    <font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sz val="11"/>
      <color indexed="8"/>
      <name val="Calibri"/>
      <family val="2"/>
    </font>
    <font>
      <u/>
      <sz val="12"/>
      <color indexed="8"/>
      <name val="GHEA Grapalat"/>
      <family val="3"/>
    </font>
    <font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/>
    <xf numFmtId="0" fontId="15" fillId="0" borderId="0"/>
    <xf numFmtId="0" fontId="12" fillId="0" borderId="0"/>
  </cellStyleXfs>
  <cellXfs count="356">
    <xf numFmtId="0" fontId="0" fillId="0" borderId="0" xfId="0"/>
    <xf numFmtId="0" fontId="1" fillId="0" borderId="0" xfId="0" applyFont="1" applyAlignment="1">
      <alignment vertical="center" wrapText="1"/>
    </xf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3" xfId="2" applyNumberFormat="1" applyFont="1" applyFill="1" applyBorder="1" applyAlignment="1">
      <alignment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7" fontId="2" fillId="2" borderId="4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9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left" vertical="top" wrapText="1"/>
    </xf>
    <xf numFmtId="165" fontId="2" fillId="0" borderId="6" xfId="0" applyNumberFormat="1" applyFont="1" applyBorder="1" applyAlignment="1">
      <alignment vertical="center"/>
    </xf>
    <xf numFmtId="0" fontId="2" fillId="0" borderId="6" xfId="0" applyFont="1" applyBorder="1" applyAlignment="1"/>
    <xf numFmtId="0" fontId="9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37" fontId="2" fillId="2" borderId="3" xfId="2" applyNumberFormat="1" applyFont="1" applyFill="1" applyBorder="1" applyAlignment="1">
      <alignment horizontal="center" vertical="center" wrapText="1"/>
    </xf>
    <xf numFmtId="164" fontId="2" fillId="2" borderId="39" xfId="2" applyNumberFormat="1" applyFont="1" applyFill="1" applyBorder="1" applyAlignment="1">
      <alignment horizontal="center" vertical="center" wrapText="1"/>
    </xf>
    <xf numFmtId="164" fontId="2" fillId="2" borderId="25" xfId="2" applyNumberFormat="1" applyFont="1" applyFill="1" applyBorder="1" applyAlignment="1">
      <alignment horizontal="center" vertical="center" wrapText="1"/>
    </xf>
    <xf numFmtId="164" fontId="2" fillId="2" borderId="40" xfId="2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/>
    </xf>
    <xf numFmtId="1" fontId="2" fillId="2" borderId="13" xfId="2" applyNumberFormat="1" applyFont="1" applyFill="1" applyBorder="1" applyAlignment="1">
      <alignment horizontal="center" vertical="center" wrapText="1"/>
    </xf>
    <xf numFmtId="164" fontId="2" fillId="2" borderId="30" xfId="2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 wrapText="1"/>
    </xf>
    <xf numFmtId="165" fontId="9" fillId="4" borderId="6" xfId="3" applyNumberFormat="1" applyFont="1" applyFill="1" applyBorder="1" applyAlignment="1">
      <alignment horizontal="center" vertical="center"/>
    </xf>
    <xf numFmtId="165" fontId="8" fillId="4" borderId="6" xfId="4" applyNumberFormat="1" applyFont="1" applyFill="1" applyBorder="1" applyAlignment="1">
      <alignment horizontal="center" vertical="center" wrapText="1"/>
    </xf>
    <xf numFmtId="165" fontId="14" fillId="4" borderId="0" xfId="0" applyNumberFormat="1" applyFont="1" applyFill="1" applyAlignment="1">
      <alignment vertical="center"/>
    </xf>
    <xf numFmtId="165" fontId="9" fillId="4" borderId="6" xfId="4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/>
    </xf>
    <xf numFmtId="0" fontId="9" fillId="4" borderId="6" xfId="3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164" fontId="2" fillId="4" borderId="0" xfId="2" applyNumberFormat="1" applyFont="1" applyFill="1" applyAlignment="1">
      <alignment horizontal="right" vertical="center" wrapText="1"/>
    </xf>
    <xf numFmtId="164" fontId="2" fillId="4" borderId="0" xfId="2" applyNumberFormat="1" applyFont="1" applyFill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2" fillId="4" borderId="3" xfId="2" applyNumberFormat="1" applyFont="1" applyFill="1" applyBorder="1" applyAlignment="1">
      <alignment vertical="center" wrapText="1"/>
    </xf>
    <xf numFmtId="1" fontId="2" fillId="4" borderId="3" xfId="2" applyNumberFormat="1" applyFont="1" applyFill="1" applyBorder="1" applyAlignment="1">
      <alignment horizontal="center" vertical="center" wrapText="1"/>
    </xf>
    <xf numFmtId="164" fontId="2" fillId="4" borderId="3" xfId="2" applyNumberFormat="1" applyFont="1" applyFill="1" applyBorder="1" applyAlignment="1">
      <alignment horizontal="center" vertical="center" wrapText="1"/>
    </xf>
    <xf numFmtId="164" fontId="2" fillId="4" borderId="42" xfId="2" applyNumberFormat="1" applyFont="1" applyFill="1" applyBorder="1" applyAlignment="1">
      <alignment horizontal="center" vertical="center" wrapText="1"/>
    </xf>
    <xf numFmtId="164" fontId="2" fillId="4" borderId="4" xfId="2" applyNumberFormat="1" applyFont="1" applyFill="1" applyBorder="1" applyAlignment="1">
      <alignment horizontal="center" vertical="center" wrapText="1"/>
    </xf>
    <xf numFmtId="164" fontId="2" fillId="4" borderId="5" xfId="2" applyNumberFormat="1" applyFont="1" applyFill="1" applyBorder="1" applyAlignment="1">
      <alignment vertical="center" wrapText="1"/>
    </xf>
    <xf numFmtId="0" fontId="2" fillId="4" borderId="0" xfId="0" applyFont="1" applyFill="1"/>
    <xf numFmtId="1" fontId="2" fillId="4" borderId="4" xfId="2" applyNumberFormat="1" applyFont="1" applyFill="1" applyBorder="1" applyAlignment="1">
      <alignment horizontal="center" vertical="center" wrapText="1"/>
    </xf>
    <xf numFmtId="164" fontId="2" fillId="4" borderId="42" xfId="1" applyNumberFormat="1" applyFont="1" applyFill="1" applyBorder="1" applyAlignment="1">
      <alignment horizontal="center" vertical="center" wrapText="1"/>
    </xf>
    <xf numFmtId="165" fontId="2" fillId="4" borderId="42" xfId="1" applyNumberFormat="1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/>
    <xf numFmtId="164" fontId="2" fillId="4" borderId="45" xfId="2" applyNumberFormat="1" applyFont="1" applyFill="1" applyBorder="1" applyAlignment="1">
      <alignment vertical="center" wrapText="1"/>
    </xf>
    <xf numFmtId="1" fontId="2" fillId="4" borderId="45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164" fontId="2" fillId="4" borderId="50" xfId="2" applyNumberFormat="1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vertical="center" wrapText="1"/>
    </xf>
    <xf numFmtId="164" fontId="2" fillId="4" borderId="53" xfId="2" applyNumberFormat="1" applyFont="1" applyFill="1" applyBorder="1" applyAlignment="1">
      <alignment horizontal="center" vertical="center" wrapText="1"/>
    </xf>
    <xf numFmtId="164" fontId="2" fillId="4" borderId="4" xfId="2" applyNumberFormat="1" applyFont="1" applyFill="1" applyBorder="1" applyAlignment="1">
      <alignment vertical="center" wrapText="1"/>
    </xf>
    <xf numFmtId="166" fontId="9" fillId="4" borderId="6" xfId="0" applyNumberFormat="1" applyFont="1" applyFill="1" applyBorder="1" applyAlignment="1">
      <alignment horizontal="center" vertical="center" wrapText="1"/>
    </xf>
    <xf numFmtId="164" fontId="2" fillId="4" borderId="29" xfId="2" applyNumberFormat="1" applyFont="1" applyFill="1" applyBorder="1" applyAlignment="1">
      <alignment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vertical="center"/>
    </xf>
    <xf numFmtId="4" fontId="2" fillId="4" borderId="22" xfId="0" applyNumberFormat="1" applyFont="1" applyFill="1" applyBorder="1" applyAlignment="1">
      <alignment horizontal="center" vertical="center" wrapText="1"/>
    </xf>
    <xf numFmtId="1" fontId="2" fillId="4" borderId="49" xfId="2" applyNumberFormat="1" applyFont="1" applyFill="1" applyBorder="1" applyAlignment="1">
      <alignment horizontal="center" vertical="center" wrapText="1"/>
    </xf>
    <xf numFmtId="165" fontId="2" fillId="4" borderId="29" xfId="1" applyNumberFormat="1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 wrapText="1"/>
    </xf>
    <xf numFmtId="164" fontId="2" fillId="4" borderId="39" xfId="2" applyNumberFormat="1" applyFont="1" applyFill="1" applyBorder="1" applyAlignment="1">
      <alignment horizontal="center" vertical="center" wrapText="1"/>
    </xf>
    <xf numFmtId="164" fontId="2" fillId="4" borderId="40" xfId="2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54" xfId="0" applyFont="1" applyFill="1" applyBorder="1" applyAlignment="1">
      <alignment horizontal="center" wrapText="1"/>
    </xf>
    <xf numFmtId="166" fontId="2" fillId="4" borderId="22" xfId="0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9" fillId="4" borderId="41" xfId="0" applyFont="1" applyFill="1" applyBorder="1" applyAlignment="1">
      <alignment wrapText="1"/>
    </xf>
    <xf numFmtId="0" fontId="9" fillId="4" borderId="41" xfId="0" applyFont="1" applyFill="1" applyBorder="1" applyAlignment="1">
      <alignment horizontal="center" wrapText="1"/>
    </xf>
    <xf numFmtId="0" fontId="2" fillId="4" borderId="44" xfId="0" applyFont="1" applyFill="1" applyBorder="1" applyAlignment="1">
      <alignment wrapText="1"/>
    </xf>
    <xf numFmtId="0" fontId="2" fillId="4" borderId="45" xfId="0" applyFont="1" applyFill="1" applyBorder="1" applyAlignment="1">
      <alignment wrapText="1"/>
    </xf>
    <xf numFmtId="0" fontId="2" fillId="4" borderId="50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5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 wrapText="1"/>
    </xf>
    <xf numFmtId="0" fontId="0" fillId="4" borderId="0" xfId="0" applyFill="1"/>
    <xf numFmtId="0" fontId="9" fillId="4" borderId="6" xfId="0" applyFont="1" applyFill="1" applyBorder="1" applyAlignment="1">
      <alignment wrapText="1"/>
    </xf>
    <xf numFmtId="0" fontId="16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6" fontId="9" fillId="4" borderId="6" xfId="0" applyNumberFormat="1" applyFont="1" applyFill="1" applyBorder="1" applyAlignment="1">
      <alignment horizontal="center" vertical="top" wrapText="1"/>
    </xf>
    <xf numFmtId="165" fontId="9" fillId="4" borderId="6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/>
    </xf>
    <xf numFmtId="166" fontId="2" fillId="4" borderId="0" xfId="0" applyNumberFormat="1" applyFont="1" applyFill="1" applyAlignment="1">
      <alignment vertical="center"/>
    </xf>
    <xf numFmtId="166" fontId="2" fillId="4" borderId="0" xfId="0" applyNumberFormat="1" applyFont="1" applyFill="1"/>
    <xf numFmtId="0" fontId="17" fillId="0" borderId="0" xfId="0" applyFont="1" applyAlignment="1">
      <alignment horizontal="right"/>
    </xf>
    <xf numFmtId="0" fontId="2" fillId="4" borderId="22" xfId="0" applyFont="1" applyFill="1" applyBorder="1" applyAlignment="1">
      <alignment wrapText="1"/>
    </xf>
    <xf numFmtId="164" fontId="2" fillId="4" borderId="4" xfId="2" applyNumberFormat="1" applyFont="1" applyFill="1" applyBorder="1" applyAlignment="1">
      <alignment vertical="center" wrapText="1"/>
    </xf>
    <xf numFmtId="164" fontId="2" fillId="4" borderId="5" xfId="2" applyNumberFormat="1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164" fontId="2" fillId="4" borderId="21" xfId="2" applyNumberFormat="1" applyFont="1" applyFill="1" applyBorder="1" applyAlignment="1">
      <alignment horizontal="center" vertical="center" wrapText="1"/>
    </xf>
    <xf numFmtId="164" fontId="2" fillId="4" borderId="29" xfId="2" applyNumberFormat="1" applyFont="1" applyFill="1" applyBorder="1" applyAlignment="1">
      <alignment vertical="center" wrapText="1"/>
    </xf>
    <xf numFmtId="164" fontId="2" fillId="4" borderId="0" xfId="2" applyNumberFormat="1" applyFont="1" applyFill="1" applyAlignment="1">
      <alignment horizontal="right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6" fontId="9" fillId="4" borderId="22" xfId="0" applyNumberFormat="1" applyFont="1" applyFill="1" applyBorder="1" applyAlignment="1">
      <alignment horizont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vertical="top" wrapText="1"/>
    </xf>
    <xf numFmtId="165" fontId="9" fillId="4" borderId="0" xfId="0" applyNumberFormat="1" applyFont="1" applyFill="1" applyBorder="1" applyAlignment="1">
      <alignment horizontal="center" vertical="top" wrapText="1"/>
    </xf>
    <xf numFmtId="164" fontId="2" fillId="2" borderId="28" xfId="2" applyNumberFormat="1" applyFont="1" applyFill="1" applyBorder="1" applyAlignment="1">
      <alignment vertical="center" wrapText="1"/>
    </xf>
    <xf numFmtId="164" fontId="2" fillId="2" borderId="21" xfId="2" applyNumberFormat="1" applyFont="1" applyFill="1" applyBorder="1" applyAlignment="1">
      <alignment vertical="center" wrapText="1"/>
    </xf>
    <xf numFmtId="164" fontId="2" fillId="2" borderId="8" xfId="2" applyNumberFormat="1" applyFont="1" applyFill="1" applyBorder="1" applyAlignment="1">
      <alignment vertical="center" wrapText="1"/>
    </xf>
    <xf numFmtId="164" fontId="2" fillId="2" borderId="9" xfId="2" applyNumberFormat="1" applyFont="1" applyFill="1" applyBorder="1" applyAlignment="1">
      <alignment vertical="center" wrapText="1"/>
    </xf>
    <xf numFmtId="164" fontId="2" fillId="2" borderId="7" xfId="2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164" fontId="2" fillId="2" borderId="19" xfId="2" applyNumberFormat="1" applyFont="1" applyFill="1" applyBorder="1" applyAlignment="1">
      <alignment vertical="center" wrapText="1"/>
    </xf>
    <xf numFmtId="164" fontId="2" fillId="2" borderId="20" xfId="2" applyNumberFormat="1" applyFont="1" applyFill="1" applyBorder="1" applyAlignment="1">
      <alignment vertical="center" wrapText="1"/>
    </xf>
    <xf numFmtId="164" fontId="2" fillId="2" borderId="22" xfId="2" applyNumberFormat="1" applyFont="1" applyFill="1" applyBorder="1" applyAlignment="1">
      <alignment vertical="center" wrapText="1"/>
    </xf>
    <xf numFmtId="164" fontId="7" fillId="2" borderId="23" xfId="2" applyNumberFormat="1" applyFont="1" applyFill="1" applyBorder="1" applyAlignment="1">
      <alignment vertical="center" wrapText="1"/>
    </xf>
    <xf numFmtId="164" fontId="7" fillId="2" borderId="24" xfId="2" applyNumberFormat="1" applyFont="1" applyFill="1" applyBorder="1" applyAlignment="1">
      <alignment vertical="center" wrapText="1"/>
    </xf>
    <xf numFmtId="164" fontId="7" fillId="2" borderId="13" xfId="2" applyNumberFormat="1" applyFont="1" applyFill="1" applyBorder="1" applyAlignment="1">
      <alignment vertical="center" wrapText="1"/>
    </xf>
    <xf numFmtId="164" fontId="7" fillId="2" borderId="25" xfId="2" applyNumberFormat="1" applyFont="1" applyFill="1" applyBorder="1" applyAlignment="1">
      <alignment vertical="center"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29" xfId="2" applyNumberFormat="1" applyFont="1" applyFill="1" applyBorder="1" applyAlignment="1">
      <alignment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6" fillId="2" borderId="14" xfId="2" applyNumberFormat="1" applyFont="1" applyFill="1" applyBorder="1" applyAlignment="1">
      <alignment horizontal="left" vertical="center" wrapText="1"/>
    </xf>
    <xf numFmtId="164" fontId="6" fillId="2" borderId="0" xfId="2" applyNumberFormat="1" applyFont="1" applyFill="1" applyBorder="1" applyAlignment="1">
      <alignment horizontal="left" vertical="center" wrapText="1"/>
    </xf>
    <xf numFmtId="164" fontId="6" fillId="2" borderId="15" xfId="2" applyNumberFormat="1" applyFont="1" applyFill="1" applyBorder="1" applyAlignment="1">
      <alignment horizontal="left" vertical="center" wrapText="1"/>
    </xf>
    <xf numFmtId="164" fontId="2" fillId="2" borderId="30" xfId="2" applyNumberFormat="1" applyFont="1" applyFill="1" applyBorder="1" applyAlignment="1">
      <alignment horizontal="left" vertical="center" wrapText="1"/>
    </xf>
    <xf numFmtId="164" fontId="2" fillId="2" borderId="0" xfId="2" applyNumberFormat="1" applyFont="1" applyFill="1" applyBorder="1" applyAlignment="1">
      <alignment horizontal="left" vertical="center" wrapText="1"/>
    </xf>
    <xf numFmtId="164" fontId="2" fillId="2" borderId="20" xfId="2" applyNumberFormat="1" applyFont="1" applyFill="1" applyBorder="1" applyAlignment="1">
      <alignment horizontal="left" vertical="center" wrapText="1"/>
    </xf>
    <xf numFmtId="164" fontId="2" fillId="2" borderId="22" xfId="2" applyNumberFormat="1" applyFont="1" applyFill="1" applyBorder="1" applyAlignment="1">
      <alignment horizontal="left" vertical="center" wrapText="1"/>
    </xf>
    <xf numFmtId="1" fontId="2" fillId="2" borderId="31" xfId="2" applyNumberFormat="1" applyFont="1" applyFill="1" applyBorder="1" applyAlignment="1">
      <alignment horizontal="center" vertical="center" wrapText="1"/>
    </xf>
    <xf numFmtId="164" fontId="2" fillId="2" borderId="26" xfId="2" applyNumberFormat="1" applyFont="1" applyFill="1" applyBorder="1" applyAlignment="1">
      <alignment horizontal="center" vertical="center" wrapText="1"/>
    </xf>
    <xf numFmtId="164" fontId="2" fillId="2" borderId="38" xfId="2" applyNumberFormat="1" applyFont="1" applyFill="1" applyBorder="1" applyAlignment="1">
      <alignment horizontal="center" vertical="center" wrapText="1"/>
    </xf>
    <xf numFmtId="164" fontId="2" fillId="2" borderId="27" xfId="2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12" xfId="2" applyNumberFormat="1" applyFont="1" applyFill="1" applyBorder="1" applyAlignment="1">
      <alignment horizontal="center" vertical="center" wrapText="1"/>
    </xf>
    <xf numFmtId="164" fontId="5" fillId="2" borderId="6" xfId="2" applyNumberFormat="1" applyFont="1" applyFill="1" applyBorder="1" applyAlignment="1">
      <alignment horizontal="center" vertical="center" wrapText="1"/>
    </xf>
    <xf numFmtId="164" fontId="6" fillId="2" borderId="13" xfId="2" applyNumberFormat="1" applyFont="1" applyFill="1" applyBorder="1" applyAlignment="1">
      <alignment horizontal="left" vertical="center" wrapText="1"/>
    </xf>
    <xf numFmtId="164" fontId="6" fillId="2" borderId="9" xfId="2" applyNumberFormat="1" applyFont="1" applyFill="1" applyBorder="1" applyAlignment="1">
      <alignment horizontal="left" vertical="center" wrapText="1"/>
    </xf>
    <xf numFmtId="164" fontId="6" fillId="2" borderId="7" xfId="2" applyNumberFormat="1" applyFont="1" applyFill="1" applyBorder="1" applyAlignment="1">
      <alignment horizontal="left" vertical="center" wrapText="1"/>
    </xf>
    <xf numFmtId="164" fontId="2" fillId="2" borderId="14" xfId="2" applyNumberFormat="1" applyFont="1" applyFill="1" applyBorder="1" applyAlignment="1">
      <alignment horizontal="left" vertical="center" wrapText="1"/>
    </xf>
    <xf numFmtId="164" fontId="2" fillId="2" borderId="15" xfId="2" applyNumberFormat="1" applyFont="1" applyFill="1" applyBorder="1" applyAlignment="1">
      <alignment horizontal="left" vertical="center" wrapText="1"/>
    </xf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2" fillId="2" borderId="8" xfId="2" applyNumberFormat="1" applyFont="1" applyFill="1" applyBorder="1" applyAlignment="1">
      <alignment horizontal="center" vertical="center" wrapText="1"/>
    </xf>
    <xf numFmtId="164" fontId="2" fillId="2" borderId="9" xfId="2" applyNumberFormat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 applyAlignment="1">
      <alignment horizontal="center" vertical="center" wrapText="1"/>
    </xf>
    <xf numFmtId="164" fontId="2" fillId="2" borderId="17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18" xfId="2" applyNumberFormat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64" fontId="2" fillId="2" borderId="20" xfId="2" applyNumberFormat="1" applyFont="1" applyFill="1" applyBorder="1" applyAlignment="1">
      <alignment horizontal="center" vertical="center" wrapText="1"/>
    </xf>
    <xf numFmtId="164" fontId="2" fillId="2" borderId="21" xfId="2" applyNumberFormat="1" applyFont="1" applyFill="1" applyBorder="1" applyAlignment="1">
      <alignment horizontal="center" vertical="center" wrapText="1"/>
    </xf>
    <xf numFmtId="164" fontId="2" fillId="2" borderId="14" xfId="2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4" borderId="26" xfId="3" applyFont="1" applyFill="1" applyBorder="1" applyAlignment="1">
      <alignment horizontal="left" vertical="center"/>
    </xf>
    <xf numFmtId="0" fontId="9" fillId="4" borderId="38" xfId="3" applyFont="1" applyFill="1" applyBorder="1" applyAlignment="1">
      <alignment horizontal="left" vertical="center"/>
    </xf>
    <xf numFmtId="0" fontId="9" fillId="4" borderId="27" xfId="3" applyFont="1" applyFill="1" applyBorder="1" applyAlignment="1">
      <alignment horizontal="left" vertical="center"/>
    </xf>
    <xf numFmtId="0" fontId="8" fillId="4" borderId="26" xfId="3" applyFont="1" applyFill="1" applyBorder="1" applyAlignment="1">
      <alignment horizontal="left" vertical="center"/>
    </xf>
    <xf numFmtId="0" fontId="8" fillId="4" borderId="38" xfId="3" applyFont="1" applyFill="1" applyBorder="1" applyAlignment="1">
      <alignment horizontal="left" vertical="center"/>
    </xf>
    <xf numFmtId="0" fontId="8" fillId="4" borderId="27" xfId="3" applyFont="1" applyFill="1" applyBorder="1" applyAlignment="1">
      <alignment horizontal="left" vertical="center"/>
    </xf>
    <xf numFmtId="0" fontId="9" fillId="4" borderId="0" xfId="3" applyFont="1" applyFill="1" applyAlignment="1">
      <alignment horizontal="center" vertical="center" wrapText="1"/>
    </xf>
    <xf numFmtId="0" fontId="9" fillId="4" borderId="41" xfId="3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32" xfId="3" applyFont="1" applyFill="1" applyBorder="1" applyAlignment="1">
      <alignment horizontal="center" vertical="center"/>
    </xf>
    <xf numFmtId="0" fontId="9" fillId="4" borderId="11" xfId="3" applyFont="1" applyFill="1" applyBorder="1" applyAlignment="1">
      <alignment horizontal="center" vertical="center"/>
    </xf>
    <xf numFmtId="0" fontId="9" fillId="4" borderId="26" xfId="3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46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wrapText="1"/>
    </xf>
    <xf numFmtId="0" fontId="2" fillId="4" borderId="29" xfId="0" applyFont="1" applyFill="1" applyBorder="1" applyAlignment="1">
      <alignment wrapText="1"/>
    </xf>
    <xf numFmtId="0" fontId="2" fillId="4" borderId="46" xfId="0" applyFont="1" applyFill="1" applyBorder="1" applyAlignment="1">
      <alignment wrapText="1"/>
    </xf>
    <xf numFmtId="0" fontId="7" fillId="4" borderId="28" xfId="0" applyFont="1" applyFill="1" applyBorder="1" applyAlignment="1">
      <alignment wrapText="1"/>
    </xf>
    <xf numFmtId="0" fontId="7" fillId="4" borderId="29" xfId="0" applyFont="1" applyFill="1" applyBorder="1" applyAlignment="1">
      <alignment wrapText="1"/>
    </xf>
    <xf numFmtId="0" fontId="7" fillId="4" borderId="46" xfId="0" applyFont="1" applyFill="1" applyBorder="1" applyAlignment="1">
      <alignment wrapText="1"/>
    </xf>
    <xf numFmtId="0" fontId="2" fillId="4" borderId="28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wrapText="1"/>
    </xf>
    <xf numFmtId="0" fontId="2" fillId="4" borderId="22" xfId="0" applyFont="1" applyFill="1" applyBorder="1" applyAlignment="1">
      <alignment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164" fontId="7" fillId="4" borderId="8" xfId="2" applyNumberFormat="1" applyFont="1" applyFill="1" applyBorder="1" applyAlignment="1">
      <alignment vertical="center" wrapText="1"/>
    </xf>
    <xf numFmtId="164" fontId="7" fillId="4" borderId="9" xfId="2" applyNumberFormat="1" applyFont="1" applyFill="1" applyBorder="1" applyAlignment="1">
      <alignment vertical="center" wrapText="1"/>
    </xf>
    <xf numFmtId="164" fontId="7" fillId="4" borderId="7" xfId="2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164" fontId="7" fillId="4" borderId="13" xfId="2" applyNumberFormat="1" applyFont="1" applyFill="1" applyBorder="1" applyAlignment="1">
      <alignment vertical="center" wrapText="1"/>
    </xf>
    <xf numFmtId="164" fontId="7" fillId="4" borderId="16" xfId="2" applyNumberFormat="1" applyFont="1" applyFill="1" applyBorder="1" applyAlignment="1">
      <alignment vertical="center" wrapText="1"/>
    </xf>
    <xf numFmtId="164" fontId="2" fillId="4" borderId="28" xfId="2" applyNumberFormat="1" applyFont="1" applyFill="1" applyBorder="1" applyAlignment="1">
      <alignment vertical="center" wrapText="1"/>
    </xf>
    <xf numFmtId="164" fontId="2" fillId="4" borderId="5" xfId="2" applyNumberFormat="1" applyFont="1" applyFill="1" applyBorder="1" applyAlignment="1">
      <alignment vertical="center" wrapText="1"/>
    </xf>
    <xf numFmtId="164" fontId="2" fillId="4" borderId="0" xfId="2" applyNumberFormat="1" applyFont="1" applyFill="1" applyAlignment="1">
      <alignment horizontal="right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" fontId="2" fillId="4" borderId="6" xfId="2" applyNumberFormat="1" applyFont="1" applyFill="1" applyBorder="1" applyAlignment="1">
      <alignment horizontal="center" vertical="center" wrapText="1"/>
    </xf>
    <xf numFmtId="164" fontId="2" fillId="4" borderId="6" xfId="2" applyNumberFormat="1" applyFont="1" applyFill="1" applyBorder="1" applyAlignment="1">
      <alignment horizontal="center" vertical="center" wrapText="1"/>
    </xf>
    <xf numFmtId="164" fontId="6" fillId="4" borderId="14" xfId="2" applyNumberFormat="1" applyFont="1" applyFill="1" applyBorder="1" applyAlignment="1">
      <alignment horizontal="left" vertical="center" wrapText="1"/>
    </xf>
    <xf numFmtId="164" fontId="6" fillId="4" borderId="0" xfId="2" applyNumberFormat="1" applyFont="1" applyFill="1" applyBorder="1" applyAlignment="1">
      <alignment horizontal="left" vertical="center" wrapText="1"/>
    </xf>
    <xf numFmtId="164" fontId="6" fillId="4" borderId="15" xfId="2" applyNumberFormat="1" applyFont="1" applyFill="1" applyBorder="1" applyAlignment="1">
      <alignment horizontal="left" vertical="center" wrapText="1"/>
    </xf>
    <xf numFmtId="164" fontId="2" fillId="4" borderId="30" xfId="2" applyNumberFormat="1" applyFont="1" applyFill="1" applyBorder="1" applyAlignment="1">
      <alignment horizontal="left" vertical="center" wrapText="1"/>
    </xf>
    <xf numFmtId="164" fontId="2" fillId="4" borderId="20" xfId="2" applyNumberFormat="1" applyFont="1" applyFill="1" applyBorder="1" applyAlignment="1">
      <alignment horizontal="left" vertical="center" wrapText="1"/>
    </xf>
    <xf numFmtId="164" fontId="2" fillId="4" borderId="22" xfId="2" applyNumberFormat="1" applyFont="1" applyFill="1" applyBorder="1" applyAlignment="1">
      <alignment horizontal="left" vertical="center" wrapText="1"/>
    </xf>
    <xf numFmtId="164" fontId="2" fillId="4" borderId="19" xfId="2" applyNumberFormat="1" applyFont="1" applyFill="1" applyBorder="1" applyAlignment="1">
      <alignment vertical="center" wrapText="1"/>
    </xf>
    <xf numFmtId="164" fontId="2" fillId="4" borderId="21" xfId="2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4" borderId="29" xfId="2" applyNumberFormat="1" applyFont="1" applyFill="1" applyBorder="1" applyAlignment="1">
      <alignment vertical="center" wrapText="1"/>
    </xf>
    <xf numFmtId="164" fontId="2" fillId="4" borderId="8" xfId="2" applyNumberFormat="1" applyFont="1" applyFill="1" applyBorder="1" applyAlignment="1">
      <alignment vertical="center" wrapText="1"/>
    </xf>
    <xf numFmtId="164" fontId="2" fillId="4" borderId="9" xfId="2" applyNumberFormat="1" applyFont="1" applyFill="1" applyBorder="1" applyAlignment="1">
      <alignment vertical="center" wrapText="1"/>
    </xf>
    <xf numFmtId="164" fontId="2" fillId="4" borderId="7" xfId="2" applyNumberFormat="1" applyFont="1" applyFill="1" applyBorder="1" applyAlignment="1">
      <alignment vertical="center" wrapText="1"/>
    </xf>
    <xf numFmtId="164" fontId="2" fillId="4" borderId="20" xfId="2" applyNumberFormat="1" applyFont="1" applyFill="1" applyBorder="1" applyAlignment="1">
      <alignment vertical="center" wrapText="1"/>
    </xf>
    <xf numFmtId="164" fontId="2" fillId="4" borderId="22" xfId="2" applyNumberFormat="1" applyFont="1" applyFill="1" applyBorder="1" applyAlignment="1">
      <alignment vertical="center" wrapText="1"/>
    </xf>
    <xf numFmtId="164" fontId="2" fillId="4" borderId="47" xfId="2" applyNumberFormat="1" applyFont="1" applyFill="1" applyBorder="1" applyAlignment="1">
      <alignment vertical="center" wrapText="1"/>
    </xf>
    <xf numFmtId="164" fontId="2" fillId="4" borderId="4" xfId="2" applyNumberFormat="1" applyFont="1" applyFill="1" applyBorder="1" applyAlignment="1">
      <alignment vertical="center" wrapText="1"/>
    </xf>
    <xf numFmtId="164" fontId="7" fillId="4" borderId="23" xfId="2" applyNumberFormat="1" applyFont="1" applyFill="1" applyBorder="1" applyAlignment="1">
      <alignment vertical="center" wrapText="1"/>
    </xf>
    <xf numFmtId="164" fontId="7" fillId="4" borderId="24" xfId="2" applyNumberFormat="1" applyFont="1" applyFill="1" applyBorder="1" applyAlignment="1">
      <alignment vertical="center" wrapText="1"/>
    </xf>
    <xf numFmtId="164" fontId="7" fillId="4" borderId="25" xfId="2" applyNumberFormat="1" applyFont="1" applyFill="1" applyBorder="1" applyAlignment="1">
      <alignment vertical="center" wrapText="1"/>
    </xf>
    <xf numFmtId="164" fontId="2" fillId="4" borderId="35" xfId="2" applyNumberFormat="1" applyFont="1" applyFill="1" applyBorder="1" applyAlignment="1">
      <alignment horizontal="center" vertical="center" wrapText="1"/>
    </xf>
    <xf numFmtId="164" fontId="2" fillId="4" borderId="21" xfId="2" applyNumberFormat="1" applyFont="1" applyFill="1" applyBorder="1" applyAlignment="1">
      <alignment horizontal="center" vertical="center" wrapText="1"/>
    </xf>
    <xf numFmtId="164" fontId="2" fillId="4" borderId="43" xfId="2" applyNumberFormat="1" applyFont="1" applyFill="1" applyBorder="1" applyAlignment="1">
      <alignment vertical="center" wrapText="1"/>
    </xf>
    <xf numFmtId="164" fontId="2" fillId="4" borderId="48" xfId="2" applyNumberFormat="1" applyFont="1" applyFill="1" applyBorder="1" applyAlignment="1">
      <alignment vertical="center" wrapText="1"/>
    </xf>
    <xf numFmtId="164" fontId="2" fillId="4" borderId="51" xfId="2" applyNumberFormat="1" applyFont="1" applyFill="1" applyBorder="1" applyAlignment="1">
      <alignment vertical="center" wrapText="1"/>
    </xf>
    <xf numFmtId="164" fontId="2" fillId="4" borderId="52" xfId="2" applyNumberFormat="1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164" fontId="5" fillId="4" borderId="10" xfId="2" applyNumberFormat="1" applyFont="1" applyFill="1" applyBorder="1" applyAlignment="1">
      <alignment horizontal="center" vertical="center" wrapText="1"/>
    </xf>
    <xf numFmtId="164" fontId="5" fillId="4" borderId="11" xfId="2" applyNumberFormat="1" applyFont="1" applyFill="1" applyBorder="1" applyAlignment="1">
      <alignment horizontal="center" vertical="center" wrapText="1"/>
    </xf>
    <xf numFmtId="164" fontId="5" fillId="4" borderId="12" xfId="2" applyNumberFormat="1" applyFont="1" applyFill="1" applyBorder="1" applyAlignment="1">
      <alignment horizontal="center" vertical="center" wrapText="1"/>
    </xf>
    <xf numFmtId="164" fontId="5" fillId="4" borderId="6" xfId="2" applyNumberFormat="1" applyFont="1" applyFill="1" applyBorder="1" applyAlignment="1">
      <alignment horizontal="center" vertical="center" wrapText="1"/>
    </xf>
    <xf numFmtId="164" fontId="6" fillId="4" borderId="13" xfId="2" applyNumberFormat="1" applyFont="1" applyFill="1" applyBorder="1" applyAlignment="1">
      <alignment horizontal="left" vertical="center" wrapText="1"/>
    </xf>
    <xf numFmtId="164" fontId="6" fillId="4" borderId="9" xfId="2" applyNumberFormat="1" applyFont="1" applyFill="1" applyBorder="1" applyAlignment="1">
      <alignment horizontal="left" vertical="center" wrapText="1"/>
    </xf>
    <xf numFmtId="164" fontId="6" fillId="4" borderId="7" xfId="2" applyNumberFormat="1" applyFont="1" applyFill="1" applyBorder="1" applyAlignment="1">
      <alignment horizontal="left" vertical="center" wrapText="1"/>
    </xf>
    <xf numFmtId="164" fontId="2" fillId="4" borderId="14" xfId="2" applyNumberFormat="1" applyFont="1" applyFill="1" applyBorder="1" applyAlignment="1">
      <alignment horizontal="left" vertical="center" wrapText="1"/>
    </xf>
    <xf numFmtId="164" fontId="2" fillId="4" borderId="0" xfId="2" applyNumberFormat="1" applyFont="1" applyFill="1" applyBorder="1" applyAlignment="1">
      <alignment horizontal="left" vertical="center" wrapText="1"/>
    </xf>
    <xf numFmtId="164" fontId="2" fillId="4" borderId="15" xfId="2" applyNumberFormat="1" applyFont="1" applyFill="1" applyBorder="1" applyAlignment="1">
      <alignment horizontal="left" vertical="center" wrapText="1"/>
    </xf>
    <xf numFmtId="164" fontId="2" fillId="4" borderId="55" xfId="2" applyNumberFormat="1" applyFont="1" applyFill="1" applyBorder="1" applyAlignment="1">
      <alignment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164" fontId="2" fillId="4" borderId="27" xfId="2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6" fillId="4" borderId="17" xfId="0" applyFont="1" applyFill="1" applyBorder="1" applyAlignment="1">
      <alignment wrapText="1"/>
    </xf>
    <xf numFmtId="0" fontId="6" fillId="4" borderId="0" xfId="0" applyFont="1" applyFill="1" applyBorder="1" applyAlignment="1">
      <alignment wrapText="1"/>
    </xf>
    <xf numFmtId="0" fontId="6" fillId="4" borderId="15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7" fillId="4" borderId="7" xfId="0" applyFont="1" applyFill="1" applyBorder="1" applyAlignment="1">
      <alignment wrapText="1"/>
    </xf>
    <xf numFmtId="164" fontId="2" fillId="4" borderId="8" xfId="2" applyNumberFormat="1" applyFont="1" applyFill="1" applyBorder="1" applyAlignment="1">
      <alignment horizontal="center" vertical="center" wrapText="1"/>
    </xf>
    <xf numFmtId="164" fontId="2" fillId="4" borderId="9" xfId="2" applyNumberFormat="1" applyFont="1" applyFill="1" applyBorder="1" applyAlignment="1">
      <alignment horizontal="center" vertical="center" wrapText="1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7" xfId="2" applyNumberFormat="1" applyFont="1" applyFill="1" applyBorder="1" applyAlignment="1">
      <alignment horizontal="center" vertical="center" wrapText="1"/>
    </xf>
    <xf numFmtId="164" fontId="2" fillId="4" borderId="0" xfId="2" applyNumberFormat="1" applyFont="1" applyFill="1" applyBorder="1" applyAlignment="1">
      <alignment horizontal="center" vertical="center" wrapText="1"/>
    </xf>
    <xf numFmtId="164" fontId="2" fillId="4" borderId="18" xfId="2" applyNumberFormat="1" applyFont="1" applyFill="1" applyBorder="1" applyAlignment="1">
      <alignment horizontal="center" vertical="center" wrapText="1"/>
    </xf>
    <xf numFmtId="164" fontId="2" fillId="4" borderId="19" xfId="2" applyNumberFormat="1" applyFont="1" applyFill="1" applyBorder="1" applyAlignment="1">
      <alignment horizontal="center" vertical="center" wrapText="1"/>
    </xf>
    <xf numFmtId="164" fontId="2" fillId="4" borderId="20" xfId="2" applyNumberFormat="1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wrapText="1"/>
    </xf>
    <xf numFmtId="0" fontId="9" fillId="4" borderId="33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</cellXfs>
  <cellStyles count="6">
    <cellStyle name="Comma 2" xfId="1"/>
    <cellStyle name="Normal" xfId="0" builtinId="0"/>
    <cellStyle name="Normal 2 2" xfId="5"/>
    <cellStyle name="Normal 4" xfId="2"/>
    <cellStyle name="Normal 5" xfId="3"/>
    <cellStyle name="Normal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27"/>
  <sheetViews>
    <sheetView topLeftCell="A10" workbookViewId="0">
      <selection activeCell="A2" sqref="A2:I2"/>
    </sheetView>
  </sheetViews>
  <sheetFormatPr defaultRowHeight="17.25"/>
  <cols>
    <col min="1" max="1" width="21.85546875" style="2" customWidth="1"/>
    <col min="2" max="2" width="16.140625" style="2" customWidth="1"/>
    <col min="3" max="3" width="29.42578125" style="2" customWidth="1"/>
    <col min="4" max="4" width="24.42578125" style="2" customWidth="1"/>
    <col min="5" max="5" width="17.42578125" style="2" customWidth="1"/>
    <col min="6" max="6" width="14.5703125" style="2" customWidth="1"/>
    <col min="7" max="7" width="21.85546875" style="2" customWidth="1"/>
    <col min="8" max="8" width="17" style="2" customWidth="1"/>
    <col min="9" max="9" width="14.7109375" style="2" customWidth="1"/>
    <col min="10" max="10" width="9.140625" style="2"/>
    <col min="11" max="11" width="11.7109375" style="2" bestFit="1" customWidth="1"/>
    <col min="12" max="16384" width="9.140625" style="2"/>
  </cols>
  <sheetData>
    <row r="1" spans="1:254" s="17" customFormat="1" ht="17.25" customHeight="1">
      <c r="A1" s="161" t="s">
        <v>26</v>
      </c>
      <c r="B1" s="161"/>
      <c r="C1" s="161"/>
      <c r="D1" s="161"/>
      <c r="E1" s="161"/>
      <c r="F1" s="161"/>
      <c r="G1" s="161"/>
      <c r="H1" s="161"/>
      <c r="I1" s="161"/>
    </row>
    <row r="2" spans="1:254" s="17" customFormat="1" ht="51" customHeight="1">
      <c r="A2" s="161" t="s">
        <v>50</v>
      </c>
      <c r="B2" s="161"/>
      <c r="C2" s="161"/>
      <c r="D2" s="161"/>
      <c r="E2" s="161"/>
      <c r="F2" s="161"/>
      <c r="G2" s="161"/>
      <c r="H2" s="161"/>
      <c r="I2" s="161"/>
    </row>
    <row r="3" spans="1:254" ht="15" customHeight="1">
      <c r="A3" s="162" t="s">
        <v>25</v>
      </c>
      <c r="B3" s="162"/>
      <c r="C3" s="162"/>
      <c r="D3" s="162"/>
      <c r="E3" s="162"/>
      <c r="F3" s="162"/>
      <c r="G3" s="162"/>
      <c r="H3" s="162"/>
      <c r="I3" s="162"/>
    </row>
    <row r="5" spans="1:254" ht="45" customHeight="1">
      <c r="A5" s="172" t="s">
        <v>49</v>
      </c>
      <c r="B5" s="172"/>
      <c r="C5" s="172"/>
      <c r="D5" s="172"/>
      <c r="E5" s="172"/>
      <c r="F5" s="172"/>
      <c r="G5" s="172"/>
      <c r="H5" s="172"/>
      <c r="I5" s="172"/>
    </row>
    <row r="7" spans="1:254" s="3" customFormat="1" ht="39.75" customHeight="1">
      <c r="A7" s="173" t="s">
        <v>10</v>
      </c>
      <c r="B7" s="173"/>
      <c r="C7" s="173"/>
      <c r="D7" s="173"/>
      <c r="E7" s="173"/>
      <c r="F7" s="173"/>
      <c r="G7" s="173"/>
      <c r="H7" s="173"/>
      <c r="I7" s="173"/>
    </row>
    <row r="8" spans="1:254" s="3" customFormat="1" ht="16.5" customHeight="1">
      <c r="D8" s="34"/>
      <c r="G8" s="34"/>
    </row>
    <row r="9" spans="1:254" s="4" customFormat="1">
      <c r="A9" s="174" t="s">
        <v>11</v>
      </c>
      <c r="B9" s="174"/>
      <c r="C9" s="174"/>
      <c r="D9" s="174"/>
      <c r="E9" s="174"/>
      <c r="F9" s="174"/>
      <c r="G9" s="174"/>
      <c r="H9" s="174"/>
      <c r="I9" s="174"/>
    </row>
    <row r="10" spans="1:254" s="4" customFormat="1" ht="18" thickBot="1">
      <c r="A10" s="5"/>
      <c r="B10" s="5"/>
      <c r="C10" s="5"/>
      <c r="D10" s="35"/>
      <c r="E10" s="5"/>
      <c r="F10" s="5"/>
      <c r="G10" s="35"/>
      <c r="H10" s="5"/>
      <c r="I10" s="5"/>
    </row>
    <row r="11" spans="1:254" s="6" customFormat="1" ht="40.5" customHeight="1">
      <c r="A11" s="175" t="s">
        <v>12</v>
      </c>
      <c r="B11" s="176"/>
      <c r="C11" s="177"/>
      <c r="D11" s="185" t="s">
        <v>33</v>
      </c>
      <c r="E11" s="186"/>
      <c r="F11" s="186"/>
      <c r="G11" s="186"/>
      <c r="H11" s="186"/>
      <c r="I11" s="187"/>
    </row>
    <row r="12" spans="1:254" s="6" customFormat="1" ht="50.25" customHeight="1">
      <c r="A12" s="178"/>
      <c r="B12" s="179"/>
      <c r="C12" s="180"/>
      <c r="D12" s="184" t="s">
        <v>13</v>
      </c>
      <c r="E12" s="179"/>
      <c r="F12" s="180"/>
      <c r="G12" s="158" t="s">
        <v>14</v>
      </c>
      <c r="H12" s="159"/>
      <c r="I12" s="160"/>
    </row>
    <row r="13" spans="1:254" s="6" customFormat="1" ht="30" customHeight="1" thickBot="1">
      <c r="A13" s="181"/>
      <c r="B13" s="182"/>
      <c r="C13" s="183"/>
      <c r="D13" s="33" t="s">
        <v>47</v>
      </c>
      <c r="E13" s="7" t="s">
        <v>15</v>
      </c>
      <c r="F13" s="8" t="s">
        <v>16</v>
      </c>
      <c r="G13" s="33" t="s">
        <v>47</v>
      </c>
      <c r="H13" s="7" t="s">
        <v>15</v>
      </c>
      <c r="I13" s="9" t="s">
        <v>16</v>
      </c>
    </row>
    <row r="14" spans="1:254" s="10" customFormat="1">
      <c r="A14" s="163" t="s">
        <v>0</v>
      </c>
      <c r="B14" s="164"/>
      <c r="C14" s="167" t="s">
        <v>17</v>
      </c>
      <c r="D14" s="151"/>
      <c r="E14" s="168"/>
      <c r="F14" s="168"/>
      <c r="G14" s="168"/>
      <c r="H14" s="168"/>
      <c r="I14" s="169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s="10" customFormat="1" ht="36.75" customHeight="1">
      <c r="A15" s="165"/>
      <c r="B15" s="166"/>
      <c r="C15" s="170" t="s">
        <v>28</v>
      </c>
      <c r="D15" s="154"/>
      <c r="E15" s="154"/>
      <c r="F15" s="154"/>
      <c r="G15" s="154"/>
      <c r="H15" s="154"/>
      <c r="I15" s="17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s="10" customFormat="1" ht="25.5" customHeight="1">
      <c r="A16" s="157">
        <v>1035</v>
      </c>
      <c r="B16" s="149" t="s">
        <v>36</v>
      </c>
      <c r="C16" s="150" t="s">
        <v>18</v>
      </c>
      <c r="D16" s="151"/>
      <c r="E16" s="151"/>
      <c r="F16" s="151"/>
      <c r="G16" s="151"/>
      <c r="H16" s="151"/>
      <c r="I16" s="15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s="10" customFormat="1" ht="60.75" customHeight="1" thickBot="1">
      <c r="A17" s="157"/>
      <c r="B17" s="149"/>
      <c r="C17" s="153" t="s">
        <v>29</v>
      </c>
      <c r="D17" s="154"/>
      <c r="E17" s="155"/>
      <c r="F17" s="155"/>
      <c r="G17" s="155"/>
      <c r="H17" s="155"/>
      <c r="I17" s="15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s="10" customFormat="1" ht="52.5" customHeight="1" thickBot="1">
      <c r="A18" s="132" t="s">
        <v>19</v>
      </c>
      <c r="B18" s="133"/>
      <c r="C18" s="18" t="s">
        <v>45</v>
      </c>
      <c r="D18" s="20">
        <v>75</v>
      </c>
      <c r="E18" s="12">
        <v>75</v>
      </c>
      <c r="F18" s="13">
        <v>75</v>
      </c>
      <c r="G18" s="36"/>
      <c r="H18" s="41"/>
      <c r="I18" s="3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s="10" customFormat="1" ht="38.25" customHeight="1" thickBot="1">
      <c r="A19" s="132" t="s">
        <v>20</v>
      </c>
      <c r="B19" s="147"/>
      <c r="C19" s="11"/>
      <c r="D19" s="37" t="s">
        <v>21</v>
      </c>
      <c r="E19" s="14" t="s">
        <v>21</v>
      </c>
      <c r="F19" s="14" t="s">
        <v>21</v>
      </c>
      <c r="G19" s="40">
        <v>7017.4</v>
      </c>
      <c r="H19" s="40">
        <v>7017.4</v>
      </c>
      <c r="I19" s="40">
        <v>7017.4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s="10" customFormat="1" ht="32.25" customHeight="1" thickBot="1">
      <c r="A20" s="132" t="s">
        <v>22</v>
      </c>
      <c r="B20" s="148"/>
      <c r="C20" s="147"/>
      <c r="D20" s="32"/>
      <c r="E20" s="15"/>
      <c r="F20" s="14"/>
      <c r="G20" s="16"/>
      <c r="H20" s="42"/>
      <c r="I20" s="39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s="10" customFormat="1" ht="27" customHeight="1">
      <c r="A21" s="134" t="s">
        <v>23</v>
      </c>
      <c r="B21" s="135"/>
      <c r="C21" s="135"/>
      <c r="D21" s="135"/>
      <c r="E21" s="135"/>
      <c r="F21" s="135"/>
      <c r="G21" s="135"/>
      <c r="H21" s="135"/>
      <c r="I21" s="13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s="10" customFormat="1" ht="29.25" customHeight="1" thickBot="1">
      <c r="A22" s="140" t="s">
        <v>30</v>
      </c>
      <c r="B22" s="141"/>
      <c r="C22" s="141"/>
      <c r="D22" s="141"/>
      <c r="E22" s="141"/>
      <c r="F22" s="141"/>
      <c r="G22" s="141"/>
      <c r="H22" s="141"/>
      <c r="I22" s="14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10" customFormat="1" ht="27" customHeight="1">
      <c r="A23" s="143" t="s">
        <v>24</v>
      </c>
      <c r="B23" s="144"/>
      <c r="C23" s="144"/>
      <c r="D23" s="144"/>
      <c r="E23" s="144"/>
      <c r="F23" s="144"/>
      <c r="G23" s="145"/>
      <c r="H23" s="145"/>
      <c r="I23" s="14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s="10" customFormat="1" ht="40.5" customHeight="1" thickBot="1">
      <c r="A24" s="137" t="s">
        <v>31</v>
      </c>
      <c r="B24" s="138"/>
      <c r="C24" s="138"/>
      <c r="D24" s="138"/>
      <c r="E24" s="138"/>
      <c r="F24" s="138"/>
      <c r="G24" s="138"/>
      <c r="H24" s="138"/>
      <c r="I24" s="13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s="10" customFormat="1" ht="26.25" customHeight="1">
      <c r="A25" s="143" t="s">
        <v>7</v>
      </c>
      <c r="B25" s="144"/>
      <c r="C25" s="144"/>
      <c r="D25" s="144"/>
      <c r="E25" s="144"/>
      <c r="F25" s="144"/>
      <c r="G25" s="145"/>
      <c r="H25" s="145"/>
      <c r="I25" s="14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s="10" customFormat="1" ht="18" customHeight="1" thickBot="1">
      <c r="A26" s="137" t="s">
        <v>32</v>
      </c>
      <c r="B26" s="138"/>
      <c r="C26" s="138"/>
      <c r="D26" s="138"/>
      <c r="E26" s="138"/>
      <c r="F26" s="138"/>
      <c r="G26" s="138"/>
      <c r="H26" s="138"/>
      <c r="I26" s="13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s="3" customFormat="1" ht="16.5" customHeight="1">
      <c r="D27" s="34"/>
      <c r="G27" s="34"/>
    </row>
  </sheetData>
  <mergeCells count="26">
    <mergeCell ref="A1:I1"/>
    <mergeCell ref="A2:I2"/>
    <mergeCell ref="A3:I3"/>
    <mergeCell ref="A14:B15"/>
    <mergeCell ref="C14:I14"/>
    <mergeCell ref="C15:I15"/>
    <mergeCell ref="A5:I5"/>
    <mergeCell ref="A7:I7"/>
    <mergeCell ref="A9:I9"/>
    <mergeCell ref="A11:C13"/>
    <mergeCell ref="D12:F12"/>
    <mergeCell ref="D11:I11"/>
    <mergeCell ref="B16:B17"/>
    <mergeCell ref="C16:I16"/>
    <mergeCell ref="C17:I17"/>
    <mergeCell ref="A16:A17"/>
    <mergeCell ref="G12:I12"/>
    <mergeCell ref="A18:B18"/>
    <mergeCell ref="A21:I21"/>
    <mergeCell ref="A26:I26"/>
    <mergeCell ref="A22:I22"/>
    <mergeCell ref="A23:I23"/>
    <mergeCell ref="A24:I24"/>
    <mergeCell ref="A25:I25"/>
    <mergeCell ref="A19:B19"/>
    <mergeCell ref="A20:C20"/>
  </mergeCells>
  <phoneticPr fontId="0" type="noConversion"/>
  <pageMargins left="0.75" right="0.75" top="1" bottom="1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sqref="A1:XFD8"/>
    </sheetView>
  </sheetViews>
  <sheetFormatPr defaultRowHeight="15"/>
  <cols>
    <col min="1" max="1" width="14.42578125" customWidth="1"/>
    <col min="2" max="2" width="16" customWidth="1"/>
    <col min="3" max="3" width="25" customWidth="1"/>
    <col min="4" max="4" width="56.85546875" customWidth="1"/>
    <col min="5" max="5" width="22.85546875" customWidth="1"/>
  </cols>
  <sheetData>
    <row r="1" spans="1:9" ht="51" customHeight="1">
      <c r="A1" s="188" t="s">
        <v>27</v>
      </c>
      <c r="B1" s="188"/>
      <c r="C1" s="188"/>
      <c r="D1" s="188"/>
      <c r="E1" s="188"/>
    </row>
    <row r="2" spans="1:9" ht="45" customHeight="1">
      <c r="A2" s="194" t="s">
        <v>46</v>
      </c>
      <c r="B2" s="194"/>
      <c r="C2" s="194"/>
      <c r="D2" s="194"/>
      <c r="E2" s="194"/>
      <c r="F2" s="1"/>
      <c r="G2" s="1"/>
      <c r="H2" s="1"/>
      <c r="I2" s="1"/>
    </row>
    <row r="3" spans="1:9" ht="12.75" customHeight="1">
      <c r="A3" s="27"/>
      <c r="B3" s="27"/>
      <c r="C3" s="27"/>
      <c r="D3" s="27"/>
      <c r="E3" s="27"/>
      <c r="F3" s="1"/>
      <c r="G3" s="1"/>
      <c r="H3" s="1"/>
      <c r="I3" s="1"/>
    </row>
    <row r="4" spans="1:9" s="28" customFormat="1" ht="28.5" customHeight="1">
      <c r="A4" s="195" t="s">
        <v>39</v>
      </c>
      <c r="B4" s="195"/>
      <c r="C4" s="195"/>
      <c r="D4" s="195"/>
      <c r="E4" s="195"/>
    </row>
    <row r="5" spans="1:9" s="28" customFormat="1" ht="23.25" customHeight="1">
      <c r="A5" s="196" t="s">
        <v>37</v>
      </c>
      <c r="B5" s="196"/>
      <c r="C5" s="196"/>
      <c r="D5" s="196"/>
      <c r="E5" s="196"/>
    </row>
    <row r="6" spans="1:9" s="28" customFormat="1" ht="22.5" customHeight="1">
      <c r="A6" s="196" t="s">
        <v>38</v>
      </c>
      <c r="B6" s="196"/>
      <c r="C6" s="196"/>
      <c r="D6" s="196"/>
      <c r="E6" s="196"/>
    </row>
    <row r="7" spans="1:9" ht="15.75" customHeight="1">
      <c r="A7" s="27"/>
      <c r="B7" s="27"/>
      <c r="C7" s="27"/>
      <c r="D7" s="27"/>
      <c r="E7" s="27"/>
      <c r="F7" s="1"/>
      <c r="G7" s="1"/>
      <c r="H7" s="1"/>
      <c r="I7" s="1"/>
    </row>
    <row r="8" spans="1:9" ht="15.75">
      <c r="A8" s="19"/>
      <c r="B8" s="19"/>
      <c r="C8" s="19"/>
      <c r="D8" s="19"/>
      <c r="E8" s="19"/>
    </row>
    <row r="9" spans="1:9" ht="93" customHeight="1">
      <c r="A9" s="197" t="s">
        <v>0</v>
      </c>
      <c r="B9" s="198"/>
      <c r="C9" s="201" t="s">
        <v>3</v>
      </c>
      <c r="D9" s="201" t="s">
        <v>40</v>
      </c>
      <c r="E9" s="20" t="s">
        <v>44</v>
      </c>
    </row>
    <row r="10" spans="1:9" ht="51" customHeight="1">
      <c r="A10" s="199"/>
      <c r="B10" s="200"/>
      <c r="C10" s="202"/>
      <c r="D10" s="203"/>
      <c r="E10" s="20" t="s">
        <v>48</v>
      </c>
    </row>
    <row r="11" spans="1:9" ht="32.25" customHeight="1">
      <c r="A11" s="20" t="s">
        <v>1</v>
      </c>
      <c r="B11" s="20" t="s">
        <v>2</v>
      </c>
      <c r="C11" s="20" t="s">
        <v>4</v>
      </c>
      <c r="D11" s="202"/>
      <c r="E11" s="20" t="s">
        <v>5</v>
      </c>
    </row>
    <row r="12" spans="1:9" ht="20.25" customHeight="1">
      <c r="A12" s="29">
        <v>1035</v>
      </c>
      <c r="B12" s="30"/>
      <c r="C12" s="30"/>
      <c r="D12" s="30" t="s">
        <v>34</v>
      </c>
      <c r="E12" s="30"/>
    </row>
    <row r="13" spans="1:9" ht="57.75" customHeight="1">
      <c r="A13" s="190"/>
      <c r="B13" s="190"/>
      <c r="C13" s="190"/>
      <c r="D13" s="22" t="s">
        <v>35</v>
      </c>
      <c r="E13" s="40">
        <v>7017.4</v>
      </c>
    </row>
    <row r="14" spans="1:9" ht="27.75" customHeight="1">
      <c r="A14" s="190"/>
      <c r="B14" s="190"/>
      <c r="C14" s="190"/>
      <c r="D14" s="21" t="s">
        <v>6</v>
      </c>
      <c r="E14" s="26"/>
    </row>
    <row r="15" spans="1:9" ht="56.25" customHeight="1">
      <c r="A15" s="190"/>
      <c r="B15" s="190"/>
      <c r="C15" s="190"/>
      <c r="D15" s="23" t="s">
        <v>41</v>
      </c>
      <c r="E15" s="26"/>
    </row>
    <row r="16" spans="1:9" ht="22.5" customHeight="1">
      <c r="A16" s="190"/>
      <c r="B16" s="190"/>
      <c r="C16" s="190"/>
      <c r="D16" s="21" t="s">
        <v>7</v>
      </c>
      <c r="E16" s="26"/>
    </row>
    <row r="17" spans="1:5" ht="21" customHeight="1">
      <c r="A17" s="190"/>
      <c r="B17" s="190"/>
      <c r="C17" s="190"/>
      <c r="D17" s="24" t="s">
        <v>42</v>
      </c>
      <c r="E17" s="26"/>
    </row>
    <row r="18" spans="1:5" ht="35.25" customHeight="1">
      <c r="A18" s="190"/>
      <c r="B18" s="30"/>
      <c r="C18" s="30"/>
      <c r="D18" s="31" t="s">
        <v>8</v>
      </c>
      <c r="E18" s="30"/>
    </row>
    <row r="19" spans="1:5" ht="32.25" customHeight="1">
      <c r="A19" s="190"/>
      <c r="B19" s="189" t="s">
        <v>36</v>
      </c>
      <c r="C19" s="191"/>
      <c r="D19" s="22" t="s">
        <v>43</v>
      </c>
      <c r="E19" s="40">
        <v>7017.4</v>
      </c>
    </row>
    <row r="20" spans="1:5" ht="24.75" customHeight="1">
      <c r="A20" s="190"/>
      <c r="B20" s="189"/>
      <c r="C20" s="192"/>
      <c r="D20" s="21" t="s">
        <v>9</v>
      </c>
      <c r="E20" s="25"/>
    </row>
    <row r="21" spans="1:5" ht="90.75" customHeight="1">
      <c r="A21" s="190"/>
      <c r="B21" s="189"/>
      <c r="C21" s="193"/>
      <c r="D21" s="23" t="s">
        <v>29</v>
      </c>
      <c r="E21" s="25"/>
    </row>
  </sheetData>
  <mergeCells count="13">
    <mergeCell ref="A1:E1"/>
    <mergeCell ref="B19:B21"/>
    <mergeCell ref="A13:A21"/>
    <mergeCell ref="C19:C21"/>
    <mergeCell ref="A2:E2"/>
    <mergeCell ref="B13:B17"/>
    <mergeCell ref="C13:C17"/>
    <mergeCell ref="A4:E4"/>
    <mergeCell ref="A5:E5"/>
    <mergeCell ref="A6:E6"/>
    <mergeCell ref="A9:B10"/>
    <mergeCell ref="C9:C10"/>
    <mergeCell ref="D9:D11"/>
  </mergeCells>
  <phoneticPr fontId="0" type="noConversion"/>
  <pageMargins left="0.19685039370078741" right="0.2" top="0.39370078740157483" bottom="0.19685039370078741" header="0.19685039370078741" footer="0.19685039370078741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7" workbookViewId="0">
      <selection activeCell="G13" sqref="G10:G13"/>
    </sheetView>
  </sheetViews>
  <sheetFormatPr defaultRowHeight="15"/>
  <cols>
    <col min="1" max="1" width="13.42578125" customWidth="1"/>
    <col min="2" max="2" width="38" customWidth="1"/>
    <col min="3" max="3" width="22" customWidth="1"/>
    <col min="4" max="5" width="17" customWidth="1"/>
    <col min="6" max="6" width="17.85546875" customWidth="1"/>
    <col min="7" max="7" width="23.85546875" customWidth="1"/>
  </cols>
  <sheetData>
    <row r="1" spans="1:9" ht="16.5">
      <c r="G1" s="113" t="s">
        <v>122</v>
      </c>
    </row>
    <row r="2" spans="1:9" s="43" customFormat="1" ht="17.25" customHeight="1">
      <c r="A2" s="210" t="s">
        <v>51</v>
      </c>
      <c r="B2" s="210"/>
      <c r="C2" s="210"/>
      <c r="D2" s="210"/>
      <c r="E2" s="210"/>
      <c r="F2" s="210"/>
      <c r="G2" s="210"/>
    </row>
    <row r="3" spans="1:9" s="43" customFormat="1" ht="17.25" customHeight="1">
      <c r="A3" s="210"/>
      <c r="B3" s="210"/>
      <c r="C3" s="210"/>
      <c r="D3" s="210"/>
      <c r="E3" s="210"/>
      <c r="F3" s="210"/>
      <c r="G3" s="210"/>
    </row>
    <row r="4" spans="1:9" s="43" customFormat="1" ht="15.75" customHeight="1">
      <c r="A4" s="211"/>
      <c r="B4" s="211"/>
      <c r="C4" s="211"/>
      <c r="D4" s="211"/>
      <c r="E4" s="211"/>
      <c r="F4" s="211"/>
      <c r="G4" s="211"/>
    </row>
    <row r="5" spans="1:9" s="43" customFormat="1" ht="17.25">
      <c r="A5" s="212" t="s">
        <v>52</v>
      </c>
      <c r="B5" s="214" t="s">
        <v>17</v>
      </c>
      <c r="C5" s="215" t="s">
        <v>53</v>
      </c>
      <c r="D5" s="215" t="s">
        <v>54</v>
      </c>
      <c r="E5" s="215" t="s">
        <v>131</v>
      </c>
      <c r="F5" s="217" t="s">
        <v>33</v>
      </c>
      <c r="G5" s="218"/>
    </row>
    <row r="6" spans="1:9" s="43" customFormat="1" ht="34.5">
      <c r="A6" s="213"/>
      <c r="B6" s="214"/>
      <c r="C6" s="216"/>
      <c r="D6" s="216"/>
      <c r="E6" s="216"/>
      <c r="F6" s="44" t="s">
        <v>55</v>
      </c>
      <c r="G6" s="45" t="s">
        <v>56</v>
      </c>
    </row>
    <row r="7" spans="1:9" s="43" customFormat="1" ht="17.25">
      <c r="A7" s="204" t="s">
        <v>57</v>
      </c>
      <c r="B7" s="205"/>
      <c r="C7" s="205"/>
      <c r="D7" s="205"/>
      <c r="E7" s="205"/>
      <c r="F7" s="206"/>
      <c r="G7" s="46">
        <f>SUM(G8)</f>
        <v>23500</v>
      </c>
    </row>
    <row r="8" spans="1:9" s="43" customFormat="1" ht="17.25">
      <c r="A8" s="207" t="s">
        <v>68</v>
      </c>
      <c r="B8" s="208"/>
      <c r="C8" s="208"/>
      <c r="D8" s="208"/>
      <c r="E8" s="208"/>
      <c r="F8" s="209"/>
      <c r="G8" s="47">
        <f>SUM(G9)</f>
        <v>23500</v>
      </c>
      <c r="H8" s="48"/>
    </row>
    <row r="9" spans="1:9" s="43" customFormat="1" ht="17.25">
      <c r="A9" s="204" t="s">
        <v>57</v>
      </c>
      <c r="B9" s="205"/>
      <c r="C9" s="205"/>
      <c r="D9" s="205"/>
      <c r="E9" s="205"/>
      <c r="F9" s="206"/>
      <c r="G9" s="49">
        <f>SUM(G10:G13)</f>
        <v>23500</v>
      </c>
    </row>
    <row r="10" spans="1:9" s="43" customFormat="1" ht="42.75" customHeight="1">
      <c r="A10" s="50" t="s">
        <v>59</v>
      </c>
      <c r="B10" s="51" t="s">
        <v>60</v>
      </c>
      <c r="C10" s="125" t="s">
        <v>130</v>
      </c>
      <c r="D10" s="44" t="s">
        <v>58</v>
      </c>
      <c r="E10" s="49">
        <f>SUM(69+72)</f>
        <v>141</v>
      </c>
      <c r="F10" s="44">
        <v>1</v>
      </c>
      <c r="G10" s="49">
        <f>SUM(69+72)</f>
        <v>141</v>
      </c>
    </row>
    <row r="11" spans="1:9" s="43" customFormat="1" ht="36" customHeight="1">
      <c r="A11" s="50" t="s">
        <v>61</v>
      </c>
      <c r="B11" s="51" t="s">
        <v>62</v>
      </c>
      <c r="C11" s="44" t="s">
        <v>119</v>
      </c>
      <c r="D11" s="44" t="s">
        <v>58</v>
      </c>
      <c r="E11" s="49">
        <v>470</v>
      </c>
      <c r="F11" s="44">
        <v>1</v>
      </c>
      <c r="G11" s="49">
        <v>470</v>
      </c>
      <c r="I11" s="48"/>
    </row>
    <row r="12" spans="1:9" s="43" customFormat="1" ht="42" customHeight="1">
      <c r="A12" s="50" t="s">
        <v>63</v>
      </c>
      <c r="B12" s="51" t="s">
        <v>64</v>
      </c>
      <c r="C12" s="44" t="s">
        <v>119</v>
      </c>
      <c r="D12" s="44" t="s">
        <v>58</v>
      </c>
      <c r="E12" s="49">
        <v>22184</v>
      </c>
      <c r="F12" s="44">
        <v>1</v>
      </c>
      <c r="G12" s="49">
        <v>22184</v>
      </c>
      <c r="I12" s="48"/>
    </row>
    <row r="13" spans="1:9" s="43" customFormat="1" ht="49.5" customHeight="1">
      <c r="A13" s="50" t="s">
        <v>65</v>
      </c>
      <c r="B13" s="51" t="s">
        <v>66</v>
      </c>
      <c r="C13" s="44" t="s">
        <v>119</v>
      </c>
      <c r="D13" s="44" t="s">
        <v>58</v>
      </c>
      <c r="E13" s="49">
        <f>SUM(345+360)</f>
        <v>705</v>
      </c>
      <c r="F13" s="44">
        <v>1</v>
      </c>
      <c r="G13" s="49">
        <f>SUM(345+360)</f>
        <v>705</v>
      </c>
    </row>
    <row r="14" spans="1:9" s="43" customFormat="1" ht="17.25">
      <c r="A14" s="207" t="s">
        <v>67</v>
      </c>
      <c r="B14" s="208"/>
      <c r="C14" s="208"/>
      <c r="D14" s="208"/>
      <c r="E14" s="208"/>
      <c r="F14" s="209"/>
      <c r="G14" s="47">
        <f>SUM(G15)</f>
        <v>31200</v>
      </c>
      <c r="H14" s="48"/>
    </row>
    <row r="15" spans="1:9" s="43" customFormat="1" ht="17.25">
      <c r="A15" s="204" t="s">
        <v>57</v>
      </c>
      <c r="B15" s="205"/>
      <c r="C15" s="205"/>
      <c r="D15" s="205"/>
      <c r="E15" s="205"/>
      <c r="F15" s="206"/>
      <c r="G15" s="49">
        <f>SUM(G16:G20)</f>
        <v>31200</v>
      </c>
      <c r="H15" s="48"/>
    </row>
    <row r="16" spans="1:9" s="43" customFormat="1" ht="39.75" customHeight="1">
      <c r="A16" s="50" t="s">
        <v>59</v>
      </c>
      <c r="B16" s="51" t="s">
        <v>60</v>
      </c>
      <c r="C16" s="125" t="s">
        <v>130</v>
      </c>
      <c r="D16" s="44" t="s">
        <v>58</v>
      </c>
      <c r="E16" s="49">
        <v>142.5</v>
      </c>
      <c r="F16" s="44">
        <v>1</v>
      </c>
      <c r="G16" s="49">
        <v>142.5</v>
      </c>
    </row>
    <row r="17" spans="1:7" s="43" customFormat="1" ht="56.25" customHeight="1">
      <c r="A17" s="50" t="s">
        <v>61</v>
      </c>
      <c r="B17" s="51" t="s">
        <v>62</v>
      </c>
      <c r="C17" s="44" t="s">
        <v>119</v>
      </c>
      <c r="D17" s="44" t="s">
        <v>58</v>
      </c>
      <c r="E17" s="49">
        <v>475</v>
      </c>
      <c r="F17" s="44">
        <v>1</v>
      </c>
      <c r="G17" s="49">
        <v>475</v>
      </c>
    </row>
    <row r="18" spans="1:7" s="43" customFormat="1" ht="58.5" customHeight="1">
      <c r="A18" s="50" t="s">
        <v>63</v>
      </c>
      <c r="B18" s="51" t="s">
        <v>64</v>
      </c>
      <c r="C18" s="44" t="s">
        <v>119</v>
      </c>
      <c r="D18" s="44" t="s">
        <v>58</v>
      </c>
      <c r="E18" s="49">
        <v>8060.8</v>
      </c>
      <c r="F18" s="44">
        <v>1</v>
      </c>
      <c r="G18" s="49">
        <v>8060.8</v>
      </c>
    </row>
    <row r="19" spans="1:7" s="43" customFormat="1" ht="49.5" customHeight="1">
      <c r="A19" s="50" t="s">
        <v>65</v>
      </c>
      <c r="B19" s="51" t="s">
        <v>66</v>
      </c>
      <c r="C19" s="44" t="s">
        <v>119</v>
      </c>
      <c r="D19" s="44" t="s">
        <v>58</v>
      </c>
      <c r="E19" s="49">
        <v>3555</v>
      </c>
      <c r="F19" s="44">
        <v>1</v>
      </c>
      <c r="G19" s="49">
        <v>3555</v>
      </c>
    </row>
    <row r="20" spans="1:7" ht="59.25" customHeight="1">
      <c r="A20" s="50" t="s">
        <v>129</v>
      </c>
      <c r="B20" s="51" t="s">
        <v>128</v>
      </c>
      <c r="C20" s="125" t="s">
        <v>119</v>
      </c>
      <c r="D20" s="125" t="s">
        <v>58</v>
      </c>
      <c r="E20" s="76">
        <v>18966.7</v>
      </c>
      <c r="F20" s="125">
        <v>1</v>
      </c>
      <c r="G20" s="76">
        <v>18966.7</v>
      </c>
    </row>
  </sheetData>
  <mergeCells count="12">
    <mergeCell ref="A2:G4"/>
    <mergeCell ref="A5:A6"/>
    <mergeCell ref="B5:B6"/>
    <mergeCell ref="C5:C6"/>
    <mergeCell ref="D5:D6"/>
    <mergeCell ref="F5:G5"/>
    <mergeCell ref="E5:E6"/>
    <mergeCell ref="A7:F7"/>
    <mergeCell ref="A8:F8"/>
    <mergeCell ref="A9:F9"/>
    <mergeCell ref="A14:F14"/>
    <mergeCell ref="A15:F15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45"/>
  <sheetViews>
    <sheetView zoomScale="82" zoomScaleNormal="82" workbookViewId="0">
      <selection activeCell="G2" sqref="G1:G1048576"/>
    </sheetView>
  </sheetViews>
  <sheetFormatPr defaultColWidth="32.28515625" defaultRowHeight="17.25"/>
  <cols>
    <col min="1" max="2" width="32.28515625" style="52"/>
    <col min="3" max="4" width="35.42578125" style="52" customWidth="1"/>
    <col min="5" max="16384" width="32.28515625" style="52"/>
  </cols>
  <sheetData>
    <row r="1" spans="1:9">
      <c r="A1" s="263" t="s">
        <v>123</v>
      </c>
      <c r="B1" s="263"/>
      <c r="C1" s="263"/>
      <c r="D1" s="263"/>
      <c r="E1" s="263"/>
      <c r="F1" s="263"/>
      <c r="G1" s="263"/>
      <c r="H1" s="263"/>
      <c r="I1" s="263"/>
    </row>
    <row r="2" spans="1:9">
      <c r="A2" s="53"/>
      <c r="B2" s="53"/>
      <c r="C2" s="53"/>
      <c r="D2" s="120"/>
      <c r="E2" s="53"/>
      <c r="F2" s="53"/>
      <c r="G2" s="120"/>
      <c r="H2" s="53"/>
      <c r="I2" s="53"/>
    </row>
    <row r="3" spans="1:9" s="54" customFormat="1">
      <c r="A3" s="264" t="s">
        <v>124</v>
      </c>
      <c r="B3" s="264"/>
      <c r="C3" s="264"/>
      <c r="D3" s="264"/>
      <c r="E3" s="264"/>
      <c r="F3" s="264"/>
      <c r="G3" s="264"/>
      <c r="H3" s="264"/>
      <c r="I3" s="264"/>
    </row>
    <row r="4" spans="1:9" s="54" customFormat="1" ht="18" thickBot="1">
      <c r="A4" s="121"/>
      <c r="B4" s="121"/>
      <c r="C4" s="121"/>
      <c r="D4" s="121"/>
      <c r="E4" s="121"/>
      <c r="F4" s="121"/>
      <c r="G4" s="121"/>
      <c r="H4" s="121"/>
      <c r="I4" s="121"/>
    </row>
    <row r="5" spans="1:9" s="54" customFormat="1" ht="17.25" customHeight="1">
      <c r="A5" s="275" t="s">
        <v>12</v>
      </c>
      <c r="B5" s="276"/>
      <c r="C5" s="276"/>
      <c r="D5" s="281" t="s">
        <v>44</v>
      </c>
      <c r="E5" s="281"/>
      <c r="F5" s="281"/>
      <c r="G5" s="281"/>
      <c r="H5" s="281"/>
      <c r="I5" s="281"/>
    </row>
    <row r="6" spans="1:9" ht="17.25" customHeight="1">
      <c r="A6" s="277"/>
      <c r="B6" s="278"/>
      <c r="C6" s="278"/>
      <c r="D6" s="266" t="s">
        <v>13</v>
      </c>
      <c r="E6" s="266"/>
      <c r="F6" s="266"/>
      <c r="G6" s="266" t="s">
        <v>14</v>
      </c>
      <c r="H6" s="266"/>
      <c r="I6" s="266"/>
    </row>
    <row r="7" spans="1:9" ht="17.25" customHeight="1" thickBot="1">
      <c r="A7" s="279"/>
      <c r="B7" s="280"/>
      <c r="C7" s="280"/>
      <c r="D7" s="118" t="s">
        <v>47</v>
      </c>
      <c r="E7" s="124" t="s">
        <v>15</v>
      </c>
      <c r="F7" s="124" t="s">
        <v>16</v>
      </c>
      <c r="G7" s="118" t="s">
        <v>47</v>
      </c>
      <c r="H7" s="124" t="s">
        <v>15</v>
      </c>
      <c r="I7" s="124" t="s">
        <v>16</v>
      </c>
    </row>
    <row r="8" spans="1:9">
      <c r="A8" s="265">
        <v>1146</v>
      </c>
      <c r="B8" s="266" t="s">
        <v>132</v>
      </c>
      <c r="C8" s="267" t="s">
        <v>18</v>
      </c>
      <c r="D8" s="268"/>
      <c r="E8" s="268"/>
      <c r="F8" s="268"/>
      <c r="G8" s="268"/>
      <c r="H8" s="268"/>
      <c r="I8" s="269"/>
    </row>
    <row r="9" spans="1:9" ht="18" thickBot="1">
      <c r="A9" s="265"/>
      <c r="B9" s="266"/>
      <c r="C9" s="270" t="s">
        <v>135</v>
      </c>
      <c r="D9" s="271"/>
      <c r="E9" s="271"/>
      <c r="F9" s="271"/>
      <c r="G9" s="271"/>
      <c r="H9" s="271"/>
      <c r="I9" s="272"/>
    </row>
    <row r="10" spans="1:9" ht="35.25" thickBot="1">
      <c r="A10" s="273" t="s">
        <v>19</v>
      </c>
      <c r="B10" s="274"/>
      <c r="C10" s="56" t="s">
        <v>69</v>
      </c>
      <c r="D10" s="63">
        <v>1</v>
      </c>
      <c r="E10" s="63">
        <v>1</v>
      </c>
      <c r="F10" s="63">
        <v>1</v>
      </c>
      <c r="G10" s="57"/>
      <c r="H10" s="57"/>
      <c r="I10" s="59"/>
    </row>
    <row r="11" spans="1:9" ht="18" thickBot="1">
      <c r="A11" s="261" t="s">
        <v>20</v>
      </c>
      <c r="B11" s="262"/>
      <c r="C11" s="56"/>
      <c r="D11" s="60" t="s">
        <v>126</v>
      </c>
      <c r="E11" s="60" t="s">
        <v>21</v>
      </c>
      <c r="F11" s="60" t="s">
        <v>21</v>
      </c>
      <c r="G11" s="64">
        <v>12000</v>
      </c>
      <c r="H11" s="64">
        <v>12000</v>
      </c>
      <c r="I11" s="64">
        <v>12000</v>
      </c>
    </row>
    <row r="12" spans="1:9" ht="18" thickBot="1">
      <c r="A12" s="261" t="s">
        <v>22</v>
      </c>
      <c r="B12" s="282"/>
      <c r="C12" s="262"/>
      <c r="D12" s="116"/>
      <c r="E12" s="61"/>
      <c r="F12" s="60"/>
      <c r="G12" s="58"/>
      <c r="H12" s="58"/>
      <c r="I12" s="59"/>
    </row>
    <row r="13" spans="1:9">
      <c r="A13" s="283" t="s">
        <v>23</v>
      </c>
      <c r="B13" s="284"/>
      <c r="C13" s="284"/>
      <c r="D13" s="284"/>
      <c r="E13" s="284"/>
      <c r="F13" s="284"/>
      <c r="G13" s="284"/>
      <c r="H13" s="284"/>
      <c r="I13" s="285"/>
    </row>
    <row r="14" spans="1:9" ht="18" thickBot="1">
      <c r="A14" s="273" t="s">
        <v>72</v>
      </c>
      <c r="B14" s="286"/>
      <c r="C14" s="286"/>
      <c r="D14" s="286"/>
      <c r="E14" s="286"/>
      <c r="F14" s="286"/>
      <c r="G14" s="286"/>
      <c r="H14" s="286"/>
      <c r="I14" s="287"/>
    </row>
    <row r="15" spans="1:9">
      <c r="A15" s="253" t="s">
        <v>24</v>
      </c>
      <c r="B15" s="254"/>
      <c r="C15" s="254"/>
      <c r="D15" s="254"/>
      <c r="E15" s="254"/>
      <c r="F15" s="254"/>
      <c r="G15" s="254"/>
      <c r="H15" s="254"/>
      <c r="I15" s="255"/>
    </row>
    <row r="16" spans="1:9" ht="18" thickBot="1">
      <c r="A16" s="230" t="s">
        <v>133</v>
      </c>
      <c r="B16" s="231"/>
      <c r="C16" s="231"/>
      <c r="D16" s="231"/>
      <c r="E16" s="231"/>
      <c r="F16" s="231"/>
      <c r="G16" s="231"/>
      <c r="H16" s="231"/>
      <c r="I16" s="232"/>
    </row>
    <row r="17" spans="1:254">
      <c r="A17" s="259" t="s">
        <v>7</v>
      </c>
      <c r="B17" s="254"/>
      <c r="C17" s="254"/>
      <c r="D17" s="254"/>
      <c r="E17" s="254"/>
      <c r="F17" s="254"/>
      <c r="G17" s="254"/>
      <c r="H17" s="254"/>
      <c r="I17" s="260"/>
    </row>
    <row r="18" spans="1:254" ht="18" thickBot="1">
      <c r="A18" s="230" t="s">
        <v>134</v>
      </c>
      <c r="B18" s="231"/>
      <c r="C18" s="231"/>
      <c r="D18" s="231"/>
      <c r="E18" s="231"/>
      <c r="F18" s="231"/>
      <c r="G18" s="231"/>
      <c r="H18" s="231"/>
      <c r="I18" s="232"/>
    </row>
    <row r="19" spans="1:254">
      <c r="A19" s="233" t="s">
        <v>0</v>
      </c>
      <c r="B19" s="234"/>
      <c r="C19" s="239" t="s">
        <v>17</v>
      </c>
      <c r="D19" s="240"/>
      <c r="E19" s="240"/>
      <c r="F19" s="240"/>
      <c r="G19" s="240"/>
      <c r="H19" s="240"/>
      <c r="I19" s="241"/>
    </row>
    <row r="20" spans="1:254">
      <c r="A20" s="235"/>
      <c r="B20" s="236"/>
      <c r="C20" s="242" t="s">
        <v>78</v>
      </c>
      <c r="D20" s="243"/>
      <c r="E20" s="243"/>
      <c r="F20" s="244"/>
      <c r="G20" s="244"/>
      <c r="H20" s="244"/>
      <c r="I20" s="245"/>
    </row>
    <row r="21" spans="1:254" ht="18" thickBot="1">
      <c r="A21" s="237"/>
      <c r="B21" s="238"/>
      <c r="C21" s="246" t="s">
        <v>79</v>
      </c>
      <c r="D21" s="247"/>
      <c r="E21" s="247"/>
      <c r="F21" s="248"/>
      <c r="G21" s="248"/>
      <c r="H21" s="248"/>
      <c r="I21" s="249"/>
    </row>
    <row r="22" spans="1:254" ht="18" thickBot="1">
      <c r="A22" s="78">
        <v>1098</v>
      </c>
      <c r="B22" s="55" t="s">
        <v>80</v>
      </c>
      <c r="C22" s="250" t="s">
        <v>81</v>
      </c>
      <c r="D22" s="251"/>
      <c r="E22" s="251"/>
      <c r="F22" s="251"/>
      <c r="G22" s="251"/>
      <c r="H22" s="251"/>
      <c r="I22" s="252"/>
    </row>
    <row r="23" spans="1:254" ht="52.5" thickBot="1">
      <c r="A23" s="256" t="s">
        <v>73</v>
      </c>
      <c r="B23" s="257"/>
      <c r="C23" s="79" t="s">
        <v>82</v>
      </c>
      <c r="D23" s="55">
        <v>1</v>
      </c>
      <c r="E23" s="55">
        <v>1</v>
      </c>
      <c r="F23" s="55">
        <v>1</v>
      </c>
      <c r="G23" s="55"/>
      <c r="H23" s="55"/>
      <c r="I23" s="55"/>
    </row>
    <row r="24" spans="1:254" ht="35.25" thickBot="1">
      <c r="A24" s="250"/>
      <c r="B24" s="252"/>
      <c r="C24" s="79" t="s">
        <v>83</v>
      </c>
      <c r="D24" s="117"/>
      <c r="E24" s="80"/>
      <c r="F24" s="80"/>
      <c r="G24" s="80"/>
      <c r="H24" s="55"/>
      <c r="I24" s="55"/>
    </row>
    <row r="25" spans="1:254" ht="18" thickBot="1">
      <c r="A25" s="228" t="s">
        <v>74</v>
      </c>
      <c r="B25" s="229"/>
      <c r="C25" s="79"/>
      <c r="D25" s="117"/>
      <c r="E25" s="79"/>
      <c r="F25" s="55"/>
      <c r="G25" s="55"/>
      <c r="H25" s="55"/>
      <c r="I25" s="55"/>
    </row>
    <row r="26" spans="1:254" ht="18" thickBot="1">
      <c r="A26" s="228" t="s">
        <v>84</v>
      </c>
      <c r="B26" s="258"/>
      <c r="C26" s="229"/>
      <c r="D26" s="117"/>
      <c r="E26" s="79"/>
      <c r="F26" s="55"/>
      <c r="G26" s="81">
        <v>11500</v>
      </c>
      <c r="H26" s="81">
        <v>11500</v>
      </c>
      <c r="I26" s="81">
        <v>11500</v>
      </c>
      <c r="K26" s="82"/>
    </row>
    <row r="27" spans="1:254" ht="18" thickBot="1">
      <c r="A27" s="228" t="s">
        <v>85</v>
      </c>
      <c r="B27" s="229"/>
      <c r="C27" s="81"/>
      <c r="D27" s="81"/>
      <c r="E27" s="83"/>
      <c r="F27" s="55"/>
      <c r="G27" s="55"/>
      <c r="H27" s="55"/>
      <c r="I27" s="55"/>
    </row>
    <row r="28" spans="1:254" ht="18" thickBot="1">
      <c r="A28" s="228" t="s">
        <v>86</v>
      </c>
      <c r="B28" s="229"/>
      <c r="C28" s="79"/>
      <c r="D28" s="117"/>
      <c r="E28" s="79"/>
      <c r="F28" s="55"/>
      <c r="G28" s="55"/>
      <c r="H28" s="55"/>
      <c r="I28" s="55"/>
    </row>
    <row r="29" spans="1:254" ht="18" thickBot="1">
      <c r="A29" s="219" t="s">
        <v>24</v>
      </c>
      <c r="B29" s="220"/>
      <c r="C29" s="220"/>
      <c r="D29" s="220"/>
      <c r="E29" s="220"/>
      <c r="F29" s="220"/>
      <c r="G29" s="220"/>
      <c r="H29" s="220"/>
      <c r="I29" s="221"/>
    </row>
    <row r="30" spans="1:254" ht="18" thickBot="1">
      <c r="A30" s="222" t="s">
        <v>87</v>
      </c>
      <c r="B30" s="223"/>
      <c r="C30" s="223"/>
      <c r="D30" s="223"/>
      <c r="E30" s="223"/>
      <c r="F30" s="223"/>
      <c r="G30" s="223"/>
      <c r="H30" s="223"/>
      <c r="I30" s="224"/>
    </row>
    <row r="31" spans="1:254" ht="18" thickBot="1">
      <c r="A31" s="225" t="s">
        <v>7</v>
      </c>
      <c r="B31" s="226"/>
      <c r="C31" s="226"/>
      <c r="D31" s="226"/>
      <c r="E31" s="226"/>
      <c r="F31" s="226"/>
      <c r="G31" s="226"/>
      <c r="H31" s="226"/>
      <c r="I31" s="227"/>
    </row>
    <row r="32" spans="1:254" s="62" customFormat="1" ht="18" thickBot="1">
      <c r="A32" s="222" t="s">
        <v>88</v>
      </c>
      <c r="B32" s="223"/>
      <c r="C32" s="223"/>
      <c r="D32" s="223"/>
      <c r="E32" s="223"/>
      <c r="F32" s="223"/>
      <c r="G32" s="223"/>
      <c r="H32" s="223"/>
      <c r="I32" s="224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</row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</sheetData>
  <mergeCells count="33">
    <mergeCell ref="A12:C12"/>
    <mergeCell ref="A13:I13"/>
    <mergeCell ref="A14:I14"/>
    <mergeCell ref="A11:B11"/>
    <mergeCell ref="A1:I1"/>
    <mergeCell ref="A3:I3"/>
    <mergeCell ref="A8:A9"/>
    <mergeCell ref="B8:B9"/>
    <mergeCell ref="C8:I8"/>
    <mergeCell ref="C9:I9"/>
    <mergeCell ref="A10:B10"/>
    <mergeCell ref="A5:C7"/>
    <mergeCell ref="D5:I5"/>
    <mergeCell ref="D6:F6"/>
    <mergeCell ref="G6:I6"/>
    <mergeCell ref="A15:I15"/>
    <mergeCell ref="A16:I16"/>
    <mergeCell ref="A23:B24"/>
    <mergeCell ref="A25:B25"/>
    <mergeCell ref="A26:C26"/>
    <mergeCell ref="A17:I17"/>
    <mergeCell ref="A27:B27"/>
    <mergeCell ref="A18:I18"/>
    <mergeCell ref="A19:B21"/>
    <mergeCell ref="C19:I19"/>
    <mergeCell ref="C20:I20"/>
    <mergeCell ref="C21:I21"/>
    <mergeCell ref="C22:I22"/>
    <mergeCell ref="A29:I29"/>
    <mergeCell ref="A30:I30"/>
    <mergeCell ref="A31:I31"/>
    <mergeCell ref="A32:I32"/>
    <mergeCell ref="A28:B28"/>
  </mergeCell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6"/>
  <sheetViews>
    <sheetView topLeftCell="A13" zoomScale="68" zoomScaleNormal="68" workbookViewId="0">
      <selection activeCell="H13" sqref="H1:H1048576"/>
    </sheetView>
  </sheetViews>
  <sheetFormatPr defaultColWidth="29.42578125" defaultRowHeight="17.25"/>
  <cols>
    <col min="1" max="16384" width="29.42578125" style="54"/>
  </cols>
  <sheetData>
    <row r="1" spans="1:9">
      <c r="A1" s="263" t="s">
        <v>98</v>
      </c>
      <c r="B1" s="263"/>
      <c r="C1" s="263"/>
      <c r="D1" s="263"/>
      <c r="E1" s="263"/>
      <c r="F1" s="263"/>
      <c r="G1" s="263"/>
      <c r="H1" s="263"/>
      <c r="I1" s="263"/>
    </row>
    <row r="2" spans="1:9">
      <c r="A2" s="53"/>
      <c r="B2" s="53"/>
      <c r="C2" s="53"/>
      <c r="D2" s="120"/>
      <c r="E2" s="53"/>
      <c r="F2" s="53"/>
      <c r="G2" s="120"/>
      <c r="H2" s="53"/>
      <c r="I2" s="53"/>
    </row>
    <row r="3" spans="1:9" ht="17.25" customHeight="1">
      <c r="A3" s="264" t="s">
        <v>125</v>
      </c>
      <c r="B3" s="264"/>
      <c r="C3" s="264"/>
      <c r="D3" s="264"/>
      <c r="E3" s="264"/>
      <c r="F3" s="264"/>
      <c r="G3" s="264"/>
      <c r="H3" s="264"/>
      <c r="I3" s="264"/>
    </row>
    <row r="4" spans="1:9">
      <c r="A4" s="264"/>
      <c r="B4" s="264"/>
      <c r="C4" s="264"/>
      <c r="D4" s="264"/>
      <c r="E4" s="264"/>
      <c r="F4" s="264"/>
      <c r="G4" s="264"/>
      <c r="H4" s="264"/>
      <c r="I4" s="264"/>
    </row>
    <row r="5" spans="1:9" ht="18" thickBot="1"/>
    <row r="6" spans="1:9" s="52" customFormat="1" ht="17.25" customHeight="1">
      <c r="A6" s="331" t="s">
        <v>12</v>
      </c>
      <c r="B6" s="332"/>
      <c r="C6" s="333"/>
      <c r="D6" s="281" t="s">
        <v>44</v>
      </c>
      <c r="E6" s="281"/>
      <c r="F6" s="281"/>
      <c r="G6" s="281"/>
      <c r="H6" s="281"/>
      <c r="I6" s="281"/>
    </row>
    <row r="7" spans="1:9" s="52" customFormat="1" ht="17.25" customHeight="1">
      <c r="A7" s="334"/>
      <c r="B7" s="335"/>
      <c r="C7" s="336"/>
      <c r="D7" s="266" t="s">
        <v>13</v>
      </c>
      <c r="E7" s="266"/>
      <c r="F7" s="266"/>
      <c r="G7" s="266" t="s">
        <v>14</v>
      </c>
      <c r="H7" s="266"/>
      <c r="I7" s="266"/>
    </row>
    <row r="8" spans="1:9" s="52" customFormat="1" ht="18" thickBot="1">
      <c r="A8" s="337"/>
      <c r="B8" s="338"/>
      <c r="C8" s="294"/>
      <c r="D8" s="118" t="s">
        <v>47</v>
      </c>
      <c r="E8" s="123" t="s">
        <v>15</v>
      </c>
      <c r="F8" s="88" t="s">
        <v>16</v>
      </c>
      <c r="G8" s="118" t="s">
        <v>47</v>
      </c>
      <c r="H8" s="123" t="s">
        <v>15</v>
      </c>
      <c r="I8" s="89" t="s">
        <v>16</v>
      </c>
    </row>
    <row r="9" spans="1:9">
      <c r="A9" s="299" t="s">
        <v>0</v>
      </c>
      <c r="B9" s="300"/>
      <c r="C9" s="319" t="s">
        <v>17</v>
      </c>
      <c r="D9" s="320"/>
      <c r="E9" s="320"/>
      <c r="F9" s="320"/>
      <c r="G9" s="320"/>
      <c r="H9" s="320"/>
      <c r="I9" s="321"/>
    </row>
    <row r="10" spans="1:9">
      <c r="A10" s="301"/>
      <c r="B10" s="302"/>
      <c r="C10" s="322" t="s">
        <v>92</v>
      </c>
      <c r="D10" s="323"/>
      <c r="E10" s="323"/>
      <c r="F10" s="323"/>
      <c r="G10" s="323"/>
      <c r="H10" s="323"/>
      <c r="I10" s="324"/>
    </row>
    <row r="11" spans="1:9" ht="18" thickBot="1">
      <c r="A11" s="303"/>
      <c r="B11" s="304"/>
      <c r="C11" s="325" t="s">
        <v>79</v>
      </c>
      <c r="D11" s="326"/>
      <c r="E11" s="326"/>
      <c r="F11" s="326"/>
      <c r="G11" s="326"/>
      <c r="H11" s="326"/>
      <c r="I11" s="327"/>
    </row>
    <row r="12" spans="1:9" ht="18" thickBot="1">
      <c r="A12" s="91">
        <v>1049</v>
      </c>
      <c r="B12" s="87" t="s">
        <v>93</v>
      </c>
      <c r="C12" s="230" t="s">
        <v>94</v>
      </c>
      <c r="D12" s="231"/>
      <c r="E12" s="231"/>
      <c r="F12" s="231"/>
      <c r="G12" s="231"/>
      <c r="H12" s="231"/>
      <c r="I12" s="232"/>
    </row>
    <row r="13" spans="1:9" ht="52.5" thickBot="1">
      <c r="A13" s="222" t="s">
        <v>73</v>
      </c>
      <c r="B13" s="224"/>
      <c r="C13" s="86" t="s">
        <v>95</v>
      </c>
      <c r="D13" s="114"/>
      <c r="E13" s="55"/>
      <c r="F13" s="55"/>
      <c r="G13" s="55"/>
      <c r="H13" s="87"/>
      <c r="I13" s="87"/>
    </row>
    <row r="14" spans="1:9" ht="18" thickBot="1">
      <c r="A14" s="222" t="s">
        <v>74</v>
      </c>
      <c r="B14" s="224"/>
      <c r="C14" s="86"/>
      <c r="D14" s="87" t="s">
        <v>126</v>
      </c>
      <c r="E14" s="87" t="s">
        <v>126</v>
      </c>
      <c r="F14" s="87" t="s">
        <v>126</v>
      </c>
      <c r="G14" s="87"/>
      <c r="H14" s="87"/>
      <c r="I14" s="87"/>
    </row>
    <row r="15" spans="1:9" ht="18" thickBot="1">
      <c r="A15" s="222" t="s">
        <v>84</v>
      </c>
      <c r="B15" s="223"/>
      <c r="C15" s="224"/>
      <c r="D15" s="114"/>
      <c r="E15" s="86"/>
      <c r="F15" s="87"/>
      <c r="G15" s="122">
        <v>20000</v>
      </c>
      <c r="H15" s="122">
        <v>20000</v>
      </c>
      <c r="I15" s="122">
        <v>20000</v>
      </c>
    </row>
    <row r="16" spans="1:9" ht="18" thickBot="1">
      <c r="A16" s="222" t="s">
        <v>85</v>
      </c>
      <c r="B16" s="224"/>
      <c r="C16" s="92"/>
      <c r="D16" s="92"/>
      <c r="E16" s="92"/>
      <c r="F16" s="87"/>
      <c r="G16" s="87"/>
      <c r="H16" s="87"/>
      <c r="I16" s="87"/>
    </row>
    <row r="17" spans="1:10" ht="18" thickBot="1">
      <c r="A17" s="222" t="s">
        <v>86</v>
      </c>
      <c r="B17" s="224"/>
      <c r="C17" s="86"/>
      <c r="D17" s="114"/>
      <c r="E17" s="86"/>
      <c r="F17" s="87"/>
      <c r="G17" s="87"/>
      <c r="H17" s="87"/>
      <c r="I17" s="87"/>
    </row>
    <row r="18" spans="1:10" s="62" customFormat="1">
      <c r="A18" s="328" t="s">
        <v>24</v>
      </c>
      <c r="B18" s="329"/>
      <c r="C18" s="329"/>
      <c r="D18" s="329"/>
      <c r="E18" s="329"/>
      <c r="F18" s="329"/>
      <c r="G18" s="329"/>
      <c r="H18" s="329"/>
      <c r="I18" s="330"/>
    </row>
    <row r="19" spans="1:10" s="62" customFormat="1" ht="18" thickBot="1">
      <c r="A19" s="230" t="s">
        <v>96</v>
      </c>
      <c r="B19" s="231"/>
      <c r="C19" s="231"/>
      <c r="D19" s="231"/>
      <c r="E19" s="231"/>
      <c r="F19" s="231"/>
      <c r="G19" s="231"/>
      <c r="H19" s="231"/>
      <c r="I19" s="232"/>
    </row>
    <row r="20" spans="1:10">
      <c r="A20" s="328" t="s">
        <v>7</v>
      </c>
      <c r="B20" s="329"/>
      <c r="C20" s="329"/>
      <c r="D20" s="329"/>
      <c r="E20" s="329"/>
      <c r="F20" s="329"/>
      <c r="G20" s="329"/>
      <c r="H20" s="329"/>
      <c r="I20" s="330"/>
    </row>
    <row r="21" spans="1:10" ht="18" thickBot="1">
      <c r="A21" s="230" t="s">
        <v>97</v>
      </c>
      <c r="B21" s="231"/>
      <c r="C21" s="231"/>
      <c r="D21" s="231"/>
      <c r="E21" s="231"/>
      <c r="F21" s="231"/>
      <c r="G21" s="231"/>
      <c r="H21" s="231"/>
      <c r="I21" s="232"/>
    </row>
    <row r="22" spans="1:10" s="52" customFormat="1">
      <c r="A22" s="305" t="s">
        <v>0</v>
      </c>
      <c r="B22" s="306"/>
      <c r="C22" s="309" t="s">
        <v>17</v>
      </c>
      <c r="D22" s="310"/>
      <c r="E22" s="310"/>
      <c r="F22" s="310"/>
      <c r="G22" s="310"/>
      <c r="H22" s="310"/>
      <c r="I22" s="311"/>
    </row>
    <row r="23" spans="1:10" s="52" customFormat="1">
      <c r="A23" s="307"/>
      <c r="B23" s="308"/>
      <c r="C23" s="312" t="s">
        <v>137</v>
      </c>
      <c r="D23" s="313"/>
      <c r="E23" s="313"/>
      <c r="F23" s="313"/>
      <c r="G23" s="313"/>
      <c r="H23" s="313"/>
      <c r="I23" s="314"/>
    </row>
    <row r="24" spans="1:10" s="52" customFormat="1">
      <c r="A24" s="265">
        <v>1146</v>
      </c>
      <c r="B24" s="293" t="s">
        <v>136</v>
      </c>
      <c r="C24" s="267" t="s">
        <v>18</v>
      </c>
      <c r="D24" s="268"/>
      <c r="E24" s="268"/>
      <c r="F24" s="268"/>
      <c r="G24" s="268"/>
      <c r="H24" s="268"/>
      <c r="I24" s="269"/>
    </row>
    <row r="25" spans="1:10" s="52" customFormat="1" ht="30" customHeight="1" thickBot="1">
      <c r="A25" s="265"/>
      <c r="B25" s="294"/>
      <c r="C25" s="270" t="s">
        <v>138</v>
      </c>
      <c r="D25" s="271"/>
      <c r="E25" s="271"/>
      <c r="F25" s="271"/>
      <c r="G25" s="271"/>
      <c r="H25" s="271"/>
      <c r="I25" s="272"/>
    </row>
    <row r="26" spans="1:10" s="52" customFormat="1">
      <c r="A26" s="295" t="s">
        <v>73</v>
      </c>
      <c r="B26" s="296"/>
      <c r="C26" s="69"/>
      <c r="D26" s="69"/>
      <c r="E26" s="70"/>
      <c r="F26" s="70"/>
      <c r="G26" s="84"/>
      <c r="H26" s="71"/>
      <c r="I26" s="72"/>
    </row>
    <row r="27" spans="1:10" s="52" customFormat="1" ht="18" thickBot="1">
      <c r="A27" s="297" t="s">
        <v>74</v>
      </c>
      <c r="B27" s="298"/>
      <c r="C27" s="73"/>
      <c r="D27" s="73"/>
      <c r="E27" s="73"/>
      <c r="F27" s="66"/>
      <c r="G27" s="74"/>
      <c r="H27" s="74"/>
      <c r="I27" s="67"/>
      <c r="J27" s="111"/>
    </row>
    <row r="28" spans="1:10" s="52" customFormat="1" ht="18" thickBot="1">
      <c r="A28" s="288" t="s">
        <v>76</v>
      </c>
      <c r="B28" s="289"/>
      <c r="C28" s="289"/>
      <c r="D28" s="115"/>
      <c r="E28" s="75"/>
      <c r="F28" s="60"/>
      <c r="G28" s="76">
        <v>2700</v>
      </c>
      <c r="H28" s="76">
        <v>2700</v>
      </c>
      <c r="I28" s="76">
        <v>2700</v>
      </c>
    </row>
    <row r="29" spans="1:10" s="52" customFormat="1" ht="18" thickBot="1">
      <c r="A29" s="261" t="s">
        <v>77</v>
      </c>
      <c r="B29" s="262"/>
      <c r="C29" s="77"/>
      <c r="D29" s="119"/>
      <c r="E29" s="77"/>
      <c r="F29" s="60"/>
      <c r="G29" s="58"/>
      <c r="H29" s="58"/>
      <c r="I29" s="59"/>
    </row>
    <row r="30" spans="1:10" s="52" customFormat="1">
      <c r="A30" s="290" t="s">
        <v>24</v>
      </c>
      <c r="B30" s="291"/>
      <c r="C30" s="291"/>
      <c r="D30" s="291"/>
      <c r="E30" s="291"/>
      <c r="F30" s="291"/>
      <c r="G30" s="259"/>
      <c r="H30" s="259"/>
      <c r="I30" s="292"/>
    </row>
    <row r="31" spans="1:10" s="52" customFormat="1" ht="18" thickBot="1">
      <c r="A31" s="230" t="s">
        <v>133</v>
      </c>
      <c r="B31" s="231"/>
      <c r="C31" s="231"/>
      <c r="D31" s="231"/>
      <c r="E31" s="231"/>
      <c r="F31" s="231"/>
      <c r="G31" s="231"/>
      <c r="H31" s="231"/>
      <c r="I31" s="232"/>
    </row>
    <row r="32" spans="1:10" s="52" customFormat="1">
      <c r="A32" s="290" t="s">
        <v>7</v>
      </c>
      <c r="B32" s="291"/>
      <c r="C32" s="291"/>
      <c r="D32" s="291"/>
      <c r="E32" s="291"/>
      <c r="F32" s="291"/>
      <c r="G32" s="259"/>
      <c r="H32" s="259"/>
      <c r="I32" s="292"/>
    </row>
    <row r="33" spans="1:9" s="52" customFormat="1" ht="18" thickBot="1">
      <c r="A33" s="230" t="s">
        <v>134</v>
      </c>
      <c r="B33" s="231"/>
      <c r="C33" s="231"/>
      <c r="D33" s="231"/>
      <c r="E33" s="231"/>
      <c r="F33" s="231"/>
      <c r="G33" s="231"/>
      <c r="H33" s="231"/>
      <c r="I33" s="232"/>
    </row>
    <row r="34" spans="1:9">
      <c r="A34" s="305" t="s">
        <v>0</v>
      </c>
      <c r="B34" s="306"/>
      <c r="C34" s="309" t="s">
        <v>17</v>
      </c>
      <c r="D34" s="310"/>
      <c r="E34" s="310"/>
      <c r="F34" s="310"/>
      <c r="G34" s="310"/>
      <c r="H34" s="310"/>
      <c r="I34" s="311"/>
    </row>
    <row r="35" spans="1:9">
      <c r="A35" s="307"/>
      <c r="B35" s="308"/>
      <c r="C35" s="312" t="s">
        <v>89</v>
      </c>
      <c r="D35" s="313"/>
      <c r="E35" s="313"/>
      <c r="F35" s="313"/>
      <c r="G35" s="313"/>
      <c r="H35" s="313"/>
      <c r="I35" s="314"/>
    </row>
    <row r="36" spans="1:9">
      <c r="A36" s="316">
        <v>1047</v>
      </c>
      <c r="B36" s="318" t="s">
        <v>117</v>
      </c>
      <c r="C36" s="267" t="s">
        <v>18</v>
      </c>
      <c r="D36" s="268"/>
      <c r="E36" s="268"/>
      <c r="F36" s="268"/>
      <c r="G36" s="268"/>
      <c r="H36" s="268"/>
      <c r="I36" s="269"/>
    </row>
    <row r="37" spans="1:9" ht="18" thickBot="1">
      <c r="A37" s="317"/>
      <c r="B37" s="293"/>
      <c r="C37" s="270" t="s">
        <v>90</v>
      </c>
      <c r="D37" s="271"/>
      <c r="E37" s="271"/>
      <c r="F37" s="271"/>
      <c r="G37" s="271"/>
      <c r="H37" s="271"/>
      <c r="I37" s="272"/>
    </row>
    <row r="38" spans="1:9" ht="34.5">
      <c r="A38" s="315" t="s">
        <v>73</v>
      </c>
      <c r="B38" s="296"/>
      <c r="C38" s="69" t="s">
        <v>91</v>
      </c>
      <c r="D38" s="69"/>
      <c r="E38" s="70">
        <v>1</v>
      </c>
      <c r="F38" s="70">
        <v>1</v>
      </c>
      <c r="G38" s="84"/>
      <c r="H38" s="84"/>
      <c r="I38" s="72"/>
    </row>
    <row r="39" spans="1:9" ht="18" thickBot="1">
      <c r="A39" s="297" t="s">
        <v>74</v>
      </c>
      <c r="B39" s="298"/>
      <c r="C39" s="73"/>
      <c r="D39" s="73"/>
      <c r="E39" s="73"/>
      <c r="F39" s="66"/>
      <c r="G39" s="74"/>
      <c r="H39" s="74"/>
      <c r="I39" s="67"/>
    </row>
    <row r="40" spans="1:9" ht="18" thickBot="1">
      <c r="A40" s="288" t="s">
        <v>75</v>
      </c>
      <c r="B40" s="289"/>
      <c r="C40" s="289"/>
      <c r="D40" s="115"/>
      <c r="E40" s="75"/>
      <c r="F40" s="60"/>
      <c r="G40" s="65">
        <v>8500</v>
      </c>
      <c r="H40" s="65">
        <v>8500</v>
      </c>
      <c r="I40" s="65">
        <v>8500</v>
      </c>
    </row>
    <row r="41" spans="1:9" ht="18" thickBot="1">
      <c r="A41" s="261" t="s">
        <v>76</v>
      </c>
      <c r="B41" s="262"/>
      <c r="C41" s="85">
        <f>I40</f>
        <v>8500</v>
      </c>
      <c r="D41" s="85"/>
      <c r="E41" s="85"/>
      <c r="F41" s="60"/>
      <c r="G41" s="58"/>
      <c r="H41" s="58"/>
      <c r="I41" s="59"/>
    </row>
    <row r="42" spans="1:9" ht="18" thickBot="1">
      <c r="A42" s="261" t="s">
        <v>77</v>
      </c>
      <c r="B42" s="262"/>
      <c r="C42" s="77"/>
      <c r="D42" s="119"/>
      <c r="E42" s="77"/>
      <c r="F42" s="60"/>
      <c r="G42" s="58"/>
      <c r="H42" s="58"/>
      <c r="I42" s="59"/>
    </row>
    <row r="43" spans="1:9">
      <c r="A43" s="290" t="s">
        <v>24</v>
      </c>
      <c r="B43" s="291"/>
      <c r="C43" s="291"/>
      <c r="D43" s="291"/>
      <c r="E43" s="291"/>
      <c r="F43" s="291"/>
      <c r="G43" s="259"/>
      <c r="H43" s="259"/>
      <c r="I43" s="292"/>
    </row>
    <row r="44" spans="1:9" ht="18" thickBot="1">
      <c r="A44" s="230" t="s">
        <v>70</v>
      </c>
      <c r="B44" s="231"/>
      <c r="C44" s="231"/>
      <c r="D44" s="231"/>
      <c r="E44" s="231"/>
      <c r="F44" s="231"/>
      <c r="G44" s="231"/>
      <c r="H44" s="231"/>
      <c r="I44" s="232"/>
    </row>
    <row r="45" spans="1:9">
      <c r="A45" s="290" t="s">
        <v>7</v>
      </c>
      <c r="B45" s="291"/>
      <c r="C45" s="291"/>
      <c r="D45" s="291"/>
      <c r="E45" s="291"/>
      <c r="F45" s="291"/>
      <c r="G45" s="259"/>
      <c r="H45" s="259"/>
      <c r="I45" s="292"/>
    </row>
    <row r="46" spans="1:9" ht="18" thickBot="1">
      <c r="A46" s="230" t="s">
        <v>71</v>
      </c>
      <c r="B46" s="231"/>
      <c r="C46" s="231"/>
      <c r="D46" s="231"/>
      <c r="E46" s="231"/>
      <c r="F46" s="231"/>
      <c r="G46" s="231"/>
      <c r="H46" s="231"/>
      <c r="I46" s="232"/>
    </row>
  </sheetData>
  <mergeCells count="51">
    <mergeCell ref="A1:I1"/>
    <mergeCell ref="A6:C8"/>
    <mergeCell ref="D6:I6"/>
    <mergeCell ref="D7:F7"/>
    <mergeCell ref="G7:I7"/>
    <mergeCell ref="A39:B39"/>
    <mergeCell ref="A14:B14"/>
    <mergeCell ref="C9:I9"/>
    <mergeCell ref="C10:I10"/>
    <mergeCell ref="C11:I11"/>
    <mergeCell ref="C12:I12"/>
    <mergeCell ref="A18:I18"/>
    <mergeCell ref="A19:I19"/>
    <mergeCell ref="A20:I20"/>
    <mergeCell ref="A21:I21"/>
    <mergeCell ref="C25:I25"/>
    <mergeCell ref="A13:B13"/>
    <mergeCell ref="A17:B17"/>
    <mergeCell ref="A29:B29"/>
    <mergeCell ref="A32:I32"/>
    <mergeCell ref="A33:I33"/>
    <mergeCell ref="A31:I31"/>
    <mergeCell ref="A30:I30"/>
    <mergeCell ref="B36:B37"/>
    <mergeCell ref="C36:I36"/>
    <mergeCell ref="C37:I37"/>
    <mergeCell ref="A38:B38"/>
    <mergeCell ref="A34:B35"/>
    <mergeCell ref="C34:I34"/>
    <mergeCell ref="C35:I35"/>
    <mergeCell ref="A36:A37"/>
    <mergeCell ref="A15:C15"/>
    <mergeCell ref="A16:B16"/>
    <mergeCell ref="A22:B23"/>
    <mergeCell ref="C22:I22"/>
    <mergeCell ref="C23:I23"/>
    <mergeCell ref="A28:C28"/>
    <mergeCell ref="A46:I46"/>
    <mergeCell ref="A3:I4"/>
    <mergeCell ref="A40:C40"/>
    <mergeCell ref="A41:B41"/>
    <mergeCell ref="A42:B42"/>
    <mergeCell ref="A43:I43"/>
    <mergeCell ref="A44:I44"/>
    <mergeCell ref="A45:I45"/>
    <mergeCell ref="A24:A25"/>
    <mergeCell ref="B24:B25"/>
    <mergeCell ref="C24:I24"/>
    <mergeCell ref="A26:B26"/>
    <mergeCell ref="A27:B27"/>
    <mergeCell ref="A9:B11"/>
  </mergeCell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94"/>
  <sheetViews>
    <sheetView workbookViewId="0">
      <selection activeCell="E73" sqref="E73"/>
    </sheetView>
  </sheetViews>
  <sheetFormatPr defaultRowHeight="17.25"/>
  <cols>
    <col min="1" max="1" width="12.140625" style="62" customWidth="1"/>
    <col min="2" max="2" width="18.85546875" style="62" customWidth="1"/>
    <col min="3" max="3" width="27.28515625" style="62" customWidth="1"/>
    <col min="4" max="4" width="44.85546875" style="62" customWidth="1"/>
    <col min="5" max="5" width="27.85546875" style="93" customWidth="1"/>
    <col min="6" max="6" width="9.140625" style="62"/>
    <col min="7" max="7" width="11.42578125" style="62" bestFit="1" customWidth="1"/>
    <col min="8" max="8" width="10.7109375" style="62" bestFit="1" customWidth="1"/>
    <col min="9" max="16384" width="9.140625" style="62"/>
  </cols>
  <sheetData>
    <row r="1" spans="1:11">
      <c r="A1" s="263" t="s">
        <v>121</v>
      </c>
      <c r="B1" s="263"/>
      <c r="C1" s="263"/>
      <c r="D1" s="263"/>
      <c r="E1" s="263"/>
      <c r="F1" s="54"/>
      <c r="G1" s="54"/>
      <c r="H1" s="54"/>
      <c r="I1" s="54"/>
      <c r="J1" s="54"/>
      <c r="K1" s="54"/>
    </row>
    <row r="4" spans="1:11" ht="17.25" customHeight="1">
      <c r="A4" s="354" t="s">
        <v>120</v>
      </c>
      <c r="B4" s="354"/>
      <c r="C4" s="354"/>
      <c r="D4" s="354"/>
      <c r="E4" s="354"/>
    </row>
    <row r="5" spans="1:11">
      <c r="A5" s="354"/>
      <c r="B5" s="354"/>
      <c r="C5" s="354"/>
      <c r="D5" s="354"/>
      <c r="E5" s="354"/>
    </row>
    <row r="6" spans="1:11">
      <c r="A6" s="354" t="s">
        <v>68</v>
      </c>
      <c r="B6" s="354"/>
      <c r="C6" s="354"/>
      <c r="D6" s="354"/>
      <c r="E6" s="354"/>
    </row>
    <row r="7" spans="1:11">
      <c r="A7" s="352" t="s">
        <v>37</v>
      </c>
      <c r="B7" s="352"/>
      <c r="C7" s="352"/>
      <c r="D7" s="352"/>
      <c r="E7" s="352"/>
    </row>
    <row r="8" spans="1:11">
      <c r="A8" s="352" t="s">
        <v>38</v>
      </c>
      <c r="B8" s="352"/>
      <c r="C8" s="352"/>
      <c r="D8" s="352"/>
      <c r="E8" s="352"/>
    </row>
    <row r="9" spans="1:11" ht="18" thickBot="1">
      <c r="A9" s="94"/>
      <c r="B9" s="94"/>
      <c r="C9" s="94"/>
      <c r="D9" s="94"/>
      <c r="E9" s="95"/>
    </row>
    <row r="10" spans="1:11" ht="51.75">
      <c r="A10" s="96" t="s">
        <v>0</v>
      </c>
      <c r="B10" s="97"/>
      <c r="C10" s="97" t="s">
        <v>99</v>
      </c>
      <c r="D10" s="97" t="s">
        <v>100</v>
      </c>
      <c r="E10" s="98" t="s">
        <v>116</v>
      </c>
    </row>
    <row r="11" spans="1:11">
      <c r="A11" s="99" t="s">
        <v>1</v>
      </c>
      <c r="B11" s="100" t="s">
        <v>2</v>
      </c>
      <c r="C11" s="100" t="s">
        <v>101</v>
      </c>
      <c r="D11" s="100"/>
      <c r="E11" s="101" t="s">
        <v>102</v>
      </c>
    </row>
    <row r="12" spans="1:11" ht="27.75" customHeight="1">
      <c r="A12" s="102">
        <v>1098</v>
      </c>
      <c r="B12" s="100"/>
      <c r="C12" s="100"/>
      <c r="D12" s="100" t="s">
        <v>34</v>
      </c>
      <c r="E12" s="90"/>
    </row>
    <row r="13" spans="1:11" ht="22.5" customHeight="1">
      <c r="A13" s="350"/>
      <c r="B13" s="339"/>
      <c r="C13" s="339"/>
      <c r="D13" s="104" t="s">
        <v>109</v>
      </c>
      <c r="E13" s="76">
        <f>SUM('hav 2 ax1'!H26)</f>
        <v>11500</v>
      </c>
    </row>
    <row r="14" spans="1:11" ht="27.75" customHeight="1">
      <c r="A14" s="351"/>
      <c r="B14" s="340"/>
      <c r="C14" s="340"/>
      <c r="D14" s="105" t="s">
        <v>6</v>
      </c>
      <c r="E14" s="106"/>
    </row>
    <row r="15" spans="1:11" ht="76.5" customHeight="1">
      <c r="A15" s="351"/>
      <c r="B15" s="340"/>
      <c r="C15" s="340"/>
      <c r="D15" s="107" t="s">
        <v>110</v>
      </c>
      <c r="E15" s="106"/>
    </row>
    <row r="16" spans="1:11" ht="53.25" customHeight="1">
      <c r="A16" s="351"/>
      <c r="B16" s="340"/>
      <c r="C16" s="340"/>
      <c r="D16" s="105" t="s">
        <v>7</v>
      </c>
      <c r="E16" s="106"/>
    </row>
    <row r="17" spans="1:7" ht="96" customHeight="1">
      <c r="A17" s="351"/>
      <c r="B17" s="341"/>
      <c r="C17" s="341"/>
      <c r="D17" s="107" t="s">
        <v>111</v>
      </c>
      <c r="E17" s="106"/>
      <c r="G17" s="112"/>
    </row>
    <row r="18" spans="1:7" ht="50.25" customHeight="1">
      <c r="A18" s="351"/>
      <c r="B18" s="100"/>
      <c r="C18" s="100"/>
      <c r="D18" s="100" t="s">
        <v>105</v>
      </c>
      <c r="E18" s="90"/>
    </row>
    <row r="19" spans="1:7" ht="53.25" customHeight="1">
      <c r="A19" s="351"/>
      <c r="B19" s="342" t="s">
        <v>80</v>
      </c>
      <c r="C19" s="345"/>
      <c r="D19" s="107" t="s">
        <v>115</v>
      </c>
      <c r="E19" s="108">
        <f>SUM(E13)</f>
        <v>11500</v>
      </c>
    </row>
    <row r="20" spans="1:7" ht="27.75" customHeight="1">
      <c r="A20" s="351"/>
      <c r="B20" s="343"/>
      <c r="C20" s="346"/>
      <c r="D20" s="105" t="s">
        <v>106</v>
      </c>
      <c r="E20" s="106"/>
    </row>
    <row r="21" spans="1:7" ht="69.75" customHeight="1">
      <c r="A21" s="351"/>
      <c r="B21" s="343"/>
      <c r="C21" s="346"/>
      <c r="D21" s="107" t="s">
        <v>81</v>
      </c>
      <c r="E21" s="110"/>
    </row>
    <row r="22" spans="1:7" ht="44.25" customHeight="1">
      <c r="A22" s="351"/>
      <c r="B22" s="343"/>
      <c r="C22" s="346"/>
      <c r="D22" s="105" t="s">
        <v>108</v>
      </c>
      <c r="E22" s="110"/>
    </row>
    <row r="23" spans="1:7" ht="45.75" customHeight="1">
      <c r="A23" s="355"/>
      <c r="B23" s="344"/>
      <c r="C23" s="347"/>
      <c r="D23" s="107" t="s">
        <v>87</v>
      </c>
      <c r="E23" s="110"/>
    </row>
    <row r="24" spans="1:7" ht="28.5" customHeight="1">
      <c r="A24" s="102">
        <v>1146</v>
      </c>
      <c r="B24" s="100"/>
      <c r="C24" s="100"/>
      <c r="D24" s="100" t="s">
        <v>34</v>
      </c>
      <c r="E24" s="90"/>
    </row>
    <row r="25" spans="1:7" ht="27" customHeight="1">
      <c r="A25" s="339"/>
      <c r="B25" s="339"/>
      <c r="C25" s="339"/>
      <c r="D25" s="104" t="s">
        <v>141</v>
      </c>
      <c r="E25" s="76">
        <f>SUM('hav 2 ax1'!G11)</f>
        <v>12000</v>
      </c>
    </row>
    <row r="26" spans="1:7">
      <c r="A26" s="340"/>
      <c r="B26" s="340"/>
      <c r="C26" s="340"/>
      <c r="D26" s="105" t="s">
        <v>6</v>
      </c>
      <c r="E26" s="128"/>
    </row>
    <row r="27" spans="1:7" ht="34.5">
      <c r="A27" s="340"/>
      <c r="B27" s="340"/>
      <c r="C27" s="340"/>
      <c r="D27" s="107" t="s">
        <v>139</v>
      </c>
      <c r="E27" s="128"/>
    </row>
    <row r="28" spans="1:7">
      <c r="A28" s="340"/>
      <c r="B28" s="340"/>
      <c r="C28" s="340"/>
      <c r="D28" s="105" t="s">
        <v>140</v>
      </c>
      <c r="E28" s="128"/>
    </row>
    <row r="29" spans="1:7" ht="34.5">
      <c r="A29" s="340"/>
      <c r="B29" s="341"/>
      <c r="C29" s="341"/>
      <c r="D29" s="107" t="s">
        <v>7</v>
      </c>
      <c r="E29" s="128"/>
    </row>
    <row r="30" spans="1:7" ht="34.5">
      <c r="A30" s="340"/>
      <c r="B30" s="100"/>
      <c r="C30" s="100"/>
      <c r="D30" s="100" t="s">
        <v>105</v>
      </c>
      <c r="E30" s="90"/>
    </row>
    <row r="31" spans="1:7" ht="51.75">
      <c r="A31" s="340"/>
      <c r="B31" s="342" t="s">
        <v>136</v>
      </c>
      <c r="C31" s="345"/>
      <c r="D31" s="107" t="s">
        <v>145</v>
      </c>
      <c r="E31" s="108">
        <f>SUM(E25)</f>
        <v>12000</v>
      </c>
    </row>
    <row r="32" spans="1:7">
      <c r="A32" s="340"/>
      <c r="B32" s="343"/>
      <c r="C32" s="346"/>
      <c r="D32" s="105" t="s">
        <v>143</v>
      </c>
      <c r="E32" s="109"/>
    </row>
    <row r="33" spans="1:7" ht="51.75">
      <c r="A33" s="340"/>
      <c r="B33" s="343"/>
      <c r="C33" s="346"/>
      <c r="D33" s="107" t="s">
        <v>146</v>
      </c>
      <c r="E33" s="109"/>
    </row>
    <row r="34" spans="1:7" ht="33.75" customHeight="1">
      <c r="A34" s="340"/>
      <c r="B34" s="343"/>
      <c r="C34" s="346"/>
      <c r="D34" s="105" t="s">
        <v>108</v>
      </c>
      <c r="E34" s="109"/>
    </row>
    <row r="35" spans="1:7" ht="33.75" customHeight="1">
      <c r="A35" s="341"/>
      <c r="B35" s="344"/>
      <c r="C35" s="347"/>
      <c r="D35" s="107" t="s">
        <v>144</v>
      </c>
      <c r="E35" s="109"/>
    </row>
    <row r="36" spans="1:7" ht="33.75" customHeight="1">
      <c r="A36" s="129"/>
      <c r="B36" s="130"/>
      <c r="C36" s="127"/>
      <c r="D36" s="126"/>
      <c r="E36" s="131"/>
    </row>
    <row r="37" spans="1:7" ht="33.75" customHeight="1">
      <c r="A37" s="353" t="s">
        <v>67</v>
      </c>
      <c r="B37" s="353"/>
      <c r="C37" s="353"/>
      <c r="D37" s="353"/>
      <c r="E37" s="353"/>
    </row>
    <row r="38" spans="1:7" ht="33.75" customHeight="1">
      <c r="A38" s="352" t="s">
        <v>37</v>
      </c>
      <c r="B38" s="352"/>
      <c r="C38" s="352"/>
      <c r="D38" s="352"/>
      <c r="E38" s="352"/>
    </row>
    <row r="39" spans="1:7" ht="33.75" customHeight="1">
      <c r="A39" s="352" t="s">
        <v>38</v>
      </c>
      <c r="B39" s="352"/>
      <c r="C39" s="352"/>
      <c r="D39" s="352"/>
      <c r="E39" s="352"/>
    </row>
    <row r="40" spans="1:7" ht="33.75" customHeight="1" thickBot="1">
      <c r="A40" s="94"/>
      <c r="B40" s="94"/>
      <c r="C40" s="94"/>
      <c r="D40" s="94"/>
      <c r="E40" s="95"/>
    </row>
    <row r="41" spans="1:7" ht="33.75" customHeight="1">
      <c r="A41" s="96" t="s">
        <v>0</v>
      </c>
      <c r="B41" s="97"/>
      <c r="C41" s="97" t="s">
        <v>99</v>
      </c>
      <c r="D41" s="97" t="s">
        <v>100</v>
      </c>
      <c r="E41" s="98" t="s">
        <v>116</v>
      </c>
    </row>
    <row r="42" spans="1:7" ht="33.75" customHeight="1">
      <c r="A42" s="99" t="s">
        <v>1</v>
      </c>
      <c r="B42" s="100" t="s">
        <v>2</v>
      </c>
      <c r="C42" s="100" t="s">
        <v>101</v>
      </c>
      <c r="D42" s="100"/>
      <c r="E42" s="101" t="s">
        <v>102</v>
      </c>
    </row>
    <row r="43" spans="1:7" ht="33.75" customHeight="1">
      <c r="A43" s="102">
        <v>1047</v>
      </c>
      <c r="B43" s="100"/>
      <c r="C43" s="100"/>
      <c r="D43" s="100" t="s">
        <v>34</v>
      </c>
      <c r="E43" s="90"/>
    </row>
    <row r="44" spans="1:7" ht="33.75" customHeight="1">
      <c r="A44" s="350"/>
      <c r="B44" s="339"/>
      <c r="C44" s="339"/>
      <c r="D44" s="104" t="s">
        <v>112</v>
      </c>
      <c r="E44" s="76">
        <f>SUM(E49)</f>
        <v>8500</v>
      </c>
    </row>
    <row r="45" spans="1:7" ht="33.75" customHeight="1">
      <c r="A45" s="351"/>
      <c r="B45" s="340"/>
      <c r="C45" s="340"/>
      <c r="D45" s="105" t="s">
        <v>6</v>
      </c>
      <c r="E45" s="128"/>
      <c r="G45" s="112"/>
    </row>
    <row r="46" spans="1:7" ht="33.75" customHeight="1">
      <c r="A46" s="351"/>
      <c r="B46" s="340"/>
      <c r="C46" s="340"/>
      <c r="D46" s="107" t="s">
        <v>113</v>
      </c>
      <c r="E46" s="128"/>
    </row>
    <row r="47" spans="1:7" ht="33.75" customHeight="1">
      <c r="A47" s="351"/>
      <c r="B47" s="340"/>
      <c r="C47" s="340"/>
      <c r="D47" s="105" t="s">
        <v>7</v>
      </c>
      <c r="E47" s="106"/>
    </row>
    <row r="48" spans="1:7" ht="33.75" customHeight="1">
      <c r="A48" s="351"/>
      <c r="B48" s="341"/>
      <c r="C48" s="341"/>
      <c r="D48" s="107" t="s">
        <v>71</v>
      </c>
      <c r="E48" s="106"/>
    </row>
    <row r="49" spans="1:7" ht="33.75" customHeight="1">
      <c r="A49" s="351"/>
      <c r="B49" s="348" t="s">
        <v>117</v>
      </c>
      <c r="C49" s="349"/>
      <c r="D49" s="107" t="s">
        <v>118</v>
      </c>
      <c r="E49" s="109">
        <f>SUM('ax 2'!H40)</f>
        <v>8500</v>
      </c>
    </row>
    <row r="50" spans="1:7" ht="33.75" customHeight="1">
      <c r="A50" s="351"/>
      <c r="B50" s="348"/>
      <c r="C50" s="349"/>
      <c r="D50" s="105" t="s">
        <v>106</v>
      </c>
      <c r="E50" s="109"/>
    </row>
    <row r="51" spans="1:7" ht="33.75" customHeight="1">
      <c r="A51" s="351"/>
      <c r="B51" s="348"/>
      <c r="C51" s="349"/>
      <c r="D51" s="107" t="s">
        <v>114</v>
      </c>
      <c r="E51" s="109"/>
    </row>
    <row r="52" spans="1:7" ht="33.75" customHeight="1">
      <c r="A52" s="351"/>
      <c r="B52" s="348"/>
      <c r="C52" s="349"/>
      <c r="D52" s="105" t="s">
        <v>108</v>
      </c>
      <c r="E52" s="109"/>
    </row>
    <row r="53" spans="1:7" ht="33.75" customHeight="1">
      <c r="A53" s="351"/>
      <c r="B53" s="342"/>
      <c r="C53" s="345"/>
      <c r="D53" s="107" t="s">
        <v>70</v>
      </c>
      <c r="E53" s="109"/>
      <c r="G53" s="68"/>
    </row>
    <row r="54" spans="1:7" s="103" customFormat="1" ht="33.75" customHeight="1">
      <c r="A54" s="102">
        <v>1049</v>
      </c>
      <c r="B54" s="100"/>
      <c r="C54" s="100"/>
      <c r="D54" s="100" t="s">
        <v>34</v>
      </c>
      <c r="E54" s="90"/>
    </row>
    <row r="55" spans="1:7" s="103" customFormat="1" ht="50.25" customHeight="1">
      <c r="A55" s="339"/>
      <c r="B55" s="339"/>
      <c r="C55" s="339"/>
      <c r="D55" s="104" t="s">
        <v>103</v>
      </c>
      <c r="E55" s="76">
        <f>SUM(E61)</f>
        <v>20000</v>
      </c>
    </row>
    <row r="56" spans="1:7" s="103" customFormat="1" ht="33.75" customHeight="1">
      <c r="A56" s="340"/>
      <c r="B56" s="340"/>
      <c r="C56" s="340"/>
      <c r="D56" s="105" t="s">
        <v>6</v>
      </c>
      <c r="E56" s="106"/>
    </row>
    <row r="57" spans="1:7" s="103" customFormat="1" ht="33.75" customHeight="1">
      <c r="A57" s="340"/>
      <c r="B57" s="340"/>
      <c r="C57" s="340"/>
      <c r="D57" s="107" t="s">
        <v>104</v>
      </c>
      <c r="E57" s="106"/>
    </row>
    <row r="58" spans="1:7" s="103" customFormat="1" ht="33.75" customHeight="1">
      <c r="A58" s="340"/>
      <c r="B58" s="340"/>
      <c r="C58" s="340"/>
      <c r="D58" s="105" t="s">
        <v>7</v>
      </c>
      <c r="E58" s="106"/>
    </row>
    <row r="59" spans="1:7" s="103" customFormat="1" ht="33.75" customHeight="1">
      <c r="A59" s="340"/>
      <c r="B59" s="341"/>
      <c r="C59" s="341"/>
      <c r="D59" s="107" t="s">
        <v>97</v>
      </c>
      <c r="E59" s="106"/>
    </row>
    <row r="60" spans="1:7" s="103" customFormat="1" ht="33.75" customHeight="1">
      <c r="A60" s="340"/>
      <c r="B60" s="100"/>
      <c r="C60" s="100"/>
      <c r="D60" s="100" t="s">
        <v>105</v>
      </c>
      <c r="E60" s="90"/>
    </row>
    <row r="61" spans="1:7" s="103" customFormat="1" ht="57" customHeight="1">
      <c r="A61" s="340"/>
      <c r="B61" s="342" t="s">
        <v>93</v>
      </c>
      <c r="C61" s="345"/>
      <c r="D61" s="107" t="s">
        <v>127</v>
      </c>
      <c r="E61" s="108">
        <f>SUM('ax 2'!H15)</f>
        <v>20000</v>
      </c>
    </row>
    <row r="62" spans="1:7" s="103" customFormat="1" ht="33.75" customHeight="1">
      <c r="A62" s="340"/>
      <c r="B62" s="343"/>
      <c r="C62" s="346"/>
      <c r="D62" s="105" t="s">
        <v>106</v>
      </c>
      <c r="E62" s="109"/>
    </row>
    <row r="63" spans="1:7" s="103" customFormat="1" ht="33.75" customHeight="1">
      <c r="A63" s="340"/>
      <c r="B63" s="343"/>
      <c r="C63" s="346"/>
      <c r="D63" s="107" t="s">
        <v>107</v>
      </c>
      <c r="E63" s="109"/>
    </row>
    <row r="64" spans="1:7" s="103" customFormat="1" ht="42" customHeight="1">
      <c r="A64" s="340"/>
      <c r="B64" s="343"/>
      <c r="C64" s="346"/>
      <c r="D64" s="105" t="s">
        <v>108</v>
      </c>
      <c r="E64" s="109"/>
    </row>
    <row r="65" spans="1:5" s="103" customFormat="1" ht="33.75" customHeight="1">
      <c r="A65" s="341"/>
      <c r="B65" s="344"/>
      <c r="C65" s="347"/>
      <c r="D65" s="107" t="s">
        <v>96</v>
      </c>
      <c r="E65" s="109"/>
    </row>
    <row r="66" spans="1:5" s="103" customFormat="1" ht="33.75" customHeight="1">
      <c r="A66" s="102">
        <v>1146</v>
      </c>
      <c r="B66" s="100"/>
      <c r="C66" s="100"/>
      <c r="D66" s="100" t="s">
        <v>34</v>
      </c>
      <c r="E66" s="90"/>
    </row>
    <row r="67" spans="1:5" ht="33.75" customHeight="1">
      <c r="A67" s="339"/>
      <c r="B67" s="339"/>
      <c r="C67" s="339"/>
      <c r="D67" s="104" t="s">
        <v>141</v>
      </c>
      <c r="E67" s="76">
        <f>SUM(E73)</f>
        <v>2700</v>
      </c>
    </row>
    <row r="68" spans="1:5" ht="33.75" customHeight="1">
      <c r="A68" s="340"/>
      <c r="B68" s="340"/>
      <c r="C68" s="340"/>
      <c r="D68" s="105" t="s">
        <v>6</v>
      </c>
      <c r="E68" s="128"/>
    </row>
    <row r="69" spans="1:5" ht="33.75" customHeight="1">
      <c r="A69" s="340"/>
      <c r="B69" s="340"/>
      <c r="C69" s="340"/>
      <c r="D69" s="107" t="s">
        <v>139</v>
      </c>
      <c r="E69" s="128"/>
    </row>
    <row r="70" spans="1:5" ht="33.75" customHeight="1">
      <c r="A70" s="340"/>
      <c r="B70" s="340"/>
      <c r="C70" s="340"/>
      <c r="D70" s="105" t="s">
        <v>140</v>
      </c>
      <c r="E70" s="128"/>
    </row>
    <row r="71" spans="1:5" ht="33.75" customHeight="1">
      <c r="A71" s="340"/>
      <c r="B71" s="341"/>
      <c r="C71" s="341"/>
      <c r="D71" s="107" t="s">
        <v>7</v>
      </c>
      <c r="E71" s="128"/>
    </row>
    <row r="72" spans="1:5" ht="33.75" customHeight="1">
      <c r="A72" s="340"/>
      <c r="B72" s="100"/>
      <c r="C72" s="100"/>
      <c r="D72" s="100" t="s">
        <v>105</v>
      </c>
      <c r="E72" s="90"/>
    </row>
    <row r="73" spans="1:5" ht="50.25" customHeight="1">
      <c r="A73" s="340"/>
      <c r="B73" s="342" t="s">
        <v>136</v>
      </c>
      <c r="C73" s="345"/>
      <c r="D73" s="107" t="s">
        <v>142</v>
      </c>
      <c r="E73" s="108">
        <v>2700</v>
      </c>
    </row>
    <row r="74" spans="1:5" ht="33.75" customHeight="1">
      <c r="A74" s="340"/>
      <c r="B74" s="343"/>
      <c r="C74" s="346"/>
      <c r="D74" s="105" t="s">
        <v>143</v>
      </c>
      <c r="E74" s="109"/>
    </row>
    <row r="75" spans="1:5" ht="72" customHeight="1">
      <c r="A75" s="340"/>
      <c r="B75" s="343"/>
      <c r="C75" s="346"/>
      <c r="D75" s="107" t="s">
        <v>147</v>
      </c>
      <c r="E75" s="109"/>
    </row>
    <row r="76" spans="1:5" ht="33.75" customHeight="1">
      <c r="A76" s="340"/>
      <c r="B76" s="343"/>
      <c r="C76" s="346"/>
      <c r="D76" s="105" t="s">
        <v>108</v>
      </c>
      <c r="E76" s="109"/>
    </row>
    <row r="77" spans="1:5" ht="33.75" customHeight="1">
      <c r="A77" s="341"/>
      <c r="B77" s="344"/>
      <c r="C77" s="347"/>
      <c r="D77" s="107" t="s">
        <v>144</v>
      </c>
      <c r="E77" s="109"/>
    </row>
    <row r="78" spans="1:5" ht="33.75" customHeight="1"/>
    <row r="79" spans="1:5" ht="33.75" customHeight="1"/>
    <row r="80" spans="1:5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</sheetData>
  <mergeCells count="33">
    <mergeCell ref="A6:E6"/>
    <mergeCell ref="A7:E7"/>
    <mergeCell ref="A8:E8"/>
    <mergeCell ref="A1:E1"/>
    <mergeCell ref="A13:A23"/>
    <mergeCell ref="B13:B17"/>
    <mergeCell ref="C13:C17"/>
    <mergeCell ref="B19:B23"/>
    <mergeCell ref="C19:C23"/>
    <mergeCell ref="A4:E5"/>
    <mergeCell ref="A39:E39"/>
    <mergeCell ref="A38:E38"/>
    <mergeCell ref="B25:B29"/>
    <mergeCell ref="C25:C29"/>
    <mergeCell ref="A25:A35"/>
    <mergeCell ref="B31:B35"/>
    <mergeCell ref="C31:C35"/>
    <mergeCell ref="A37:E37"/>
    <mergeCell ref="A55:A65"/>
    <mergeCell ref="B49:B53"/>
    <mergeCell ref="C49:C53"/>
    <mergeCell ref="A44:A53"/>
    <mergeCell ref="B44:B48"/>
    <mergeCell ref="C44:C48"/>
    <mergeCell ref="B55:B59"/>
    <mergeCell ref="C55:C59"/>
    <mergeCell ref="B61:B65"/>
    <mergeCell ref="C61:C65"/>
    <mergeCell ref="A67:A77"/>
    <mergeCell ref="B67:B71"/>
    <mergeCell ref="C67:C71"/>
    <mergeCell ref="B73:B77"/>
    <mergeCell ref="C73:C77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Սյունիք Ծ</vt:lpstr>
      <vt:lpstr>Ծրագրային</vt:lpstr>
      <vt:lpstr>hav 1</vt:lpstr>
      <vt:lpstr>hav 2 ax1</vt:lpstr>
      <vt:lpstr>ax 2</vt:lpstr>
      <vt:lpstr>ax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2016-05-24T12:02:45Z</dcterms:modified>
</cp:coreProperties>
</file>