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'1'!$A$9:$H$53</definedName>
    <definedName name="_xlnm._FilterDatabase" localSheetId="1" hidden="1">'2'!$A$9:$K$58</definedName>
    <definedName name="_xlnm._FilterDatabase" localSheetId="3" hidden="1">'4'!$B$10:$K$23</definedName>
  </definedNames>
  <calcPr calcId="152511"/>
</workbook>
</file>

<file path=xl/calcChain.xml><?xml version="1.0" encoding="utf-8"?>
<calcChain xmlns="http://schemas.openxmlformats.org/spreadsheetml/2006/main">
  <c r="F21" i="5" l="1"/>
  <c r="G21" i="5" s="1"/>
  <c r="H21" i="5" s="1"/>
  <c r="E21" i="5"/>
  <c r="G45" i="5"/>
  <c r="H45" i="5" s="1"/>
  <c r="E27" i="5" l="1"/>
  <c r="E26" i="5" s="1"/>
  <c r="E24" i="5" s="1"/>
  <c r="E22" i="5" s="1"/>
  <c r="F27" i="5"/>
  <c r="F26" i="5" s="1"/>
  <c r="F24" i="5" s="1"/>
  <c r="F22" i="5" s="1"/>
  <c r="G27" i="5"/>
  <c r="G26" i="5" s="1"/>
  <c r="G24" i="5" s="1"/>
  <c r="G22" i="5" s="1"/>
  <c r="H27" i="5"/>
  <c r="H26" i="5" s="1"/>
  <c r="H24" i="5" s="1"/>
  <c r="H22" i="5" s="1"/>
  <c r="J22" i="8" l="1"/>
  <c r="J18" i="8"/>
  <c r="J16" i="8" s="1"/>
  <c r="J15" i="8" s="1"/>
  <c r="E20" i="7"/>
  <c r="I65" i="6"/>
  <c r="J65" i="6"/>
  <c r="K65" i="6"/>
  <c r="E29" i="7" s="1"/>
  <c r="H65" i="6"/>
  <c r="I51" i="6"/>
  <c r="J51" i="6"/>
  <c r="K51" i="6"/>
  <c r="E26" i="7" s="1"/>
  <c r="H51" i="6"/>
  <c r="K37" i="6"/>
  <c r="E39" i="7" s="1"/>
  <c r="E33" i="7" s="1"/>
  <c r="J37" i="6"/>
  <c r="I37" i="6"/>
  <c r="H37" i="6"/>
  <c r="E14" i="7" l="1"/>
  <c r="G44" i="5" l="1"/>
  <c r="G42" i="5" s="1"/>
  <c r="G40" i="5" s="1"/>
  <c r="G38" i="5" s="1"/>
  <c r="F44" i="5"/>
  <c r="F42" i="5" s="1"/>
  <c r="F40" i="5" s="1"/>
  <c r="F38" i="5" s="1"/>
  <c r="E44" i="5"/>
  <c r="E42" i="5" s="1"/>
  <c r="E40" i="5" s="1"/>
  <c r="E38" i="5" s="1"/>
  <c r="H35" i="5"/>
  <c r="H34" i="5" s="1"/>
  <c r="H32" i="5" s="1"/>
  <c r="G35" i="5"/>
  <c r="G34" i="5" s="1"/>
  <c r="G32" i="5" s="1"/>
  <c r="F35" i="5"/>
  <c r="F34" i="5" s="1"/>
  <c r="F32" i="5" s="1"/>
  <c r="F30" i="5" s="1"/>
  <c r="E35" i="5"/>
  <c r="E34" i="5" s="1"/>
  <c r="E32" i="5" s="1"/>
  <c r="E30" i="5" s="1"/>
  <c r="H30" i="5" l="1"/>
  <c r="G30" i="5"/>
  <c r="G19" i="5" l="1"/>
  <c r="G18" i="5" s="1"/>
  <c r="G16" i="5" s="1"/>
  <c r="G14" i="5" s="1"/>
  <c r="G12" i="5" s="1"/>
  <c r="F19" i="5"/>
  <c r="F18" i="5" s="1"/>
  <c r="F16" i="5" s="1"/>
  <c r="F14" i="5" s="1"/>
  <c r="F12" i="5" s="1"/>
  <c r="E19" i="5"/>
  <c r="E18" i="5" s="1"/>
  <c r="E16" i="5" s="1"/>
  <c r="E14" i="5" s="1"/>
  <c r="E12" i="5" s="1"/>
  <c r="E10" i="5" l="1"/>
  <c r="G10" i="5" l="1"/>
  <c r="F10" i="5"/>
  <c r="H19" i="5"/>
  <c r="J20" i="8" l="1"/>
  <c r="J19" i="8" s="1"/>
  <c r="H44" i="5" l="1"/>
  <c r="H42" i="5" s="1"/>
  <c r="H40" i="5" s="1"/>
  <c r="H18" i="5"/>
  <c r="H16" i="5" l="1"/>
  <c r="H14" i="5" l="1"/>
  <c r="H12" i="5" s="1"/>
  <c r="J14" i="8"/>
  <c r="J12" i="8" s="1"/>
  <c r="J11" i="8" s="1"/>
  <c r="H38" i="5"/>
  <c r="H10" i="5" l="1"/>
</calcChain>
</file>

<file path=xl/sharedStrings.xml><?xml version="1.0" encoding="utf-8"?>
<sst xmlns="http://schemas.openxmlformats.org/spreadsheetml/2006/main" count="259" uniqueCount="151">
  <si>
    <t>Հավելված N 1</t>
  </si>
  <si>
    <t>Հայաստանի Հանրապետության</t>
  </si>
  <si>
    <t>կառավարության աշխատակազմի</t>
  </si>
  <si>
    <t>Հավելված N 2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</si>
  <si>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</si>
  <si>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</si>
  <si>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</si>
  <si>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</si>
  <si>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</si>
  <si>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</si>
  <si>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</si>
  <si>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</si>
  <si>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</si>
  <si>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</si>
  <si>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</si>
  <si>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</si>
  <si>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</si>
  <si>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</si>
  <si>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</si>
  <si>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</si>
  <si>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</si>
  <si>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</si>
  <si>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</si>
  <si>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</si>
  <si>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</si>
  <si>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</si>
  <si>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</si>
  <si>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</si>
  <si>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Աղյուսակ  2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</si>
  <si>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</si>
  <si>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</si>
  <si>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</si>
  <si>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</si>
  <si>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</si>
  <si>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</si>
  <si>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</si>
  <si>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</si>
  <si>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</si>
  <si>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</si>
  <si>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</si>
  <si>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Տրանսֆերտի նկարագրությունը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</si>
  <si>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</si>
  <si>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</si>
  <si>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</si>
  <si>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</si>
  <si>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</si>
  <si>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</si>
  <si>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</si>
  <si>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</si>
  <si>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</si>
  <si>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</si>
  <si>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</si>
  <si>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</si>
  <si>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</si>
  <si>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</si>
  <si>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</si>
  <si>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</si>
  <si>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</si>
  <si>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</si>
  <si>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</si>
  <si>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</si>
  <si>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</si>
  <si>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Վ. Ստեփանյան</t>
  </si>
  <si>
    <t>Հավելված N 3</t>
  </si>
  <si>
    <t>ղեկավար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</si>
  <si>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</si>
  <si>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</si>
  <si>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Դաս 01   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</si>
  <si>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</si>
  <si>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</si>
  <si>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2018 թվականի ----- N ----Ն որոշման</t>
  </si>
  <si>
    <t>Առողջապահություն (այլ դասերին չպատկանող)</t>
  </si>
  <si>
    <t>Առողջապահական հարակից ծառայություններ և ծրագրեր</t>
  </si>
  <si>
    <t>Ընդհանուր բնույթի այլ ծառայություններ</t>
  </si>
  <si>
    <t xml:space="preserve">ՀԱՅԱՍՏԱՆԻ ՀԱՆՐԱՊԵՏՈՒԹՅԱՆ ԿԱՌԱՎԱՐՈՒԹՅԱՆ 2017 ԹՎԱԿԱՆԻ ԴԵԿՏԵՄԲԵՐԻ 28-Ի N 1717-Ն ՈՐՈՇՄԱՆ N 11 ՀԱՎԵԼՎԱԾԻ N 11.9 ԱՂՅՈՒՍԱԿՈՒՄ ԿԱՏԱՐՎՈՂ ՓՈՓՈԽՈՒԹՅՈՒՆԸ 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</si>
  <si>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</si>
  <si>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 xml:space="preserve">1.1.Ծառայություններ </t>
  </si>
  <si>
    <t>ԱԾ05</t>
  </si>
  <si>
    <t>Քանակական</t>
  </si>
  <si>
    <t xml:space="preserve">Որակական </t>
  </si>
  <si>
    <t>Ժամկետայնության</t>
  </si>
  <si>
    <t>Մշակված չէ</t>
  </si>
  <si>
    <t>Մատուցվող ծառայության վրա կատարվող ծախսը (հազար դրամ)</t>
  </si>
  <si>
    <t xml:space="preserve">Ծառայություն մատոցողի (մատուցողների) անվանումը </t>
  </si>
  <si>
    <t>Առաջին եռամսյակ</t>
  </si>
  <si>
    <t>Առաջին կիսամյակ</t>
  </si>
  <si>
    <t>Ինն ամիս</t>
  </si>
  <si>
    <t>Տարի</t>
  </si>
  <si>
    <t>X</t>
  </si>
  <si>
    <t>Մատուցվող ծրագրի նկարագրությունը</t>
  </si>
  <si>
    <t xml:space="preserve">Ծառայություն մատուցող անվանումը </t>
  </si>
  <si>
    <t>ՀՀ 2018 թվականի պետական բյուջե (հազար դրամ)</t>
  </si>
  <si>
    <t>ՀԱՅԱՍՏԱՆԻ ՀԱՆՐԱՊԵՏՈՒԹՅԱՆ ԿԱՌԱՎԱՐՈՒԹՅԱՆ 2017 ԹՎԱԿԱՆԻ ԴԵԿՏԵՄԲԵՐԻ 28-Ի N 1717-Ն ՈՐՈՇՄԱՆ N 11 ՀԱՎԵԼՎԱԾԻ N 12 ԱՂՅՈՒՍԱԿՈՒՄ ԿԱՏԱՐՎՈՂ ՓՈՓՈԽՈՒԹՅՈՒՆԸ</t>
  </si>
  <si>
    <t xml:space="preserve">Քաղաքականության միջոցառումներ. Ծառայություններ </t>
  </si>
  <si>
    <t>«ՀԱՅԱՍՏԱՆԻ ՀԱՆՐԱՊԵՏՈՒԹՅԱՆ 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 ԵՎ ԼՐԱՑՈՒՄԸ</t>
  </si>
  <si>
    <t xml:space="preserve">ՀԱՅԱՍՏԱՆԻ ՀԱՆՐԱՊԵՏՈՒԹՅԱՆ ԿԱՌԱՎԱՐՈՒԹՅԱՆ 2017 ԹՎԱԿԱՆԻ ԴԵԿՏԵՄԲԵՐԻ 28-Ի N 1717-Ն ՈՐՈՇՄԱՆ N 12 ՀԱՎԵԼՎԱԾՈՒՄ ԿԱՏԱՐՎՈՂ ՓՈՓՈԽՈՒԹՅՈՒՆԸ </t>
  </si>
  <si>
    <t>Խումբ 06</t>
  </si>
  <si>
    <t>ՄԱՍ III. ԾԱՌԱՅՈՒԹՅՈՒՆՆԵՐ</t>
  </si>
  <si>
    <t>դրամ</t>
  </si>
  <si>
    <t>Բժշկական ապրանքներ, սարքեր և սարքավորումներ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</si>
  <si>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</si>
  <si>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</si>
  <si>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 xml:space="preserve">Առողջապահական և լաբորատոր նյութեր </t>
  </si>
  <si>
    <t>02</t>
  </si>
  <si>
    <t xml:space="preserve">Ընդհանուր բնույթի այլ ծառայություններ </t>
  </si>
  <si>
    <t>03</t>
  </si>
  <si>
    <t>Հիվանդանոցային ծառայություններ</t>
  </si>
  <si>
    <t>Մասնագիտացված հիվանդանոցային ծառայություններ</t>
  </si>
  <si>
    <t xml:space="preserve">01.Տուբերկուլյոզի բժշկական օգնության ծառայություններ </t>
  </si>
  <si>
    <t>06</t>
  </si>
  <si>
    <t xml:space="preserve">07.Տուբերկուլյոզի դեմ պայքարի ազգային ծրագրի համակարգման ծառայություններ </t>
  </si>
  <si>
    <t>ԱԾ06</t>
  </si>
  <si>
    <t xml:space="preserve">Տուբերկուլյոզի դեմ պայքարի ազգային ծրագրի համակարգման ծառայություններ </t>
  </si>
  <si>
    <t>Տուբերկուլյոզի դեմ պայքարի ազգային ծրագրի պահպանման աջակցության ծառայություններ</t>
  </si>
  <si>
    <t>Տուբ. հիվանդանոցների, կաբինետների և լաբորատորիաների աշխատանքների արդյունավետության մշտադիտարկում և գնահատում /այցերի թիվը/</t>
  </si>
  <si>
    <t>Սեմինարների կազմակերպում ըստ մարզերի /ամիսը մեկ անգամ/</t>
  </si>
  <si>
    <t xml:space="preserve">«Տուբերկուլյոզի դեմ պայքարի ազգային կենտրոն» ՊՈԱԿ </t>
  </si>
  <si>
    <t xml:space="preserve">Տուբերկուլյոզի բժշկական օգնության ծառայություններ </t>
  </si>
  <si>
    <t>Տուբերկուլյոզի վաղ հայտնաբերմանն ուղղված ախտորոշիչ և այլ հետազոտություններ, հիվանդների բուժում և շարունակական հսկողության համալիր միջոցառումների իրականացում</t>
  </si>
  <si>
    <t>Տուբերկուլյոզի բժշկական օգնության գծով ծառայություններից օգտվելու դեպքերի թիվը</t>
  </si>
  <si>
    <t>1150 Հիվանդանոցային բուժօգնության ծրագիր</t>
  </si>
  <si>
    <t>Հիվանդացության և մահացության կրճատում</t>
  </si>
  <si>
    <t>Առողջապահական կազմակերպություններ (հիվանդանոցներ)</t>
  </si>
  <si>
    <t xml:space="preserve">Դեղորայքի տրամադրում ամբուլատոր-պոլիկլինիկական, հիվանդանոցային բուժօգնություն ստացողներին և հատուկ խմբերում ընդգրկված ֆիզիկական անձանց  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</si>
  <si>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</si>
  <si>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հիվանդանոցային բժշկական հաստատությունների միջոցով անվճար դեղորայք ստացող հիվանդների թիվը</t>
  </si>
  <si>
    <t>ՀՀ կառավարության 2006 թվականի նոյեմբերի 23-ի N 1717-Ն որոշման համաձայն</t>
  </si>
  <si>
    <t>ԾՏ01</t>
  </si>
  <si>
    <t>ԾՏ04</t>
  </si>
  <si>
    <t>ՀՀ կառավարության 2017 թվականի հուլիսի 20-ի «Էլեկտրոնային առողջապահության համակարգը կոնցեսիոն պայմանագրով փոխանցելու համար անցկացված մրցույթի արդյունքները հաստատելու մասին» N N 866-Ն որոշում</t>
  </si>
  <si>
    <t>ԾՏ 04</t>
  </si>
  <si>
    <t>ԾՏ 01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</si>
  <si>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էլեկտրոնային առողջապահության համակարգին միացման վճարների սուբսիդավորում  </t>
  </si>
  <si>
    <t xml:space="preserve">Պետության կողմից երաշխավորված անվճար և արտոնյալ պայմաններով բժշկական օգնություն և սպասարկում իրականացնող  կազմակերպությունների բաժանորդագրային ծախսերի սուբսիդավորում 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</si>
  <si>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</si>
  <si>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</si>
  <si>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Խումբ 01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</si>
  <si>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</si>
  <si>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ՄԱՍ I. ԱՊՐԱՆՔՆԵՐ</t>
  </si>
  <si>
    <t>33611280-1</t>
  </si>
  <si>
    <t>գլիկլազիդ a10bb09</t>
  </si>
  <si>
    <t>ՄԱ</t>
  </si>
  <si>
    <t>դեղահատ</t>
  </si>
  <si>
    <t>85121120-1</t>
  </si>
  <si>
    <t>ամբուլատոր-բժշկական ծառայություններ</t>
  </si>
  <si>
    <t>Խումբ 03</t>
  </si>
  <si>
    <t xml:space="preserve">Դաս 02   </t>
  </si>
  <si>
    <t xml:space="preserve">1. Տուբերկուլյոզի բժշկական օգնության ծառայություններ </t>
  </si>
  <si>
    <t>85111120-1</t>
  </si>
  <si>
    <t>հիվանդանոցների կողմից մատուցվող բժշկական ծառայություններ</t>
  </si>
  <si>
    <t xml:space="preserve">7.Տուբերկուլյոզի դեմ պայքարի ազգային ծրագրի համակարգման ծառայություններ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</si>
</sst>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  <font>
      <b/>
      <u/>
      <sz val="10"/>
      <name val="GHEA Grapalat"/>
      <family val="3"/>
    </font>
    <font>
      <sz val="12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194">
    <xf numFmtId="0" fontId="0" fillId="0" borderId="0" xfId="0"/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2" borderId="1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2" applyFont="1" applyFill="1"/>
    <xf numFmtId="166" fontId="4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167" fontId="1" fillId="2" borderId="0" xfId="2" applyNumberFormat="1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 wrapText="1"/>
    </xf>
    <xf numFmtId="166" fontId="1" fillId="0" borderId="27" xfId="0" applyNumberFormat="1" applyFont="1" applyFill="1" applyBorder="1" applyAlignment="1">
      <alignment wrapText="1"/>
    </xf>
    <xf numFmtId="0" fontId="12" fillId="3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justify" vertical="center" wrapText="1"/>
    </xf>
    <xf numFmtId="4" fontId="12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6" fontId="1" fillId="0" borderId="10" xfId="0" applyNumberFormat="1" applyFont="1" applyFill="1" applyBorder="1" applyAlignment="1">
      <alignment wrapText="1"/>
    </xf>
    <xf numFmtId="166" fontId="1" fillId="0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5"/>
    </xf>
    <xf numFmtId="168" fontId="4" fillId="2" borderId="0" xfId="0" applyNumberFormat="1" applyFont="1" applyFill="1" applyAlignment="1">
      <alignment vertical="center"/>
    </xf>
    <xf numFmtId="0" fontId="1" fillId="2" borderId="17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8" fontId="1" fillId="2" borderId="0" xfId="0" applyNumberFormat="1" applyFont="1" applyFill="1"/>
    <xf numFmtId="166" fontId="1" fillId="0" borderId="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166" fontId="1" fillId="0" borderId="29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168" fontId="3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5" fillId="2" borderId="0" xfId="0" applyFont="1" applyFill="1"/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68" fontId="1" fillId="0" borderId="1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8" xfId="0" applyFont="1" applyFill="1" applyBorder="1"/>
    <xf numFmtId="0" fontId="1" fillId="2" borderId="15" xfId="0" applyFont="1" applyFill="1" applyBorder="1"/>
    <xf numFmtId="0" fontId="1" fillId="2" borderId="19" xfId="0" applyFont="1" applyFill="1" applyBorder="1"/>
    <xf numFmtId="0" fontId="10" fillId="2" borderId="20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 applyAlignment="1">
      <alignment wrapText="1"/>
    </xf>
    <xf numFmtId="166" fontId="3" fillId="2" borderId="16" xfId="0" applyNumberFormat="1" applyFont="1" applyFill="1" applyBorder="1" applyAlignment="1">
      <alignment horizontal="center" vertical="center" wrapText="1"/>
    </xf>
    <xf numFmtId="166" fontId="3" fillId="2" borderId="24" xfId="0" applyNumberFormat="1" applyFont="1" applyFill="1" applyBorder="1" applyAlignment="1">
      <alignment horizontal="center" vertic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zoomScale="60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D18" sqref="D18"/>
    </sheetView>
  </sheetViews>
  <sheetFormatPr defaultColWidth="9.140625" defaultRowHeight="17.25" x14ac:dyDescent="0.3"/>
  <cols>
    <col min="1" max="1" width="10.42578125" style="24" customWidth="1"/>
    <col min="2" max="3" width="9.140625" style="24"/>
    <col min="4" max="4" width="80.140625" style="24" customWidth="1"/>
    <col min="5" max="5" width="17.5703125" style="24" customWidth="1"/>
    <col min="6" max="6" width="18.42578125" style="24" bestFit="1" customWidth="1"/>
    <col min="7" max="7" width="17.140625" style="24" bestFit="1" customWidth="1"/>
    <col min="8" max="8" width="19.42578125" style="24" bestFit="1" customWidth="1"/>
    <col min="9" max="9" width="12.5703125" style="24" bestFit="1" customWidth="1"/>
    <col min="10" max="10" width="13.7109375" style="24" bestFit="1" customWidth="1"/>
    <col min="11" max="11" width="10.5703125" style="24" bestFit="1" customWidth="1"/>
    <col min="12" max="16384" width="9.140625" style="24"/>
  </cols>
  <sheetData>
    <row r="1" spans="1:9" x14ac:dyDescent="0.3">
      <c r="A1" s="94"/>
      <c r="D1" s="25"/>
      <c r="E1" s="25"/>
      <c r="F1" s="25"/>
      <c r="H1" s="98" t="s">
        <v>0</v>
      </c>
    </row>
    <row r="2" spans="1:9" x14ac:dyDescent="0.3">
      <c r="A2" s="94"/>
      <c r="B2" s="26"/>
      <c r="D2" s="25"/>
      <c r="E2" s="25"/>
      <c r="F2" s="25"/>
      <c r="H2" s="98" t="s">
        <v>5</v>
      </c>
    </row>
    <row r="3" spans="1:9" x14ac:dyDescent="0.3">
      <c r="A3" s="94"/>
      <c r="B3" s="26"/>
      <c r="H3" s="98" t="s">
        <v>70</v>
      </c>
    </row>
    <row r="4" spans="1:9" x14ac:dyDescent="0.3">
      <c r="A4" s="94"/>
      <c r="B4" s="26"/>
      <c r="D4" s="91"/>
      <c r="E4" s="91"/>
      <c r="F4" s="91"/>
      <c r="G4" s="91"/>
      <c r="H4" s="91"/>
    </row>
    <row r="5" spans="1:9" ht="54" customHeight="1" x14ac:dyDescent="0.3">
      <c r="A5" s="114" t="s">
        <v>94</v>
      </c>
      <c r="B5" s="114"/>
      <c r="C5" s="114"/>
      <c r="D5" s="114"/>
      <c r="E5" s="114"/>
      <c r="F5" s="114"/>
      <c r="G5" s="114"/>
      <c r="H5" s="114"/>
    </row>
    <row r="7" spans="1:9" ht="92.25" customHeight="1" x14ac:dyDescent="0.3">
      <c r="A7" s="110" t="s">
        <v>6</v>
      </c>
      <c r="B7" s="110" t="s">
        <v>7</v>
      </c>
      <c r="C7" s="110" t="s">
        <v>8</v>
      </c>
      <c r="D7" s="112" t="s">
        <v>30</v>
      </c>
      <c r="E7" s="115" t="s">
        <v>27</v>
      </c>
      <c r="F7" s="115"/>
      <c r="G7" s="115"/>
      <c r="H7" s="115"/>
    </row>
    <row r="8" spans="1:9" ht="39" customHeight="1" x14ac:dyDescent="0.3">
      <c r="A8" s="111"/>
      <c r="B8" s="111"/>
      <c r="C8" s="111"/>
      <c r="D8" s="113"/>
      <c r="E8" s="95" t="s">
        <v>84</v>
      </c>
      <c r="F8" s="95" t="s">
        <v>85</v>
      </c>
      <c r="G8" s="95" t="s">
        <v>86</v>
      </c>
      <c r="H8" s="95" t="s">
        <v>87</v>
      </c>
    </row>
    <row r="9" spans="1:9" x14ac:dyDescent="0.3">
      <c r="A9" s="5">
        <v>1</v>
      </c>
      <c r="B9" s="5">
        <v>2</v>
      </c>
      <c r="C9" s="5">
        <v>3</v>
      </c>
      <c r="D9" s="11">
        <v>4</v>
      </c>
      <c r="E9" s="77">
        <v>5</v>
      </c>
      <c r="F9" s="77">
        <v>6</v>
      </c>
      <c r="G9" s="77">
        <v>7</v>
      </c>
      <c r="H9" s="86">
        <v>8</v>
      </c>
    </row>
    <row r="10" spans="1:9" s="27" customFormat="1" ht="22.5" customHeight="1" x14ac:dyDescent="0.35">
      <c r="A10" s="53"/>
      <c r="B10" s="53"/>
      <c r="C10" s="53"/>
      <c r="D10" s="54" t="s">
        <v>9</v>
      </c>
      <c r="E10" s="35">
        <f>+ROUND(E12+E38,1)</f>
        <v>0</v>
      </c>
      <c r="F10" s="35">
        <f>+ROUND(F12+F38,1)</f>
        <v>0</v>
      </c>
      <c r="G10" s="35">
        <f>+ROUND(G12+G38,1)</f>
        <v>0</v>
      </c>
      <c r="H10" s="35">
        <f>+ROUND(H12+H38,1)</f>
        <v>0</v>
      </c>
      <c r="I10" s="85"/>
    </row>
    <row r="11" spans="1:9" x14ac:dyDescent="0.3">
      <c r="A11" s="12"/>
      <c r="B11" s="12"/>
      <c r="C11" s="13"/>
      <c r="D11" s="21" t="s">
        <v>4</v>
      </c>
      <c r="E11" s="78"/>
      <c r="F11" s="78"/>
      <c r="G11" s="78"/>
      <c r="H11" s="87"/>
      <c r="I11" s="84"/>
    </row>
    <row r="12" spans="1:9" x14ac:dyDescent="0.3">
      <c r="A12" s="18" t="s">
        <v>11</v>
      </c>
      <c r="B12" s="19"/>
      <c r="C12" s="20"/>
      <c r="D12" s="22" t="s">
        <v>10</v>
      </c>
      <c r="E12" s="35">
        <f>E14+E22+E30</f>
        <v>-81246.600000000006</v>
      </c>
      <c r="F12" s="35">
        <f>F14+F22+F30</f>
        <v>-203116.5</v>
      </c>
      <c r="G12" s="35">
        <f>G14+G22+G30</f>
        <v>-203116.5</v>
      </c>
      <c r="H12" s="35">
        <f>H14+H22+H30</f>
        <v>-203116.5</v>
      </c>
      <c r="I12" s="84"/>
    </row>
    <row r="13" spans="1:9" x14ac:dyDescent="0.3">
      <c r="A13" s="15"/>
      <c r="B13" s="15"/>
      <c r="C13" s="16"/>
      <c r="D13" s="21" t="s">
        <v>4</v>
      </c>
      <c r="E13" s="78"/>
      <c r="F13" s="78"/>
      <c r="G13" s="78"/>
      <c r="H13" s="57"/>
    </row>
    <row r="14" spans="1:9" x14ac:dyDescent="0.3">
      <c r="A14" s="15"/>
      <c r="B14" s="14" t="s">
        <v>12</v>
      </c>
      <c r="C14" s="17"/>
      <c r="D14" s="21" t="s">
        <v>99</v>
      </c>
      <c r="E14" s="34">
        <f>E16</f>
        <v>-52451.8</v>
      </c>
      <c r="F14" s="34">
        <f>F16</f>
        <v>-153993.1</v>
      </c>
      <c r="G14" s="34">
        <f>G16</f>
        <v>-153993.1</v>
      </c>
      <c r="H14" s="34">
        <f>H16</f>
        <v>-153993.1</v>
      </c>
      <c r="I14" s="84"/>
    </row>
    <row r="15" spans="1:9" x14ac:dyDescent="0.3">
      <c r="A15" s="15"/>
      <c r="B15" s="14"/>
      <c r="C15" s="17"/>
      <c r="D15" s="23" t="s">
        <v>4</v>
      </c>
      <c r="E15" s="65"/>
      <c r="F15" s="65"/>
      <c r="G15" s="65"/>
      <c r="H15" s="65"/>
    </row>
    <row r="16" spans="1:9" x14ac:dyDescent="0.3">
      <c r="A16" s="15"/>
      <c r="B16" s="14"/>
      <c r="C16" s="17" t="s">
        <v>12</v>
      </c>
      <c r="D16" s="21" t="s">
        <v>100</v>
      </c>
      <c r="E16" s="66">
        <f>E18</f>
        <v>-52451.8</v>
      </c>
      <c r="F16" s="66">
        <f>F18</f>
        <v>-153993.1</v>
      </c>
      <c r="G16" s="66">
        <f>G18</f>
        <v>-153993.1</v>
      </c>
      <c r="H16" s="66">
        <f>H18</f>
        <v>-153993.1</v>
      </c>
    </row>
    <row r="17" spans="1:8" x14ac:dyDescent="0.3">
      <c r="A17" s="15"/>
      <c r="B17" s="14"/>
      <c r="C17" s="17"/>
      <c r="D17" s="23" t="s">
        <v>4</v>
      </c>
      <c r="E17" s="65"/>
      <c r="F17" s="65"/>
      <c r="G17" s="65"/>
      <c r="H17" s="65"/>
    </row>
    <row r="18" spans="1:8" ht="58.5" customHeight="1" x14ac:dyDescent="0.3">
      <c r="A18" s="15"/>
      <c r="B18" s="14"/>
      <c r="C18" s="17"/>
      <c r="D18" s="3" t="s">
        <v>101</v>
      </c>
      <c r="E18" s="34">
        <f>E19</f>
        <v>-52451.8</v>
      </c>
      <c r="F18" s="34">
        <f>F19</f>
        <v>-153993.1</v>
      </c>
      <c r="G18" s="34">
        <f>G19</f>
        <v>-153993.1</v>
      </c>
      <c r="H18" s="34">
        <f>H19</f>
        <v>-153993.1</v>
      </c>
    </row>
    <row r="19" spans="1:8" x14ac:dyDescent="0.3">
      <c r="A19" s="15"/>
      <c r="B19" s="14"/>
      <c r="C19" s="17"/>
      <c r="D19" s="67" t="s">
        <v>13</v>
      </c>
      <c r="E19" s="34">
        <f>E21</f>
        <v>-52451.8</v>
      </c>
      <c r="F19" s="34">
        <f>F21</f>
        <v>-153993.1</v>
      </c>
      <c r="G19" s="34">
        <f>G21</f>
        <v>-153993.1</v>
      </c>
      <c r="H19" s="34">
        <f>H21</f>
        <v>-153993.1</v>
      </c>
    </row>
    <row r="20" spans="1:8" x14ac:dyDescent="0.3">
      <c r="A20" s="15"/>
      <c r="B20" s="14"/>
      <c r="C20" s="17"/>
      <c r="D20" s="67" t="s">
        <v>50</v>
      </c>
      <c r="E20" s="67"/>
      <c r="F20" s="67"/>
      <c r="G20" s="67"/>
      <c r="H20" s="34"/>
    </row>
    <row r="21" spans="1:8" x14ac:dyDescent="0.3">
      <c r="A21" s="15"/>
      <c r="B21" s="14"/>
      <c r="C21" s="17"/>
      <c r="D21" s="68" t="s">
        <v>102</v>
      </c>
      <c r="E21" s="34">
        <f>-E45-E37-E29</f>
        <v>-52451.8</v>
      </c>
      <c r="F21" s="34">
        <f>-F45-F37-F29</f>
        <v>-153993.1</v>
      </c>
      <c r="G21" s="34">
        <f>+F21</f>
        <v>-153993.1</v>
      </c>
      <c r="H21" s="34">
        <f>+G21</f>
        <v>-153993.1</v>
      </c>
    </row>
    <row r="22" spans="1:8" x14ac:dyDescent="0.3">
      <c r="A22" s="15"/>
      <c r="B22" s="14" t="s">
        <v>105</v>
      </c>
      <c r="C22" s="17"/>
      <c r="D22" s="21" t="s">
        <v>106</v>
      </c>
      <c r="E22" s="34">
        <f>E24</f>
        <v>-22000</v>
      </c>
      <c r="F22" s="34">
        <f>F24</f>
        <v>-32164.3</v>
      </c>
      <c r="G22" s="34">
        <f>G24</f>
        <v>-32164.3</v>
      </c>
      <c r="H22" s="34">
        <f>H24</f>
        <v>-32164.3</v>
      </c>
    </row>
    <row r="23" spans="1:8" x14ac:dyDescent="0.3">
      <c r="A23" s="15"/>
      <c r="B23" s="14"/>
      <c r="C23" s="17"/>
      <c r="D23" s="23" t="s">
        <v>4</v>
      </c>
      <c r="E23" s="65"/>
      <c r="F23" s="65"/>
      <c r="G23" s="65"/>
      <c r="H23" s="65"/>
    </row>
    <row r="24" spans="1:8" x14ac:dyDescent="0.3">
      <c r="A24" s="15"/>
      <c r="B24" s="14"/>
      <c r="C24" s="17" t="s">
        <v>103</v>
      </c>
      <c r="D24" s="21" t="s">
        <v>107</v>
      </c>
      <c r="E24" s="66">
        <f>E26</f>
        <v>-22000</v>
      </c>
      <c r="F24" s="66">
        <f>F26</f>
        <v>-32164.3</v>
      </c>
      <c r="G24" s="66">
        <f>G26</f>
        <v>-32164.3</v>
      </c>
      <c r="H24" s="66">
        <f>H26</f>
        <v>-32164.3</v>
      </c>
    </row>
    <row r="25" spans="1:8" x14ac:dyDescent="0.3">
      <c r="A25" s="15"/>
      <c r="B25" s="14"/>
      <c r="C25" s="17"/>
      <c r="D25" s="23" t="s">
        <v>4</v>
      </c>
      <c r="E25" s="65"/>
      <c r="F25" s="65"/>
      <c r="G25" s="65"/>
      <c r="H25" s="65"/>
    </row>
    <row r="26" spans="1:8" x14ac:dyDescent="0.3">
      <c r="A26" s="15"/>
      <c r="B26" s="14"/>
      <c r="C26" s="17"/>
      <c r="D26" s="3" t="s">
        <v>108</v>
      </c>
      <c r="E26" s="34">
        <f>E27</f>
        <v>-22000</v>
      </c>
      <c r="F26" s="34">
        <f>F27</f>
        <v>-32164.3</v>
      </c>
      <c r="G26" s="34">
        <f>G27</f>
        <v>-32164.3</v>
      </c>
      <c r="H26" s="34">
        <f>H27</f>
        <v>-32164.3</v>
      </c>
    </row>
    <row r="27" spans="1:8" x14ac:dyDescent="0.3">
      <c r="A27" s="15"/>
      <c r="B27" s="14"/>
      <c r="C27" s="17"/>
      <c r="D27" s="67" t="s">
        <v>13</v>
      </c>
      <c r="E27" s="34">
        <f>E29</f>
        <v>-22000</v>
      </c>
      <c r="F27" s="34">
        <f>F29</f>
        <v>-32164.3</v>
      </c>
      <c r="G27" s="34">
        <f>G29</f>
        <v>-32164.3</v>
      </c>
      <c r="H27" s="34">
        <f>H29</f>
        <v>-32164.3</v>
      </c>
    </row>
    <row r="28" spans="1:8" x14ac:dyDescent="0.3">
      <c r="A28" s="15"/>
      <c r="B28" s="14"/>
      <c r="C28" s="17"/>
      <c r="D28" s="67" t="s">
        <v>50</v>
      </c>
      <c r="E28" s="68"/>
      <c r="F28" s="68"/>
      <c r="G28" s="68"/>
      <c r="H28" s="34"/>
    </row>
    <row r="29" spans="1:8" x14ac:dyDescent="0.3">
      <c r="A29" s="15"/>
      <c r="B29" s="14"/>
      <c r="C29" s="17"/>
      <c r="D29" s="68" t="s">
        <v>104</v>
      </c>
      <c r="E29" s="34">
        <v>-22000</v>
      </c>
      <c r="F29" s="34">
        <v>-32164.3</v>
      </c>
      <c r="G29" s="34">
        <v>-32164.3</v>
      </c>
      <c r="H29" s="34">
        <v>-32164.3</v>
      </c>
    </row>
    <row r="30" spans="1:8" x14ac:dyDescent="0.3">
      <c r="A30" s="15"/>
      <c r="B30" s="14" t="s">
        <v>109</v>
      </c>
      <c r="C30" s="17"/>
      <c r="D30" s="21" t="s">
        <v>71</v>
      </c>
      <c r="E30" s="34">
        <f>E32</f>
        <v>-6794.8</v>
      </c>
      <c r="F30" s="34">
        <f>F32</f>
        <v>-16959.099999999999</v>
      </c>
      <c r="G30" s="34">
        <f>G32</f>
        <v>-16959.099999999999</v>
      </c>
      <c r="H30" s="34">
        <f>H32</f>
        <v>-16959.099999999999</v>
      </c>
    </row>
    <row r="31" spans="1:8" x14ac:dyDescent="0.3">
      <c r="A31" s="15"/>
      <c r="B31" s="14"/>
      <c r="C31" s="17"/>
      <c r="D31" s="23" t="s">
        <v>4</v>
      </c>
      <c r="E31" s="65"/>
      <c r="F31" s="65"/>
      <c r="G31" s="65"/>
      <c r="H31" s="65"/>
    </row>
    <row r="32" spans="1:8" x14ac:dyDescent="0.3">
      <c r="A32" s="15"/>
      <c r="B32" s="14"/>
      <c r="C32" s="17" t="s">
        <v>12</v>
      </c>
      <c r="D32" s="21" t="s">
        <v>72</v>
      </c>
      <c r="E32" s="66">
        <f>E34</f>
        <v>-6794.8</v>
      </c>
      <c r="F32" s="66">
        <f>F34</f>
        <v>-16959.099999999999</v>
      </c>
      <c r="G32" s="66">
        <f>G34</f>
        <v>-16959.099999999999</v>
      </c>
      <c r="H32" s="66">
        <f>H34</f>
        <v>-16959.099999999999</v>
      </c>
    </row>
    <row r="33" spans="1:8" x14ac:dyDescent="0.3">
      <c r="A33" s="15"/>
      <c r="B33" s="14"/>
      <c r="C33" s="17"/>
      <c r="D33" s="23" t="s">
        <v>4</v>
      </c>
      <c r="E33" s="65"/>
      <c r="F33" s="65"/>
      <c r="G33" s="65"/>
      <c r="H33" s="65"/>
    </row>
    <row r="34" spans="1:8" ht="34.5" x14ac:dyDescent="0.3">
      <c r="A34" s="15"/>
      <c r="B34" s="14"/>
      <c r="C34" s="17"/>
      <c r="D34" s="3" t="s">
        <v>110</v>
      </c>
      <c r="E34" s="34">
        <f>E35</f>
        <v>-6794.8</v>
      </c>
      <c r="F34" s="34">
        <f>F35</f>
        <v>-16959.099999999999</v>
      </c>
      <c r="G34" s="34">
        <f>G35</f>
        <v>-16959.099999999999</v>
      </c>
      <c r="H34" s="34">
        <f>H35</f>
        <v>-16959.099999999999</v>
      </c>
    </row>
    <row r="35" spans="1:8" x14ac:dyDescent="0.3">
      <c r="A35" s="15"/>
      <c r="B35" s="14"/>
      <c r="C35" s="17"/>
      <c r="D35" s="67" t="s">
        <v>13</v>
      </c>
      <c r="E35" s="34">
        <f>E37</f>
        <v>-6794.8</v>
      </c>
      <c r="F35" s="34">
        <f>F37</f>
        <v>-16959.099999999999</v>
      </c>
      <c r="G35" s="34">
        <f>G37</f>
        <v>-16959.099999999999</v>
      </c>
      <c r="H35" s="34">
        <f>H37</f>
        <v>-16959.099999999999</v>
      </c>
    </row>
    <row r="36" spans="1:8" x14ac:dyDescent="0.3">
      <c r="A36" s="15"/>
      <c r="B36" s="14"/>
      <c r="C36" s="17"/>
      <c r="D36" s="67" t="s">
        <v>50</v>
      </c>
      <c r="E36" s="68"/>
      <c r="F36" s="68"/>
      <c r="G36" s="68"/>
      <c r="H36" s="34"/>
    </row>
    <row r="37" spans="1:8" x14ac:dyDescent="0.3">
      <c r="A37" s="15"/>
      <c r="B37" s="14"/>
      <c r="C37" s="17"/>
      <c r="D37" s="68" t="s">
        <v>73</v>
      </c>
      <c r="E37" s="34">
        <v>-6794.8</v>
      </c>
      <c r="F37" s="34">
        <v>-16959.099999999999</v>
      </c>
      <c r="G37" s="34">
        <v>-16959.099999999999</v>
      </c>
      <c r="H37" s="34">
        <v>-16959.099999999999</v>
      </c>
    </row>
    <row r="38" spans="1:8" s="99" customFormat="1" x14ac:dyDescent="0.3">
      <c r="A38" s="100" t="s">
        <v>56</v>
      </c>
      <c r="B38" s="101"/>
      <c r="C38" s="101"/>
      <c r="D38" s="22" t="s">
        <v>57</v>
      </c>
      <c r="E38" s="35">
        <f t="shared" ref="E38:F38" si="0">E40</f>
        <v>81246.600000000006</v>
      </c>
      <c r="F38" s="35">
        <f t="shared" si="0"/>
        <v>203116.5</v>
      </c>
      <c r="G38" s="35">
        <f t="shared" ref="G38" si="1">G40</f>
        <v>203116.5</v>
      </c>
      <c r="H38" s="35">
        <f t="shared" ref="H38" si="2">H40</f>
        <v>203116.5</v>
      </c>
    </row>
    <row r="39" spans="1:8" s="99" customFormat="1" x14ac:dyDescent="0.3">
      <c r="A39" s="102"/>
      <c r="B39" s="103"/>
      <c r="C39" s="103"/>
      <c r="D39" s="67" t="s">
        <v>50</v>
      </c>
      <c r="E39" s="104"/>
      <c r="F39" s="104"/>
      <c r="G39" s="104"/>
      <c r="H39" s="104"/>
    </row>
    <row r="40" spans="1:8" s="99" customFormat="1" x14ac:dyDescent="0.3">
      <c r="A40" s="103"/>
      <c r="B40" s="102" t="s">
        <v>12</v>
      </c>
      <c r="C40" s="103"/>
      <c r="D40" s="21" t="s">
        <v>58</v>
      </c>
      <c r="E40" s="34">
        <f>E42</f>
        <v>81246.600000000006</v>
      </c>
      <c r="F40" s="34">
        <f>F42</f>
        <v>203116.5</v>
      </c>
      <c r="G40" s="34">
        <f>G42</f>
        <v>203116.5</v>
      </c>
      <c r="H40" s="34">
        <f>H42</f>
        <v>203116.5</v>
      </c>
    </row>
    <row r="41" spans="1:8" s="99" customFormat="1" x14ac:dyDescent="0.3">
      <c r="A41" s="103"/>
      <c r="B41" s="102"/>
      <c r="C41" s="103"/>
      <c r="D41" s="67" t="s">
        <v>50</v>
      </c>
      <c r="E41" s="104"/>
      <c r="F41" s="104"/>
      <c r="G41" s="104"/>
      <c r="H41" s="104"/>
    </row>
    <row r="42" spans="1:8" s="99" customFormat="1" x14ac:dyDescent="0.3">
      <c r="A42" s="23"/>
      <c r="B42" s="23"/>
      <c r="C42" s="102" t="s">
        <v>12</v>
      </c>
      <c r="D42" s="23" t="s">
        <v>59</v>
      </c>
      <c r="E42" s="34">
        <f>E44</f>
        <v>81246.600000000006</v>
      </c>
      <c r="F42" s="34">
        <f>F44</f>
        <v>203116.5</v>
      </c>
      <c r="G42" s="34">
        <f>G44</f>
        <v>203116.5</v>
      </c>
      <c r="H42" s="34">
        <f>H44</f>
        <v>203116.5</v>
      </c>
    </row>
    <row r="43" spans="1:8" s="99" customFormat="1" x14ac:dyDescent="0.3">
      <c r="A43" s="105"/>
      <c r="B43" s="105"/>
      <c r="C43" s="105"/>
      <c r="D43" s="106" t="s">
        <v>4</v>
      </c>
      <c r="E43" s="104"/>
      <c r="F43" s="104"/>
      <c r="G43" s="104"/>
      <c r="H43" s="104"/>
    </row>
    <row r="44" spans="1:8" s="99" customFormat="1" x14ac:dyDescent="0.3">
      <c r="A44" s="107"/>
      <c r="B44" s="23"/>
      <c r="C44" s="23"/>
      <c r="D44" s="108" t="s">
        <v>60</v>
      </c>
      <c r="E44" s="109">
        <f>E45</f>
        <v>81246.600000000006</v>
      </c>
      <c r="F44" s="109">
        <f>F45</f>
        <v>203116.5</v>
      </c>
      <c r="G44" s="109">
        <f>G45</f>
        <v>203116.5</v>
      </c>
      <c r="H44" s="109">
        <f>H45</f>
        <v>203116.5</v>
      </c>
    </row>
    <row r="45" spans="1:8" s="99" customFormat="1" x14ac:dyDescent="0.3">
      <c r="A45" s="107"/>
      <c r="B45" s="23"/>
      <c r="C45" s="23"/>
      <c r="D45" s="23" t="s">
        <v>61</v>
      </c>
      <c r="E45" s="35">
        <v>81246.600000000006</v>
      </c>
      <c r="F45" s="35">
        <v>203116.5</v>
      </c>
      <c r="G45" s="35">
        <f>+F45</f>
        <v>203116.5</v>
      </c>
      <c r="H45" s="35">
        <f>+G45</f>
        <v>203116.5</v>
      </c>
    </row>
    <row r="46" spans="1:8" x14ac:dyDescent="0.3">
      <c r="A46" s="26"/>
    </row>
    <row r="47" spans="1:8" x14ac:dyDescent="0.3">
      <c r="B47" s="28"/>
      <c r="C47" s="90" t="s">
        <v>1</v>
      </c>
    </row>
    <row r="48" spans="1:8" x14ac:dyDescent="0.3">
      <c r="B48" s="28"/>
      <c r="C48" s="90" t="s">
        <v>2</v>
      </c>
    </row>
    <row r="49" spans="2:8" x14ac:dyDescent="0.3">
      <c r="B49" s="28"/>
      <c r="C49" s="90" t="s">
        <v>64</v>
      </c>
      <c r="H49" s="29" t="s">
        <v>62</v>
      </c>
    </row>
    <row r="52" spans="2:8" x14ac:dyDescent="0.3">
      <c r="H52" s="84"/>
    </row>
    <row r="53" spans="2:8" x14ac:dyDescent="0.3">
      <c r="H53" s="84"/>
    </row>
    <row r="54" spans="2:8" x14ac:dyDescent="0.3">
      <c r="H54" s="84"/>
    </row>
  </sheetData>
  <autoFilter ref="A9:H53"/>
  <mergeCells count="6">
    <mergeCell ref="B7:B8"/>
    <mergeCell ref="C7:C8"/>
    <mergeCell ref="D7:D8"/>
    <mergeCell ref="A5:H5"/>
    <mergeCell ref="A7:A8"/>
    <mergeCell ref="E7:H7"/>
  </mergeCells>
  <pageMargins left="0.15748031496062992" right="0.15748031496062992" top="0.31496062992125984" bottom="0.15748031496062992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60" zoomScaleNormal="60" workbookViewId="0">
      <pane ySplit="9" topLeftCell="A49" activePane="bottomLeft" state="frozen"/>
      <selection pane="bottomLeft" activeCell="A29" sqref="A29:B32"/>
    </sheetView>
  </sheetViews>
  <sheetFormatPr defaultColWidth="9.140625" defaultRowHeight="17.25" x14ac:dyDescent="0.3"/>
  <cols>
    <col min="1" max="1" width="12.5703125" style="24" customWidth="1"/>
    <col min="2" max="2" width="17.42578125" style="24" customWidth="1"/>
    <col min="3" max="3" width="77.7109375" style="24" customWidth="1"/>
    <col min="4" max="11" width="15.28515625" style="24" customWidth="1"/>
    <col min="12" max="12" width="9.140625" style="24"/>
    <col min="13" max="13" width="12.5703125" style="24" bestFit="1" customWidth="1"/>
    <col min="14" max="14" width="13.140625" style="24" bestFit="1" customWidth="1"/>
    <col min="15" max="16384" width="9.140625" style="24"/>
  </cols>
  <sheetData>
    <row r="1" spans="1:11" x14ac:dyDescent="0.3">
      <c r="A1" s="145"/>
      <c r="K1" s="91" t="s">
        <v>3</v>
      </c>
    </row>
    <row r="2" spans="1:11" x14ac:dyDescent="0.3">
      <c r="A2" s="145"/>
      <c r="B2" s="26"/>
      <c r="K2" s="91" t="s">
        <v>5</v>
      </c>
    </row>
    <row r="3" spans="1:11" x14ac:dyDescent="0.3">
      <c r="A3" s="145"/>
      <c r="B3" s="26"/>
      <c r="K3" s="91" t="s">
        <v>29</v>
      </c>
    </row>
    <row r="4" spans="1:11" x14ac:dyDescent="0.3">
      <c r="A4" s="94"/>
      <c r="B4" s="26"/>
      <c r="K4" s="90" t="s">
        <v>25</v>
      </c>
    </row>
    <row r="5" spans="1:11" ht="35.25" customHeight="1" x14ac:dyDescent="0.3">
      <c r="A5" s="114" t="s">
        <v>74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x14ac:dyDescent="0.3">
      <c r="A6" s="90"/>
      <c r="K6" s="46"/>
    </row>
    <row r="7" spans="1:11" ht="71.25" customHeight="1" x14ac:dyDescent="0.3">
      <c r="A7" s="146" t="s">
        <v>15</v>
      </c>
      <c r="B7" s="147"/>
      <c r="C7" s="148"/>
      <c r="D7" s="115" t="s">
        <v>14</v>
      </c>
      <c r="E7" s="115"/>
      <c r="F7" s="115"/>
      <c r="G7" s="115"/>
      <c r="H7" s="115"/>
      <c r="I7" s="115"/>
      <c r="J7" s="115"/>
      <c r="K7" s="115"/>
    </row>
    <row r="8" spans="1:11" ht="45.75" customHeight="1" x14ac:dyDescent="0.3">
      <c r="A8" s="149"/>
      <c r="B8" s="150"/>
      <c r="C8" s="134"/>
      <c r="D8" s="115" t="s">
        <v>16</v>
      </c>
      <c r="E8" s="115"/>
      <c r="F8" s="115"/>
      <c r="G8" s="115"/>
      <c r="H8" s="115" t="s">
        <v>51</v>
      </c>
      <c r="I8" s="115"/>
      <c r="J8" s="115"/>
      <c r="K8" s="115"/>
    </row>
    <row r="9" spans="1:11" ht="34.5" x14ac:dyDescent="0.3">
      <c r="A9" s="151"/>
      <c r="B9" s="152"/>
      <c r="C9" s="136"/>
      <c r="D9" s="95" t="s">
        <v>84</v>
      </c>
      <c r="E9" s="95" t="s">
        <v>85</v>
      </c>
      <c r="F9" s="95" t="s">
        <v>86</v>
      </c>
      <c r="G9" s="95" t="s">
        <v>87</v>
      </c>
      <c r="H9" s="95" t="s">
        <v>84</v>
      </c>
      <c r="I9" s="95" t="s">
        <v>85</v>
      </c>
      <c r="J9" s="95" t="s">
        <v>86</v>
      </c>
      <c r="K9" s="95" t="s">
        <v>87</v>
      </c>
    </row>
    <row r="10" spans="1:11" ht="17.25" customHeight="1" x14ac:dyDescent="0.3">
      <c r="A10" s="153" t="s">
        <v>75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ht="17.25" customHeight="1" x14ac:dyDescent="0.3">
      <c r="A11" s="156" t="s">
        <v>52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8"/>
    </row>
    <row r="12" spans="1:11" ht="17.25" customHeight="1" x14ac:dyDescent="0.3">
      <c r="A12" s="128" t="s">
        <v>76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30"/>
    </row>
    <row r="13" spans="1:11" ht="17.25" customHeight="1" x14ac:dyDescent="0.3">
      <c r="A13" s="131" t="s">
        <v>17</v>
      </c>
      <c r="B13" s="132"/>
      <c r="C13" s="137" t="s">
        <v>53</v>
      </c>
      <c r="D13" s="138"/>
      <c r="E13" s="138"/>
      <c r="F13" s="138"/>
      <c r="G13" s="138"/>
      <c r="H13" s="138"/>
      <c r="I13" s="138"/>
      <c r="J13" s="138"/>
      <c r="K13" s="139"/>
    </row>
    <row r="14" spans="1:11" ht="17.25" customHeight="1" x14ac:dyDescent="0.3">
      <c r="A14" s="133"/>
      <c r="B14" s="134"/>
      <c r="C14" s="140" t="s">
        <v>112</v>
      </c>
      <c r="D14" s="141"/>
      <c r="E14" s="141"/>
      <c r="F14" s="141"/>
      <c r="G14" s="141"/>
      <c r="H14" s="141"/>
      <c r="I14" s="141"/>
      <c r="J14" s="141"/>
      <c r="K14" s="142"/>
    </row>
    <row r="15" spans="1:11" ht="17.25" customHeight="1" x14ac:dyDescent="0.3">
      <c r="A15" s="133"/>
      <c r="B15" s="134"/>
      <c r="C15" s="137" t="s">
        <v>54</v>
      </c>
      <c r="D15" s="138"/>
      <c r="E15" s="138"/>
      <c r="F15" s="138"/>
      <c r="G15" s="138"/>
      <c r="H15" s="138"/>
      <c r="I15" s="138"/>
      <c r="J15" s="138"/>
      <c r="K15" s="139"/>
    </row>
    <row r="16" spans="1:11" ht="17.25" customHeight="1" x14ac:dyDescent="0.3">
      <c r="A16" s="135"/>
      <c r="B16" s="136"/>
      <c r="C16" s="140" t="s">
        <v>113</v>
      </c>
      <c r="D16" s="141"/>
      <c r="E16" s="141"/>
      <c r="F16" s="141"/>
      <c r="G16" s="141"/>
      <c r="H16" s="141"/>
      <c r="I16" s="141"/>
      <c r="J16" s="141"/>
      <c r="K16" s="142"/>
    </row>
    <row r="17" spans="1:11" ht="17.25" customHeight="1" x14ac:dyDescent="0.3">
      <c r="A17" s="95">
        <v>1142</v>
      </c>
      <c r="B17" s="95" t="s">
        <v>111</v>
      </c>
      <c r="C17" s="140"/>
      <c r="D17" s="141"/>
      <c r="E17" s="141"/>
      <c r="F17" s="141"/>
      <c r="G17" s="141"/>
      <c r="H17" s="141"/>
      <c r="I17" s="141"/>
      <c r="J17" s="141"/>
      <c r="K17" s="142"/>
    </row>
    <row r="18" spans="1:11" ht="51.75" x14ac:dyDescent="0.3">
      <c r="A18" s="143" t="s">
        <v>78</v>
      </c>
      <c r="B18" s="144"/>
      <c r="C18" s="21" t="s">
        <v>114</v>
      </c>
      <c r="D18" s="4">
        <v>-67</v>
      </c>
      <c r="E18" s="4">
        <v>-167</v>
      </c>
      <c r="F18" s="4">
        <v>-267</v>
      </c>
      <c r="G18" s="4">
        <v>-400</v>
      </c>
      <c r="H18" s="71"/>
      <c r="I18" s="71"/>
      <c r="J18" s="71"/>
      <c r="K18" s="2"/>
    </row>
    <row r="19" spans="1:11" ht="17.25" customHeight="1" x14ac:dyDescent="0.3">
      <c r="A19" s="92"/>
      <c r="B19" s="93"/>
      <c r="C19" s="21" t="s">
        <v>115</v>
      </c>
      <c r="D19" s="4">
        <v>-33</v>
      </c>
      <c r="E19" s="4">
        <v>-66</v>
      </c>
      <c r="F19" s="4">
        <v>-99</v>
      </c>
      <c r="G19" s="4">
        <v>-121</v>
      </c>
      <c r="H19" s="71"/>
      <c r="I19" s="71"/>
      <c r="J19" s="71"/>
      <c r="K19" s="2"/>
    </row>
    <row r="20" spans="1:11" ht="17.25" customHeight="1" x14ac:dyDescent="0.3">
      <c r="A20" s="143" t="s">
        <v>79</v>
      </c>
      <c r="B20" s="144"/>
      <c r="C20" s="21" t="s">
        <v>81</v>
      </c>
      <c r="D20" s="72"/>
      <c r="E20" s="72"/>
      <c r="F20" s="72"/>
      <c r="G20" s="71"/>
      <c r="H20" s="71"/>
      <c r="I20" s="71"/>
      <c r="J20" s="71"/>
      <c r="K20" s="2"/>
    </row>
    <row r="21" spans="1:11" ht="17.25" customHeight="1" x14ac:dyDescent="0.3">
      <c r="A21" s="143" t="s">
        <v>80</v>
      </c>
      <c r="B21" s="144"/>
      <c r="C21" s="21" t="s">
        <v>81</v>
      </c>
      <c r="D21" s="72"/>
      <c r="E21" s="72"/>
      <c r="F21" s="72"/>
      <c r="G21" s="71"/>
      <c r="H21" s="71"/>
      <c r="I21" s="71"/>
      <c r="J21" s="71"/>
      <c r="K21" s="2"/>
    </row>
    <row r="22" spans="1:11" ht="17.25" customHeight="1" x14ac:dyDescent="0.3">
      <c r="A22" s="116" t="s">
        <v>82</v>
      </c>
      <c r="B22" s="117"/>
      <c r="C22" s="118"/>
      <c r="D22" s="2" t="s">
        <v>88</v>
      </c>
      <c r="E22" s="2" t="s">
        <v>88</v>
      </c>
      <c r="F22" s="2" t="s">
        <v>88</v>
      </c>
      <c r="G22" s="2" t="s">
        <v>88</v>
      </c>
      <c r="H22" s="4">
        <v>-6794.8</v>
      </c>
      <c r="I22" s="4">
        <v>-16959.099999999999</v>
      </c>
      <c r="J22" s="4">
        <v>-16959.099999999999</v>
      </c>
      <c r="K22" s="4">
        <v>-16959.099999999999</v>
      </c>
    </row>
    <row r="23" spans="1:11" ht="17.25" customHeight="1" x14ac:dyDescent="0.3">
      <c r="A23" s="122" t="s">
        <v>35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4"/>
    </row>
    <row r="24" spans="1:11" ht="17.25" customHeight="1" x14ac:dyDescent="0.3">
      <c r="A24" s="119" t="s">
        <v>65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1"/>
    </row>
    <row r="25" spans="1:11" ht="17.25" customHeight="1" x14ac:dyDescent="0.3">
      <c r="A25" s="122" t="s">
        <v>36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4"/>
    </row>
    <row r="26" spans="1:11" ht="17.25" customHeight="1" x14ac:dyDescent="0.3">
      <c r="A26" s="125" t="s">
        <v>66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7"/>
    </row>
    <row r="27" spans="1:11" ht="17.25" customHeight="1" x14ac:dyDescent="0.3">
      <c r="A27" s="122" t="s">
        <v>83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4"/>
    </row>
    <row r="28" spans="1:11" ht="17.25" customHeight="1" x14ac:dyDescent="0.3">
      <c r="A28" s="119" t="s">
        <v>116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1"/>
    </row>
    <row r="29" spans="1:11" ht="17.25" customHeight="1" x14ac:dyDescent="0.3">
      <c r="A29" s="131" t="s">
        <v>17</v>
      </c>
      <c r="B29" s="132"/>
      <c r="C29" s="137" t="s">
        <v>53</v>
      </c>
      <c r="D29" s="138"/>
      <c r="E29" s="138"/>
      <c r="F29" s="138"/>
      <c r="G29" s="138"/>
      <c r="H29" s="138"/>
      <c r="I29" s="138"/>
      <c r="J29" s="138"/>
      <c r="K29" s="139"/>
    </row>
    <row r="30" spans="1:11" ht="17.25" customHeight="1" x14ac:dyDescent="0.3">
      <c r="A30" s="133"/>
      <c r="B30" s="134"/>
      <c r="C30" s="140" t="s">
        <v>117</v>
      </c>
      <c r="D30" s="141"/>
      <c r="E30" s="141"/>
      <c r="F30" s="141"/>
      <c r="G30" s="141"/>
      <c r="H30" s="141"/>
      <c r="I30" s="141"/>
      <c r="J30" s="141"/>
      <c r="K30" s="142"/>
    </row>
    <row r="31" spans="1:11" ht="17.25" customHeight="1" x14ac:dyDescent="0.3">
      <c r="A31" s="133"/>
      <c r="B31" s="134"/>
      <c r="C31" s="137" t="s">
        <v>54</v>
      </c>
      <c r="D31" s="138"/>
      <c r="E31" s="138"/>
      <c r="F31" s="138"/>
      <c r="G31" s="138"/>
      <c r="H31" s="138"/>
      <c r="I31" s="138"/>
      <c r="J31" s="138"/>
      <c r="K31" s="139"/>
    </row>
    <row r="32" spans="1:11" ht="17.25" customHeight="1" x14ac:dyDescent="0.3">
      <c r="A32" s="135"/>
      <c r="B32" s="136"/>
      <c r="C32" s="140" t="s">
        <v>118</v>
      </c>
      <c r="D32" s="141"/>
      <c r="E32" s="141"/>
      <c r="F32" s="141"/>
      <c r="G32" s="141"/>
      <c r="H32" s="141"/>
      <c r="I32" s="141"/>
      <c r="J32" s="141"/>
      <c r="K32" s="142"/>
    </row>
    <row r="33" spans="1:11" ht="17.25" customHeight="1" x14ac:dyDescent="0.3">
      <c r="A33" s="95">
        <v>1150</v>
      </c>
      <c r="B33" s="95" t="s">
        <v>77</v>
      </c>
      <c r="C33" s="140"/>
      <c r="D33" s="141"/>
      <c r="E33" s="141"/>
      <c r="F33" s="141"/>
      <c r="G33" s="141"/>
      <c r="H33" s="141"/>
      <c r="I33" s="141"/>
      <c r="J33" s="141"/>
      <c r="K33" s="142"/>
    </row>
    <row r="34" spans="1:11" ht="34.5" x14ac:dyDescent="0.3">
      <c r="A34" s="143" t="s">
        <v>78</v>
      </c>
      <c r="B34" s="144"/>
      <c r="C34" s="21" t="s">
        <v>119</v>
      </c>
      <c r="D34" s="4"/>
      <c r="E34" s="4"/>
      <c r="F34" s="4"/>
      <c r="G34" s="4"/>
      <c r="H34" s="71"/>
      <c r="I34" s="71"/>
      <c r="J34" s="71"/>
      <c r="K34" s="2"/>
    </row>
    <row r="35" spans="1:11" ht="17.25" customHeight="1" x14ac:dyDescent="0.3">
      <c r="A35" s="143" t="s">
        <v>79</v>
      </c>
      <c r="B35" s="144"/>
      <c r="C35" s="21" t="s">
        <v>81</v>
      </c>
      <c r="D35" s="72"/>
      <c r="E35" s="72"/>
      <c r="F35" s="72"/>
      <c r="G35" s="71"/>
      <c r="H35" s="71"/>
      <c r="I35" s="71"/>
      <c r="J35" s="71"/>
      <c r="K35" s="2"/>
    </row>
    <row r="36" spans="1:11" ht="17.25" customHeight="1" x14ac:dyDescent="0.3">
      <c r="A36" s="143" t="s">
        <v>80</v>
      </c>
      <c r="B36" s="144"/>
      <c r="C36" s="21" t="s">
        <v>81</v>
      </c>
      <c r="D36" s="72"/>
      <c r="E36" s="72"/>
      <c r="F36" s="72"/>
      <c r="G36" s="71"/>
      <c r="H36" s="71"/>
      <c r="I36" s="71"/>
      <c r="J36" s="71"/>
      <c r="K36" s="2"/>
    </row>
    <row r="37" spans="1:11" ht="17.25" customHeight="1" x14ac:dyDescent="0.3">
      <c r="A37" s="116" t="s">
        <v>82</v>
      </c>
      <c r="B37" s="117"/>
      <c r="C37" s="118"/>
      <c r="D37" s="2" t="s">
        <v>88</v>
      </c>
      <c r="E37" s="2" t="s">
        <v>88</v>
      </c>
      <c r="F37" s="2" t="s">
        <v>88</v>
      </c>
      <c r="G37" s="2" t="s">
        <v>88</v>
      </c>
      <c r="H37" s="4">
        <f>'1'!E29</f>
        <v>-22000</v>
      </c>
      <c r="I37" s="4">
        <f>'1'!F29</f>
        <v>-32164.3</v>
      </c>
      <c r="J37" s="4">
        <f>'1'!G29</f>
        <v>-32164.3</v>
      </c>
      <c r="K37" s="4">
        <f>'1'!H29</f>
        <v>-32164.3</v>
      </c>
    </row>
    <row r="38" spans="1:11" ht="17.25" customHeight="1" x14ac:dyDescent="0.3">
      <c r="A38" s="122" t="s">
        <v>35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4"/>
    </row>
    <row r="39" spans="1:11" ht="17.25" customHeight="1" x14ac:dyDescent="0.3">
      <c r="A39" s="119" t="s">
        <v>120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1"/>
    </row>
    <row r="40" spans="1:11" ht="17.25" customHeight="1" x14ac:dyDescent="0.3">
      <c r="A40" s="122" t="s">
        <v>36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4"/>
    </row>
    <row r="41" spans="1:11" ht="17.25" customHeight="1" x14ac:dyDescent="0.3">
      <c r="A41" s="125" t="s">
        <v>121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7"/>
    </row>
    <row r="42" spans="1:11" ht="17.25" customHeight="1" x14ac:dyDescent="0.3">
      <c r="A42" s="122" t="s">
        <v>83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4"/>
    </row>
    <row r="43" spans="1:11" ht="17.25" customHeight="1" x14ac:dyDescent="0.3">
      <c r="A43" s="119" t="s">
        <v>122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1"/>
    </row>
    <row r="44" spans="1:11" ht="17.25" customHeight="1" x14ac:dyDescent="0.3">
      <c r="A44" s="128" t="s">
        <v>31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30"/>
    </row>
    <row r="45" spans="1:11" ht="17.25" customHeight="1" x14ac:dyDescent="0.3">
      <c r="A45" s="131" t="s">
        <v>17</v>
      </c>
      <c r="B45" s="132"/>
      <c r="C45" s="137" t="s">
        <v>53</v>
      </c>
      <c r="D45" s="138"/>
      <c r="E45" s="138"/>
      <c r="F45" s="138"/>
      <c r="G45" s="138"/>
      <c r="H45" s="138"/>
      <c r="I45" s="138"/>
      <c r="J45" s="138"/>
      <c r="K45" s="139"/>
    </row>
    <row r="46" spans="1:11" x14ac:dyDescent="0.3">
      <c r="A46" s="133"/>
      <c r="B46" s="134"/>
      <c r="C46" s="140" t="s">
        <v>123</v>
      </c>
      <c r="D46" s="141"/>
      <c r="E46" s="141"/>
      <c r="F46" s="141"/>
      <c r="G46" s="141"/>
      <c r="H46" s="141"/>
      <c r="I46" s="141"/>
      <c r="J46" s="141"/>
      <c r="K46" s="142"/>
    </row>
    <row r="47" spans="1:11" ht="17.25" customHeight="1" x14ac:dyDescent="0.3">
      <c r="A47" s="133"/>
      <c r="B47" s="134"/>
      <c r="C47" s="137" t="s">
        <v>54</v>
      </c>
      <c r="D47" s="138"/>
      <c r="E47" s="138"/>
      <c r="F47" s="138"/>
      <c r="G47" s="138"/>
      <c r="H47" s="138"/>
      <c r="I47" s="138"/>
      <c r="J47" s="138"/>
      <c r="K47" s="139"/>
    </row>
    <row r="48" spans="1:11" ht="17.25" customHeight="1" x14ac:dyDescent="0.3">
      <c r="A48" s="135"/>
      <c r="B48" s="136"/>
      <c r="C48" s="140" t="s">
        <v>124</v>
      </c>
      <c r="D48" s="141"/>
      <c r="E48" s="141"/>
      <c r="F48" s="141"/>
      <c r="G48" s="141"/>
      <c r="H48" s="141"/>
      <c r="I48" s="141"/>
      <c r="J48" s="141"/>
      <c r="K48" s="142"/>
    </row>
    <row r="49" spans="1:11" ht="17.25" customHeight="1" x14ac:dyDescent="0.3">
      <c r="A49" s="95">
        <v>1142</v>
      </c>
      <c r="B49" s="95" t="s">
        <v>127</v>
      </c>
      <c r="C49" s="140"/>
      <c r="D49" s="141"/>
      <c r="E49" s="141"/>
      <c r="F49" s="141"/>
      <c r="G49" s="141"/>
      <c r="H49" s="141"/>
      <c r="I49" s="141"/>
      <c r="J49" s="141"/>
      <c r="K49" s="142"/>
    </row>
    <row r="50" spans="1:11" ht="57.75" customHeight="1" x14ac:dyDescent="0.3">
      <c r="A50" s="143" t="s">
        <v>32</v>
      </c>
      <c r="B50" s="144"/>
      <c r="C50" s="88" t="s">
        <v>125</v>
      </c>
      <c r="D50" s="21"/>
      <c r="E50" s="21"/>
      <c r="F50" s="21"/>
      <c r="G50" s="1"/>
      <c r="H50" s="71"/>
      <c r="I50" s="71"/>
      <c r="J50" s="71"/>
      <c r="K50" s="2"/>
    </row>
    <row r="51" spans="1:11" ht="17.25" customHeight="1" x14ac:dyDescent="0.3">
      <c r="A51" s="143" t="s">
        <v>55</v>
      </c>
      <c r="B51" s="144"/>
      <c r="C51" s="3"/>
      <c r="D51" s="70"/>
      <c r="E51" s="70"/>
      <c r="F51" s="70"/>
      <c r="G51" s="2"/>
      <c r="H51" s="4">
        <f>'1'!E21</f>
        <v>-52451.8</v>
      </c>
      <c r="I51" s="4">
        <f>'1'!F21</f>
        <v>-153993.1</v>
      </c>
      <c r="J51" s="4">
        <f>'1'!G21</f>
        <v>-153993.1</v>
      </c>
      <c r="K51" s="4">
        <f>'1'!H21</f>
        <v>-153993.1</v>
      </c>
    </row>
    <row r="52" spans="1:11" ht="17.25" customHeight="1" x14ac:dyDescent="0.3">
      <c r="A52" s="143" t="s">
        <v>33</v>
      </c>
      <c r="B52" s="144"/>
      <c r="C52" s="3"/>
      <c r="D52" s="70"/>
      <c r="E52" s="70"/>
      <c r="F52" s="70"/>
      <c r="G52" s="2"/>
      <c r="H52" s="2"/>
      <c r="I52" s="2"/>
      <c r="J52" s="2"/>
      <c r="K52" s="2"/>
    </row>
    <row r="53" spans="1:11" ht="17.25" customHeight="1" x14ac:dyDescent="0.3">
      <c r="A53" s="122" t="s">
        <v>34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4"/>
    </row>
    <row r="54" spans="1:11" ht="17.25" customHeight="1" x14ac:dyDescent="0.3">
      <c r="A54" s="119" t="s">
        <v>126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1"/>
    </row>
    <row r="55" spans="1:11" ht="17.25" customHeight="1" x14ac:dyDescent="0.3">
      <c r="A55" s="122" t="s">
        <v>35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4"/>
    </row>
    <row r="56" spans="1:11" ht="17.25" customHeight="1" x14ac:dyDescent="0.3">
      <c r="A56" s="119" t="s">
        <v>65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1"/>
    </row>
    <row r="57" spans="1:11" ht="17.25" customHeight="1" x14ac:dyDescent="0.3">
      <c r="A57" s="122" t="s">
        <v>36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4"/>
    </row>
    <row r="58" spans="1:11" ht="17.25" customHeight="1" x14ac:dyDescent="0.3">
      <c r="A58" s="125" t="s">
        <v>66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7"/>
    </row>
    <row r="59" spans="1:11" x14ac:dyDescent="0.3">
      <c r="A59" s="131" t="s">
        <v>17</v>
      </c>
      <c r="B59" s="132"/>
      <c r="C59" s="137" t="s">
        <v>53</v>
      </c>
      <c r="D59" s="138"/>
      <c r="E59" s="138"/>
      <c r="F59" s="138"/>
      <c r="G59" s="138"/>
      <c r="H59" s="138"/>
      <c r="I59" s="138"/>
      <c r="J59" s="138"/>
      <c r="K59" s="139"/>
    </row>
    <row r="60" spans="1:11" ht="36.75" customHeight="1" x14ac:dyDescent="0.3">
      <c r="A60" s="133"/>
      <c r="B60" s="134"/>
      <c r="C60" s="140" t="s">
        <v>132</v>
      </c>
      <c r="D60" s="141"/>
      <c r="E60" s="141"/>
      <c r="F60" s="141"/>
      <c r="G60" s="141"/>
      <c r="H60" s="141"/>
      <c r="I60" s="141"/>
      <c r="J60" s="141"/>
      <c r="K60" s="142"/>
    </row>
    <row r="61" spans="1:11" x14ac:dyDescent="0.3">
      <c r="A61" s="133"/>
      <c r="B61" s="134"/>
      <c r="C61" s="137" t="s">
        <v>54</v>
      </c>
      <c r="D61" s="138"/>
      <c r="E61" s="138"/>
      <c r="F61" s="138"/>
      <c r="G61" s="138"/>
      <c r="H61" s="138"/>
      <c r="I61" s="138"/>
      <c r="J61" s="138"/>
      <c r="K61" s="139"/>
    </row>
    <row r="62" spans="1:11" ht="39" customHeight="1" x14ac:dyDescent="0.3">
      <c r="A62" s="135"/>
      <c r="B62" s="136"/>
      <c r="C62" s="140" t="s">
        <v>133</v>
      </c>
      <c r="D62" s="141"/>
      <c r="E62" s="141"/>
      <c r="F62" s="141"/>
      <c r="G62" s="141"/>
      <c r="H62" s="141"/>
      <c r="I62" s="141"/>
      <c r="J62" s="141"/>
      <c r="K62" s="142"/>
    </row>
    <row r="63" spans="1:11" x14ac:dyDescent="0.3">
      <c r="A63" s="95">
        <v>1142</v>
      </c>
      <c r="B63" s="95" t="s">
        <v>128</v>
      </c>
      <c r="C63" s="140"/>
      <c r="D63" s="141"/>
      <c r="E63" s="141"/>
      <c r="F63" s="141"/>
      <c r="G63" s="141"/>
      <c r="H63" s="141"/>
      <c r="I63" s="141"/>
      <c r="J63" s="141"/>
      <c r="K63" s="142"/>
    </row>
    <row r="64" spans="1:11" x14ac:dyDescent="0.3">
      <c r="A64" s="143" t="s">
        <v>32</v>
      </c>
      <c r="B64" s="144"/>
      <c r="C64" s="88"/>
      <c r="D64" s="21"/>
      <c r="E64" s="21"/>
      <c r="F64" s="21"/>
      <c r="G64" s="1"/>
      <c r="H64" s="71"/>
      <c r="I64" s="71"/>
      <c r="J64" s="71"/>
      <c r="K64" s="2"/>
    </row>
    <row r="65" spans="1:11" x14ac:dyDescent="0.3">
      <c r="A65" s="143" t="s">
        <v>55</v>
      </c>
      <c r="B65" s="144"/>
      <c r="C65" s="3"/>
      <c r="D65" s="70"/>
      <c r="E65" s="70"/>
      <c r="F65" s="70"/>
      <c r="G65" s="2"/>
      <c r="H65" s="4">
        <f>'1'!E45</f>
        <v>81246.600000000006</v>
      </c>
      <c r="I65" s="4">
        <f>'1'!F45</f>
        <v>203116.5</v>
      </c>
      <c r="J65" s="4">
        <f>'1'!G45</f>
        <v>203116.5</v>
      </c>
      <c r="K65" s="4">
        <f>'1'!H45</f>
        <v>203116.5</v>
      </c>
    </row>
    <row r="66" spans="1:11" x14ac:dyDescent="0.3">
      <c r="A66" s="143" t="s">
        <v>33</v>
      </c>
      <c r="B66" s="144"/>
      <c r="C66" s="3"/>
      <c r="D66" s="2" t="s">
        <v>88</v>
      </c>
      <c r="E66" s="2" t="s">
        <v>88</v>
      </c>
      <c r="F66" s="2" t="s">
        <v>88</v>
      </c>
      <c r="G66" s="2" t="s">
        <v>88</v>
      </c>
      <c r="H66" s="2"/>
      <c r="I66" s="2"/>
      <c r="J66" s="2"/>
      <c r="K66" s="2"/>
    </row>
    <row r="67" spans="1:11" x14ac:dyDescent="0.3">
      <c r="A67" s="122" t="s">
        <v>34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4"/>
    </row>
    <row r="68" spans="1:11" x14ac:dyDescent="0.3">
      <c r="A68" s="119" t="s">
        <v>129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1"/>
    </row>
    <row r="69" spans="1:11" x14ac:dyDescent="0.3">
      <c r="A69" s="122" t="s">
        <v>35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4"/>
    </row>
    <row r="70" spans="1:11" x14ac:dyDescent="0.3">
      <c r="A70" s="119" t="s">
        <v>65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1"/>
    </row>
    <row r="71" spans="1:11" x14ac:dyDescent="0.3">
      <c r="A71" s="122" t="s">
        <v>36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4"/>
    </row>
    <row r="72" spans="1:11" x14ac:dyDescent="0.3">
      <c r="A72" s="125" t="s">
        <v>66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7"/>
    </row>
  </sheetData>
  <autoFilter ref="A9:K58">
    <filterColumn colId="0" showButton="0"/>
    <filterColumn colId="1" showButton="0"/>
  </autoFilter>
  <mergeCells count="72">
    <mergeCell ref="A68:K68"/>
    <mergeCell ref="A69:K69"/>
    <mergeCell ref="A70:K70"/>
    <mergeCell ref="A71:K71"/>
    <mergeCell ref="A72:K72"/>
    <mergeCell ref="C63:K63"/>
    <mergeCell ref="A64:B64"/>
    <mergeCell ref="A65:B65"/>
    <mergeCell ref="A66:B66"/>
    <mergeCell ref="A67:K67"/>
    <mergeCell ref="A43:K43"/>
    <mergeCell ref="A59:B62"/>
    <mergeCell ref="C59:K59"/>
    <mergeCell ref="C60:K60"/>
    <mergeCell ref="C61:K61"/>
    <mergeCell ref="C62:K62"/>
    <mergeCell ref="A58:K58"/>
    <mergeCell ref="A54:K54"/>
    <mergeCell ref="A55:K55"/>
    <mergeCell ref="A56:K56"/>
    <mergeCell ref="A57:K57"/>
    <mergeCell ref="A44:K44"/>
    <mergeCell ref="C49:K49"/>
    <mergeCell ref="A50:B50"/>
    <mergeCell ref="A51:B51"/>
    <mergeCell ref="A52:B52"/>
    <mergeCell ref="A38:K38"/>
    <mergeCell ref="A39:K39"/>
    <mergeCell ref="A40:K40"/>
    <mergeCell ref="A41:K41"/>
    <mergeCell ref="A42:K42"/>
    <mergeCell ref="C33:K33"/>
    <mergeCell ref="A34:B34"/>
    <mergeCell ref="A35:B35"/>
    <mergeCell ref="A36:B36"/>
    <mergeCell ref="A37:C37"/>
    <mergeCell ref="A29:B32"/>
    <mergeCell ref="C29:K29"/>
    <mergeCell ref="C30:K30"/>
    <mergeCell ref="C31:K31"/>
    <mergeCell ref="C32:K32"/>
    <mergeCell ref="A1:A3"/>
    <mergeCell ref="A7:C9"/>
    <mergeCell ref="A10:K10"/>
    <mergeCell ref="A11:K11"/>
    <mergeCell ref="A5:K5"/>
    <mergeCell ref="D8:G8"/>
    <mergeCell ref="H8:K8"/>
    <mergeCell ref="D7:K7"/>
    <mergeCell ref="A12:K12"/>
    <mergeCell ref="A53:K53"/>
    <mergeCell ref="A45:B48"/>
    <mergeCell ref="C45:K45"/>
    <mergeCell ref="C46:K46"/>
    <mergeCell ref="C47:K47"/>
    <mergeCell ref="C48:K48"/>
    <mergeCell ref="A13:B16"/>
    <mergeCell ref="C13:K13"/>
    <mergeCell ref="C14:K14"/>
    <mergeCell ref="C15:K15"/>
    <mergeCell ref="C16:K16"/>
    <mergeCell ref="C17:K17"/>
    <mergeCell ref="A18:B18"/>
    <mergeCell ref="A20:B20"/>
    <mergeCell ref="A21:B21"/>
    <mergeCell ref="A22:C22"/>
    <mergeCell ref="A28:K28"/>
    <mergeCell ref="A23:K23"/>
    <mergeCell ref="A24:K24"/>
    <mergeCell ref="A25:K25"/>
    <mergeCell ref="A26:K26"/>
    <mergeCell ref="A27:K27"/>
  </mergeCells>
  <pageMargins left="0.15748031496062992" right="0.15748031496062992" top="0.23622047244094491" bottom="0.15748031496062992" header="0.15748031496062992" footer="0.15748031496062992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="60" zoomScaleNormal="100" workbookViewId="0">
      <selection activeCell="A6" sqref="A6:E6"/>
    </sheetView>
  </sheetViews>
  <sheetFormatPr defaultColWidth="9.140625" defaultRowHeight="13.5" x14ac:dyDescent="0.25"/>
  <cols>
    <col min="1" max="3" width="14" style="6" customWidth="1"/>
    <col min="4" max="4" width="89.42578125" style="6" customWidth="1"/>
    <col min="5" max="5" width="27.42578125" style="6" customWidth="1"/>
    <col min="6" max="16384" width="9.140625" style="6"/>
  </cols>
  <sheetData>
    <row r="1" spans="1:11" s="48" customFormat="1" ht="17.25" x14ac:dyDescent="0.3">
      <c r="A1" s="47"/>
      <c r="B1" s="47"/>
      <c r="C1" s="47"/>
      <c r="D1" s="47"/>
      <c r="E1" s="41" t="s">
        <v>3</v>
      </c>
      <c r="I1" s="9"/>
      <c r="K1" s="9"/>
    </row>
    <row r="2" spans="1:11" s="48" customFormat="1" ht="17.25" x14ac:dyDescent="0.3">
      <c r="A2" s="47"/>
      <c r="B2" s="47"/>
      <c r="C2" s="47"/>
      <c r="D2" s="47"/>
      <c r="E2" s="41" t="s">
        <v>5</v>
      </c>
      <c r="I2" s="9"/>
      <c r="K2" s="9"/>
    </row>
    <row r="3" spans="1:11" s="48" customFormat="1" ht="17.25" x14ac:dyDescent="0.3">
      <c r="A3" s="47"/>
      <c r="B3" s="47"/>
      <c r="C3" s="47"/>
      <c r="D3" s="47"/>
      <c r="E3" s="41" t="s">
        <v>70</v>
      </c>
      <c r="K3" s="10"/>
    </row>
    <row r="4" spans="1:11" x14ac:dyDescent="0.25">
      <c r="A4" s="31"/>
      <c r="B4" s="31"/>
      <c r="C4" s="31"/>
      <c r="D4" s="31"/>
      <c r="E4" s="36"/>
    </row>
    <row r="5" spans="1:11" ht="14.25" x14ac:dyDescent="0.25">
      <c r="A5" s="30"/>
      <c r="B5" s="31"/>
      <c r="C5" s="31"/>
      <c r="D5" s="31"/>
      <c r="E5" s="44" t="s">
        <v>28</v>
      </c>
    </row>
    <row r="6" spans="1:11" ht="33" customHeight="1" x14ac:dyDescent="0.25">
      <c r="A6" s="166" t="s">
        <v>92</v>
      </c>
      <c r="B6" s="166"/>
      <c r="C6" s="166"/>
      <c r="D6" s="166"/>
      <c r="E6" s="166"/>
    </row>
    <row r="7" spans="1:11" x14ac:dyDescent="0.25">
      <c r="A7" s="30"/>
      <c r="B7" s="31"/>
      <c r="C7" s="31"/>
      <c r="D7" s="31"/>
      <c r="E7" s="32"/>
    </row>
    <row r="8" spans="1:11" ht="14.25" x14ac:dyDescent="0.25">
      <c r="A8" s="167" t="s">
        <v>13</v>
      </c>
      <c r="B8" s="167"/>
      <c r="C8" s="167"/>
      <c r="D8" s="167"/>
      <c r="E8" s="167"/>
    </row>
    <row r="9" spans="1:11" ht="14.25" x14ac:dyDescent="0.25">
      <c r="A9" s="167" t="s">
        <v>18</v>
      </c>
      <c r="B9" s="167"/>
      <c r="C9" s="167"/>
      <c r="D9" s="167"/>
      <c r="E9" s="167"/>
    </row>
    <row r="10" spans="1:11" ht="14.25" x14ac:dyDescent="0.25">
      <c r="A10" s="168" t="s">
        <v>19</v>
      </c>
      <c r="B10" s="168"/>
      <c r="C10" s="168"/>
      <c r="D10" s="168"/>
      <c r="E10" s="169"/>
    </row>
    <row r="11" spans="1:11" ht="40.5" x14ac:dyDescent="0.25">
      <c r="A11" s="172" t="s">
        <v>17</v>
      </c>
      <c r="B11" s="173"/>
      <c r="C11" s="170" t="s">
        <v>23</v>
      </c>
      <c r="D11" s="172" t="s">
        <v>20</v>
      </c>
      <c r="E11" s="42" t="s">
        <v>91</v>
      </c>
    </row>
    <row r="12" spans="1:11" ht="81" x14ac:dyDescent="0.25">
      <c r="A12" s="82" t="s">
        <v>21</v>
      </c>
      <c r="B12" s="82" t="s">
        <v>22</v>
      </c>
      <c r="C12" s="171"/>
      <c r="D12" s="174"/>
      <c r="E12" s="43" t="s">
        <v>24</v>
      </c>
      <c r="G12" s="89"/>
    </row>
    <row r="13" spans="1:11" x14ac:dyDescent="0.25">
      <c r="A13" s="8">
        <v>1142</v>
      </c>
      <c r="B13" s="58"/>
      <c r="C13" s="59"/>
      <c r="D13" s="61" t="s">
        <v>26</v>
      </c>
      <c r="E13" s="60"/>
    </row>
    <row r="14" spans="1:11" x14ac:dyDescent="0.25">
      <c r="A14" s="162"/>
      <c r="B14" s="163"/>
      <c r="C14" s="163"/>
      <c r="D14" s="7" t="s">
        <v>68</v>
      </c>
      <c r="E14" s="159">
        <f>E20+E26+E29</f>
        <v>32164.299999999988</v>
      </c>
    </row>
    <row r="15" spans="1:11" ht="14.25" x14ac:dyDescent="0.25">
      <c r="A15" s="162"/>
      <c r="B15" s="164"/>
      <c r="C15" s="164"/>
      <c r="D15" s="73" t="s">
        <v>37</v>
      </c>
      <c r="E15" s="160"/>
    </row>
    <row r="16" spans="1:11" ht="54" x14ac:dyDescent="0.25">
      <c r="A16" s="162"/>
      <c r="B16" s="164"/>
      <c r="C16" s="164"/>
      <c r="D16" s="7" t="s">
        <v>69</v>
      </c>
      <c r="E16" s="160"/>
    </row>
    <row r="17" spans="1:5" ht="14.25" x14ac:dyDescent="0.25">
      <c r="A17" s="162"/>
      <c r="B17" s="164"/>
      <c r="C17" s="164"/>
      <c r="D17" s="73" t="s">
        <v>38</v>
      </c>
      <c r="E17" s="160"/>
    </row>
    <row r="18" spans="1:5" ht="27" x14ac:dyDescent="0.25">
      <c r="A18" s="162"/>
      <c r="B18" s="165"/>
      <c r="C18" s="165"/>
      <c r="D18" s="7" t="s">
        <v>66</v>
      </c>
      <c r="E18" s="161"/>
    </row>
    <row r="19" spans="1:5" x14ac:dyDescent="0.25">
      <c r="A19" s="162"/>
      <c r="B19" s="61"/>
      <c r="C19" s="61"/>
      <c r="D19" s="61" t="s">
        <v>93</v>
      </c>
      <c r="E19" s="60"/>
    </row>
    <row r="20" spans="1:5" x14ac:dyDescent="0.25">
      <c r="A20" s="162"/>
      <c r="B20" s="79" t="s">
        <v>111</v>
      </c>
      <c r="C20" s="163"/>
      <c r="D20" s="7" t="s">
        <v>112</v>
      </c>
      <c r="E20" s="159">
        <f>'2'!K22</f>
        <v>-16959.099999999999</v>
      </c>
    </row>
    <row r="21" spans="1:5" ht="14.25" x14ac:dyDescent="0.25">
      <c r="A21" s="162"/>
      <c r="B21" s="80"/>
      <c r="C21" s="164"/>
      <c r="D21" s="73" t="s">
        <v>89</v>
      </c>
      <c r="E21" s="160"/>
    </row>
    <row r="22" spans="1:5" x14ac:dyDescent="0.25">
      <c r="A22" s="162"/>
      <c r="B22" s="80"/>
      <c r="C22" s="164"/>
      <c r="D22" s="7" t="s">
        <v>113</v>
      </c>
      <c r="E22" s="160"/>
    </row>
    <row r="23" spans="1:5" ht="14.25" x14ac:dyDescent="0.25">
      <c r="A23" s="162"/>
      <c r="B23" s="80"/>
      <c r="C23" s="164"/>
      <c r="D23" s="73" t="s">
        <v>90</v>
      </c>
      <c r="E23" s="160"/>
    </row>
    <row r="24" spans="1:5" x14ac:dyDescent="0.25">
      <c r="A24" s="162"/>
      <c r="B24" s="81"/>
      <c r="C24" s="165"/>
      <c r="D24" s="7" t="s">
        <v>116</v>
      </c>
      <c r="E24" s="161"/>
    </row>
    <row r="25" spans="1:5" x14ac:dyDescent="0.25">
      <c r="A25" s="162"/>
      <c r="B25" s="61"/>
      <c r="C25" s="61"/>
      <c r="D25" s="61" t="s">
        <v>39</v>
      </c>
      <c r="E25" s="60"/>
    </row>
    <row r="26" spans="1:5" ht="27" x14ac:dyDescent="0.25">
      <c r="A26" s="162"/>
      <c r="B26" s="175" t="s">
        <v>131</v>
      </c>
      <c r="C26" s="163"/>
      <c r="D26" s="7" t="s">
        <v>123</v>
      </c>
      <c r="E26" s="159">
        <f>'2'!K51</f>
        <v>-153993.1</v>
      </c>
    </row>
    <row r="27" spans="1:5" ht="14.25" x14ac:dyDescent="0.25">
      <c r="A27" s="162"/>
      <c r="B27" s="176"/>
      <c r="C27" s="164"/>
      <c r="D27" s="73" t="s">
        <v>40</v>
      </c>
      <c r="E27" s="160"/>
    </row>
    <row r="28" spans="1:5" ht="27" x14ac:dyDescent="0.25">
      <c r="A28" s="162"/>
      <c r="B28" s="177"/>
      <c r="C28" s="165"/>
      <c r="D28" s="7" t="s">
        <v>124</v>
      </c>
      <c r="E28" s="161"/>
    </row>
    <row r="29" spans="1:5" ht="40.5" x14ac:dyDescent="0.25">
      <c r="A29" s="178"/>
      <c r="B29" s="175" t="s">
        <v>130</v>
      </c>
      <c r="C29" s="163"/>
      <c r="D29" s="7" t="s">
        <v>132</v>
      </c>
      <c r="E29" s="159">
        <f>'2'!K65</f>
        <v>203116.5</v>
      </c>
    </row>
    <row r="30" spans="1:5" ht="14.25" x14ac:dyDescent="0.25">
      <c r="A30" s="179"/>
      <c r="B30" s="176"/>
      <c r="C30" s="164"/>
      <c r="D30" s="73" t="s">
        <v>40</v>
      </c>
      <c r="E30" s="160"/>
    </row>
    <row r="31" spans="1:5" ht="40.5" x14ac:dyDescent="0.25">
      <c r="A31" s="179"/>
      <c r="B31" s="177"/>
      <c r="C31" s="165"/>
      <c r="D31" s="7" t="s">
        <v>133</v>
      </c>
      <c r="E31" s="161"/>
    </row>
    <row r="32" spans="1:5" x14ac:dyDescent="0.25">
      <c r="A32" s="8">
        <v>1150</v>
      </c>
      <c r="B32" s="58"/>
      <c r="C32" s="59"/>
      <c r="D32" s="61" t="s">
        <v>26</v>
      </c>
      <c r="E32" s="60"/>
    </row>
    <row r="33" spans="1:5" ht="15" customHeight="1" x14ac:dyDescent="0.25">
      <c r="A33" s="162"/>
      <c r="B33" s="163"/>
      <c r="C33" s="163"/>
      <c r="D33" s="7" t="s">
        <v>134</v>
      </c>
      <c r="E33" s="159">
        <f>E39</f>
        <v>-32164.3</v>
      </c>
    </row>
    <row r="34" spans="1:5" ht="14.25" x14ac:dyDescent="0.25">
      <c r="A34" s="162"/>
      <c r="B34" s="164"/>
      <c r="C34" s="164"/>
      <c r="D34" s="73" t="s">
        <v>37</v>
      </c>
      <c r="E34" s="160"/>
    </row>
    <row r="35" spans="1:5" ht="40.5" x14ac:dyDescent="0.25">
      <c r="A35" s="162"/>
      <c r="B35" s="164"/>
      <c r="C35" s="164"/>
      <c r="D35" s="7" t="s">
        <v>135</v>
      </c>
      <c r="E35" s="160"/>
    </row>
    <row r="36" spans="1:5" ht="14.25" x14ac:dyDescent="0.25">
      <c r="A36" s="162"/>
      <c r="B36" s="164"/>
      <c r="C36" s="164"/>
      <c r="D36" s="73" t="s">
        <v>38</v>
      </c>
      <c r="E36" s="160"/>
    </row>
    <row r="37" spans="1:5" x14ac:dyDescent="0.25">
      <c r="A37" s="162"/>
      <c r="B37" s="165"/>
      <c r="C37" s="165"/>
      <c r="D37" s="7" t="s">
        <v>121</v>
      </c>
      <c r="E37" s="161"/>
    </row>
    <row r="38" spans="1:5" x14ac:dyDescent="0.25">
      <c r="A38" s="162"/>
      <c r="B38" s="61"/>
      <c r="C38" s="61"/>
      <c r="D38" s="61" t="s">
        <v>93</v>
      </c>
      <c r="E38" s="60"/>
    </row>
    <row r="39" spans="1:5" x14ac:dyDescent="0.25">
      <c r="A39" s="162"/>
      <c r="B39" s="74" t="s">
        <v>77</v>
      </c>
      <c r="C39" s="163"/>
      <c r="D39" s="7" t="s">
        <v>117</v>
      </c>
      <c r="E39" s="159">
        <f>'2'!K37</f>
        <v>-32164.3</v>
      </c>
    </row>
    <row r="40" spans="1:5" ht="14.25" x14ac:dyDescent="0.25">
      <c r="A40" s="162"/>
      <c r="B40" s="75"/>
      <c r="C40" s="164"/>
      <c r="D40" s="73" t="s">
        <v>89</v>
      </c>
      <c r="E40" s="160"/>
    </row>
    <row r="41" spans="1:5" ht="27" x14ac:dyDescent="0.25">
      <c r="A41" s="162"/>
      <c r="B41" s="75"/>
      <c r="C41" s="164"/>
      <c r="D41" s="7" t="s">
        <v>118</v>
      </c>
      <c r="E41" s="160"/>
    </row>
    <row r="42" spans="1:5" ht="14.25" x14ac:dyDescent="0.25">
      <c r="A42" s="162"/>
      <c r="B42" s="75"/>
      <c r="C42" s="164"/>
      <c r="D42" s="73" t="s">
        <v>90</v>
      </c>
      <c r="E42" s="160"/>
    </row>
    <row r="43" spans="1:5" x14ac:dyDescent="0.25">
      <c r="A43" s="162"/>
      <c r="B43" s="76"/>
      <c r="C43" s="165"/>
      <c r="D43" s="7" t="s">
        <v>122</v>
      </c>
      <c r="E43" s="161"/>
    </row>
  </sheetData>
  <mergeCells count="26">
    <mergeCell ref="B29:B31"/>
    <mergeCell ref="C29:C31"/>
    <mergeCell ref="E29:E31"/>
    <mergeCell ref="A29:A31"/>
    <mergeCell ref="A14:A28"/>
    <mergeCell ref="B14:B18"/>
    <mergeCell ref="C14:C18"/>
    <mergeCell ref="E14:E18"/>
    <mergeCell ref="C20:C24"/>
    <mergeCell ref="E20:E24"/>
    <mergeCell ref="B26:B28"/>
    <mergeCell ref="C26:C28"/>
    <mergeCell ref="E26:E28"/>
    <mergeCell ref="A6:E6"/>
    <mergeCell ref="A8:E8"/>
    <mergeCell ref="A9:E9"/>
    <mergeCell ref="A10:E10"/>
    <mergeCell ref="C11:C12"/>
    <mergeCell ref="A11:B11"/>
    <mergeCell ref="D11:D12"/>
    <mergeCell ref="E39:E43"/>
    <mergeCell ref="A33:A43"/>
    <mergeCell ref="C33:C37"/>
    <mergeCell ref="B33:B37"/>
    <mergeCell ref="E33:E37"/>
    <mergeCell ref="C39:C43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33:D37 D39:D43 D14:D18 D20:D24 D26:D31"/>
  </dataValidations>
  <pageMargins left="0.15748031496062992" right="0.15748031496062992" top="0.74803149606299213" bottom="0.74803149606299213" header="0.31496062992125984" footer="0.31496062992125984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zoomScale="60" zoomScaleNormal="100" workbookViewId="0">
      <pane ySplit="10" topLeftCell="A11" activePane="bottomLeft" state="frozen"/>
      <selection pane="bottomLeft" activeCell="E11" sqref="E11:I11"/>
    </sheetView>
  </sheetViews>
  <sheetFormatPr defaultColWidth="9.140625" defaultRowHeight="16.5" x14ac:dyDescent="0.25"/>
  <cols>
    <col min="1" max="1" width="5.85546875" style="37" customWidth="1"/>
    <col min="2" max="9" width="17.42578125" style="37" customWidth="1"/>
    <col min="10" max="10" width="35.28515625" style="37" customWidth="1"/>
    <col min="11" max="11" width="11.7109375" style="37" bestFit="1" customWidth="1"/>
    <col min="12" max="12" width="12.28515625" style="37" bestFit="1" customWidth="1"/>
    <col min="13" max="16384" width="9.140625" style="37"/>
  </cols>
  <sheetData>
    <row r="1" spans="2:11" x14ac:dyDescent="0.25">
      <c r="J1" s="38" t="s">
        <v>63</v>
      </c>
    </row>
    <row r="2" spans="2:11" x14ac:dyDescent="0.25">
      <c r="J2" s="38" t="s">
        <v>5</v>
      </c>
    </row>
    <row r="3" spans="2:11" x14ac:dyDescent="0.25">
      <c r="J3" s="38" t="s">
        <v>29</v>
      </c>
      <c r="K3" s="39"/>
    </row>
    <row r="5" spans="2:11" ht="38.25" customHeight="1" x14ac:dyDescent="0.25">
      <c r="B5" s="183" t="s">
        <v>95</v>
      </c>
      <c r="C5" s="183"/>
      <c r="D5" s="183"/>
      <c r="E5" s="183"/>
      <c r="F5" s="183"/>
      <c r="G5" s="183"/>
      <c r="H5" s="183"/>
      <c r="I5" s="183"/>
      <c r="J5" s="183"/>
    </row>
    <row r="6" spans="2:11" x14ac:dyDescent="0.25">
      <c r="B6" s="184" t="s">
        <v>13</v>
      </c>
      <c r="C6" s="184"/>
      <c r="D6" s="184"/>
      <c r="E6" s="184"/>
      <c r="F6" s="184"/>
      <c r="G6" s="184"/>
      <c r="H6" s="184"/>
      <c r="I6" s="184"/>
      <c r="J6" s="184"/>
    </row>
    <row r="7" spans="2:11" x14ac:dyDescent="0.25">
      <c r="B7" s="49"/>
      <c r="J7" s="50"/>
      <c r="K7" s="50"/>
    </row>
    <row r="8" spans="2:11" x14ac:dyDescent="0.25">
      <c r="B8" s="185" t="s">
        <v>41</v>
      </c>
      <c r="C8" s="185"/>
      <c r="D8" s="185"/>
      <c r="E8" s="185"/>
      <c r="F8" s="185" t="s">
        <v>42</v>
      </c>
      <c r="G8" s="185" t="s">
        <v>43</v>
      </c>
      <c r="H8" s="185" t="s">
        <v>44</v>
      </c>
      <c r="I8" s="185" t="s">
        <v>45</v>
      </c>
      <c r="J8" s="186" t="s">
        <v>48</v>
      </c>
      <c r="K8" s="51"/>
    </row>
    <row r="9" spans="2:11" ht="66.75" customHeight="1" x14ac:dyDescent="0.25">
      <c r="B9" s="45" t="s">
        <v>46</v>
      </c>
      <c r="C9" s="185" t="s">
        <v>47</v>
      </c>
      <c r="D9" s="185"/>
      <c r="E9" s="185"/>
      <c r="F9" s="185"/>
      <c r="G9" s="185"/>
      <c r="H9" s="185"/>
      <c r="I9" s="185"/>
      <c r="J9" s="187"/>
    </row>
    <row r="10" spans="2:11" x14ac:dyDescent="0.25">
      <c r="B10" s="45">
        <v>1</v>
      </c>
      <c r="C10" s="180">
        <v>2</v>
      </c>
      <c r="D10" s="181"/>
      <c r="E10" s="182"/>
      <c r="F10" s="45">
        <v>3</v>
      </c>
      <c r="G10" s="45">
        <v>4</v>
      </c>
      <c r="H10" s="45">
        <v>5</v>
      </c>
      <c r="I10" s="45">
        <v>6</v>
      </c>
      <c r="J10" s="45">
        <v>7</v>
      </c>
    </row>
    <row r="11" spans="2:11" x14ac:dyDescent="0.25">
      <c r="B11" s="55" t="s">
        <v>49</v>
      </c>
      <c r="C11" s="55" t="s">
        <v>136</v>
      </c>
      <c r="D11" s="55" t="s">
        <v>67</v>
      </c>
      <c r="E11" s="188" t="s">
        <v>100</v>
      </c>
      <c r="F11" s="189"/>
      <c r="G11" s="189"/>
      <c r="H11" s="189"/>
      <c r="I11" s="190"/>
      <c r="J11" s="56">
        <f>+J12</f>
        <v>-153993.1</v>
      </c>
    </row>
    <row r="12" spans="2:11" ht="33.75" customHeight="1" x14ac:dyDescent="0.25">
      <c r="B12" s="191" t="s">
        <v>137</v>
      </c>
      <c r="C12" s="192"/>
      <c r="D12" s="192"/>
      <c r="E12" s="192"/>
      <c r="F12" s="192"/>
      <c r="G12" s="192"/>
      <c r="H12" s="192"/>
      <c r="I12" s="193"/>
      <c r="J12" s="33">
        <f>J14</f>
        <v>-153993.1</v>
      </c>
      <c r="K12" s="69"/>
    </row>
    <row r="13" spans="2:11" x14ac:dyDescent="0.25">
      <c r="B13" s="96"/>
      <c r="C13" s="185" t="s">
        <v>138</v>
      </c>
      <c r="D13" s="185"/>
      <c r="E13" s="185"/>
      <c r="F13" s="97"/>
      <c r="G13" s="97"/>
      <c r="H13" s="97"/>
      <c r="I13" s="97"/>
      <c r="J13" s="97"/>
    </row>
    <row r="14" spans="2:11" x14ac:dyDescent="0.25">
      <c r="B14" s="52" t="s">
        <v>139</v>
      </c>
      <c r="C14" s="180" t="s">
        <v>140</v>
      </c>
      <c r="D14" s="181"/>
      <c r="E14" s="182"/>
      <c r="F14" s="97" t="s">
        <v>141</v>
      </c>
      <c r="G14" s="97" t="s">
        <v>142</v>
      </c>
      <c r="H14" s="33"/>
      <c r="I14" s="40"/>
      <c r="J14" s="33">
        <f>'1'!H16</f>
        <v>-153993.1</v>
      </c>
    </row>
    <row r="15" spans="2:11" x14ac:dyDescent="0.25">
      <c r="B15" s="55" t="s">
        <v>49</v>
      </c>
      <c r="C15" s="55" t="s">
        <v>145</v>
      </c>
      <c r="D15" s="55" t="s">
        <v>146</v>
      </c>
      <c r="E15" s="188" t="s">
        <v>107</v>
      </c>
      <c r="F15" s="189"/>
      <c r="G15" s="189"/>
      <c r="H15" s="189"/>
      <c r="I15" s="190"/>
      <c r="J15" s="56">
        <f>+J16</f>
        <v>-32164.3</v>
      </c>
    </row>
    <row r="16" spans="2:11" x14ac:dyDescent="0.25">
      <c r="B16" s="191" t="s">
        <v>147</v>
      </c>
      <c r="C16" s="192"/>
      <c r="D16" s="192"/>
      <c r="E16" s="192"/>
      <c r="F16" s="192"/>
      <c r="G16" s="192"/>
      <c r="H16" s="192"/>
      <c r="I16" s="193"/>
      <c r="J16" s="33">
        <f>J18</f>
        <v>-32164.3</v>
      </c>
    </row>
    <row r="17" spans="2:12" x14ac:dyDescent="0.25">
      <c r="B17" s="96"/>
      <c r="C17" s="185" t="s">
        <v>97</v>
      </c>
      <c r="D17" s="185"/>
      <c r="E17" s="185"/>
      <c r="F17" s="97"/>
      <c r="G17" s="97"/>
      <c r="H17" s="97"/>
      <c r="I17" s="97"/>
      <c r="J17" s="97"/>
    </row>
    <row r="18" spans="2:12" ht="32.25" customHeight="1" x14ac:dyDescent="0.25">
      <c r="B18" s="52" t="s">
        <v>148</v>
      </c>
      <c r="C18" s="180" t="s">
        <v>149</v>
      </c>
      <c r="D18" s="181"/>
      <c r="E18" s="182"/>
      <c r="F18" s="97" t="s">
        <v>141</v>
      </c>
      <c r="G18" s="97" t="s">
        <v>98</v>
      </c>
      <c r="H18" s="33"/>
      <c r="I18" s="40"/>
      <c r="J18" s="33">
        <f>'1'!H29</f>
        <v>-32164.3</v>
      </c>
    </row>
    <row r="19" spans="2:12" x14ac:dyDescent="0.25">
      <c r="B19" s="55" t="s">
        <v>49</v>
      </c>
      <c r="C19" s="55" t="s">
        <v>96</v>
      </c>
      <c r="D19" s="55" t="s">
        <v>67</v>
      </c>
      <c r="E19" s="188" t="s">
        <v>72</v>
      </c>
      <c r="F19" s="189"/>
      <c r="G19" s="189"/>
      <c r="H19" s="189"/>
      <c r="I19" s="190"/>
      <c r="J19" s="56">
        <f>+J20</f>
        <v>-16959.099999999999</v>
      </c>
    </row>
    <row r="20" spans="2:12" ht="32.25" customHeight="1" x14ac:dyDescent="0.25">
      <c r="B20" s="191" t="s">
        <v>150</v>
      </c>
      <c r="C20" s="192"/>
      <c r="D20" s="192"/>
      <c r="E20" s="192"/>
      <c r="F20" s="192"/>
      <c r="G20" s="192"/>
      <c r="H20" s="192"/>
      <c r="I20" s="193"/>
      <c r="J20" s="33">
        <f>J22</f>
        <v>-16959.099999999999</v>
      </c>
    </row>
    <row r="21" spans="2:12" x14ac:dyDescent="0.25">
      <c r="B21" s="62"/>
      <c r="C21" s="185" t="s">
        <v>97</v>
      </c>
      <c r="D21" s="185"/>
      <c r="E21" s="185"/>
      <c r="F21" s="63"/>
      <c r="G21" s="63"/>
      <c r="H21" s="63"/>
      <c r="I21" s="63"/>
      <c r="J21" s="63"/>
    </row>
    <row r="22" spans="2:12" ht="16.5" customHeight="1" x14ac:dyDescent="0.25">
      <c r="B22" s="52" t="s">
        <v>143</v>
      </c>
      <c r="C22" s="180" t="s">
        <v>144</v>
      </c>
      <c r="D22" s="181"/>
      <c r="E22" s="182"/>
      <c r="F22" s="83" t="s">
        <v>141</v>
      </c>
      <c r="G22" s="63" t="s">
        <v>98</v>
      </c>
      <c r="H22" s="33"/>
      <c r="I22" s="40"/>
      <c r="J22" s="33">
        <f>'1'!H37</f>
        <v>-16959.099999999999</v>
      </c>
      <c r="L22" s="69"/>
    </row>
    <row r="23" spans="2:12" s="64" customFormat="1" x14ac:dyDescent="0.25"/>
  </sheetData>
  <autoFilter ref="B10:K23">
    <filterColumn colId="1" showButton="0"/>
    <filterColumn colId="2" showButton="0"/>
  </autoFilter>
  <mergeCells count="22">
    <mergeCell ref="E19:I19"/>
    <mergeCell ref="B20:I20"/>
    <mergeCell ref="C21:E21"/>
    <mergeCell ref="C22:E22"/>
    <mergeCell ref="E11:I11"/>
    <mergeCell ref="B12:I12"/>
    <mergeCell ref="C13:E13"/>
    <mergeCell ref="C14:E14"/>
    <mergeCell ref="E15:I15"/>
    <mergeCell ref="B16:I16"/>
    <mergeCell ref="C17:E17"/>
    <mergeCell ref="C18:E18"/>
    <mergeCell ref="C10:E10"/>
    <mergeCell ref="B5:J5"/>
    <mergeCell ref="B6:J6"/>
    <mergeCell ref="B8:E8"/>
    <mergeCell ref="F8:F9"/>
    <mergeCell ref="G8:G9"/>
    <mergeCell ref="H8:H9"/>
    <mergeCell ref="I8:I9"/>
    <mergeCell ref="J8:J9"/>
    <mergeCell ref="C9:E9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2018-03-01T08:07:52Z</dcterms:modified>
</cp:coreProperties>
</file>