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2120" windowHeight="8445" activeTab="1"/>
  </bookViews>
  <sheets>
    <sheet name="hav1" sheetId="5" r:id="rId1"/>
    <sheet name="hav2" sheetId="7" r:id="rId2"/>
    <sheet name="hav3" sheetId="6" r:id="rId3"/>
    <sheet name="hav 4" sheetId="8" r:id="rId4"/>
  </sheets>
  <definedNames>
    <definedName name="_xlnm.Print_Area" localSheetId="0">'hav1'!$A$1:$F$52</definedName>
  </definedNames>
  <calcPr calcId="125725"/>
</workbook>
</file>

<file path=xl/calcChain.xml><?xml version="1.0" encoding="utf-8"?>
<calcChain xmlns="http://schemas.openxmlformats.org/spreadsheetml/2006/main">
  <c r="E14" i="6"/>
  <c r="E12"/>
  <c r="E26"/>
  <c r="C8" i="8"/>
  <c r="F51" i="5"/>
  <c r="F49" s="1"/>
  <c r="F47" s="1"/>
  <c r="F45" s="1"/>
  <c r="F42"/>
  <c r="F40" s="1"/>
  <c r="F38" s="1"/>
  <c r="F36" s="1"/>
  <c r="F34" s="1"/>
  <c r="F32" s="1"/>
  <c r="F30" s="1"/>
  <c r="F27"/>
  <c r="F25"/>
  <c r="F23" s="1"/>
  <c r="F21" s="1"/>
  <c r="E51"/>
  <c r="E49" s="1"/>
  <c r="E47" s="1"/>
  <c r="E45" s="1"/>
  <c r="E42"/>
  <c r="E40" s="1"/>
  <c r="E38" s="1"/>
  <c r="E36" s="1"/>
  <c r="E34" s="1"/>
  <c r="E32" s="1"/>
  <c r="E30" s="1"/>
  <c r="E27"/>
  <c r="E25"/>
  <c r="E23" s="1"/>
  <c r="E21" s="1"/>
  <c r="K45"/>
  <c r="L45" s="1"/>
  <c r="K46"/>
  <c r="L46" s="1"/>
  <c r="M46" s="1"/>
  <c r="M45" l="1"/>
  <c r="M47" s="1"/>
  <c r="L47"/>
  <c r="E18"/>
  <c r="E16" s="1"/>
  <c r="E14" s="1"/>
  <c r="E12" s="1"/>
  <c r="E10" s="1"/>
  <c r="E19"/>
  <c r="F18"/>
  <c r="F16" s="1"/>
  <c r="F14" s="1"/>
  <c r="F12" s="1"/>
  <c r="F10" s="1"/>
  <c r="F19"/>
  <c r="E10" i="6"/>
  <c r="E25"/>
</calcChain>
</file>

<file path=xl/sharedStrings.xml><?xml version="1.0" encoding="utf-8"?>
<sst xmlns="http://schemas.openxmlformats.org/spreadsheetml/2006/main" count="236" uniqueCount="135">
  <si>
    <t>01</t>
  </si>
  <si>
    <t>10</t>
  </si>
  <si>
    <t>09</t>
  </si>
  <si>
    <t>02</t>
  </si>
  <si>
    <t>Ընտանիքի անդամներ և զավակներ</t>
  </si>
  <si>
    <t>02. Ընտանեական նպաստ և միանվագ դրամական օգնություն</t>
  </si>
  <si>
    <t>- Երեխաների կամ ընտանեական նպաստ բյուջեից</t>
  </si>
  <si>
    <t>ՀՀ կառավարության 2012 թվականի</t>
  </si>
  <si>
    <t>_____________-ի   N___որոշման</t>
  </si>
  <si>
    <t>Բյուջետային ծախսերի գործառական դասակարգման</t>
  </si>
  <si>
    <t>բաժին</t>
  </si>
  <si>
    <t>խումբ</t>
  </si>
  <si>
    <t>դաս</t>
  </si>
  <si>
    <t xml:space="preserve">Բյուջետային ծախսերի գործառական դասակարգման բաժինների,խմբերի և դասերի, տնտեսագիտական դասակարգման հոդվածների, ֆինանսավորվող ծրագրերի և դրանք իրականացնող մարմինների անվանումները
</t>
  </si>
  <si>
    <t>/հազար դրամ/</t>
  </si>
  <si>
    <t>9 ամիս</t>
  </si>
  <si>
    <t>տարի</t>
  </si>
  <si>
    <t>Ցուցանիշների փոփոխությունը (ավելացումները նշված են դրական նշանով, իսկ նվազեցումները` փակագծերում)</t>
  </si>
  <si>
    <t>ԸՆԴԱՄԵՆԸ ԾԱԽՍԵՐ</t>
  </si>
  <si>
    <t>այդ թվում</t>
  </si>
  <si>
    <t xml:space="preserve">ՍՈՑԻԱԼԱԿԱՆ ՊԱՇՏՊԱՆՈՒԹՅՈՒՆ                                                  </t>
  </si>
  <si>
    <t>ՀՀ աշխատանքի և սոցիալական հարցերի նախարարություն</t>
  </si>
  <si>
    <t>այդ թվում` ըստ բյուջետային ծախսերի տնտեսագիտական դասակարգման հոդվածների</t>
  </si>
  <si>
    <t>ԸՆԴԱՄԵՆԸ  ԾԱԽՍԵՐ</t>
  </si>
  <si>
    <t>ԸՆԹԱՑԻԿ  ԾԱԽՍԵՐ</t>
  </si>
  <si>
    <t>ՍՈՑԻԱԼԱԿԱՆ ՆՊԱՍՏՆԵՐ ԵՎ ԿԵՆՍԱԹՈՇԱԿՆԵՐ</t>
  </si>
  <si>
    <t>այդ թվում`</t>
  </si>
  <si>
    <t xml:space="preserve">ՍՈՑԻԱԼԱԿԱՆ ՕԳՆՈՒԹՅԱՆ ԴՐԱՄԱԿԱՆ ԱՐՏԱՀԱՅՏՈՒԹՅԱՄԲ ՆՊԱՍՏՆԵՐ(ԲՅՈՒՋԵԻՑ)                                            </t>
  </si>
  <si>
    <t>ՍՈՑԻԱԼԱԿԱՆ ՊԱՇՏՊԱՆՈՒԹՅՈՒՆ (ԱՅԼ ԴԱՍԵՐԻՆ ՉՊԱՏԿԱՆՈՂ)</t>
  </si>
  <si>
    <t>Սոցիալական պաշտպանությանը տրամադրող օժանդակ ծառայություններ (այլ դասերին չպատկանող)</t>
  </si>
  <si>
    <t>01.Սոցիալական ապահովության առանձին ծրագրերի վճարման հետ կապված ծառայություններ</t>
  </si>
  <si>
    <t>ԾԱՌԱՅՈՒԹՅՈՒՆՆԵՐԻ ԵՎ ԱՊՐԱՆՔՆԵՐԻ ՁԵՌՔԲԵՐՈՒՄ</t>
  </si>
  <si>
    <t>ՇԱՐՈՒՆԱԿԱԿԱՆ ԾԱԽՍԵՐ</t>
  </si>
  <si>
    <t xml:space="preserve"> - Կապի ծառայություններ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</si>
  <si>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</si>
  <si>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</si>
  <si>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</si>
  <si>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01.ՀՀ կառավարության պահուստային ֆոնդ</t>
  </si>
  <si>
    <t xml:space="preserve">ՀՀ կառավարություն </t>
  </si>
  <si>
    <t xml:space="preserve">այդ  թվում` </t>
  </si>
  <si>
    <t>1.1 Ծառայություններ</t>
  </si>
  <si>
    <t>Ծրագրային դասիչը</t>
  </si>
  <si>
    <t>Անվանումը</t>
  </si>
  <si>
    <t>Ընտանեկան նպաստի և միանվագ դրամական օգնություն ծրագրի իրականացման ապահովում</t>
  </si>
  <si>
    <t>ԱԾ01</t>
  </si>
  <si>
    <t>Նկարագրություն</t>
  </si>
  <si>
    <t>Ընտանեկան նպաստների բազայի շահագործում և սպասարկում, նպաստների տվյալների վերաբերյալ տարբեր տեղեկատվության տրամադրում, ծրագրի իրականացման ուղեկցման ծախսերի իրականացում, նպաստների վճարման ծառայությունների ձեռքբերում, ինչպես նաև համապատասխան ձևերի ու ձևաթղթերի տպագրում</t>
  </si>
  <si>
    <t>Չափորոշիչներ</t>
  </si>
  <si>
    <t>Տարի</t>
  </si>
  <si>
    <t>Քանակական</t>
  </si>
  <si>
    <t>Ընտանեկան նպաստի տվյալների սպասարկվող բազա</t>
  </si>
  <si>
    <t>X</t>
  </si>
  <si>
    <t xml:space="preserve">Ընտանեկան նպաստ և միանվագ դրամական օգնություն ստացող քաղաքացիների թիվը, որոնց մատուցվում է փոստային ծառայություններ </t>
  </si>
  <si>
    <t>Նպաստների  նշանակման համար անհրաժեշտ ձևաթղթերի քանակը</t>
  </si>
  <si>
    <t>Որակական</t>
  </si>
  <si>
    <t>Մշակված չէ</t>
  </si>
  <si>
    <t>Ժամկետայնության</t>
  </si>
  <si>
    <t>Մատուցվող ծառայության վրա կատարվող ծախսը (հազար դրամ)</t>
  </si>
  <si>
    <t>Ծրագիրը (ծրագրերը), որի (որոնց) շրջանակներում իրականացվում է քաղաքականության միջոցառումը</t>
  </si>
  <si>
    <t>Վերջնական արդյունքի նկարագրությունը</t>
  </si>
  <si>
    <t>Աղքատ ընտանիքների կենսամակարդակի բարձրացում</t>
  </si>
  <si>
    <t>1.2. Տրանսֆերտներ</t>
  </si>
  <si>
    <t>Տրանսֆերտի անվանումը</t>
  </si>
  <si>
    <t xml:space="preserve">Ընտանեկան նպաստ և միանվագ դրամական օգնություն </t>
  </si>
  <si>
    <t>ԾՏ01</t>
  </si>
  <si>
    <t>Շահառուների քանակը</t>
  </si>
  <si>
    <t>Ընտանեկան նպաստ և միանվագ դրամական օգնություն ստացող ընտանիքների թիվը</t>
  </si>
  <si>
    <t>Գումարը (հազար դրամ)</t>
  </si>
  <si>
    <t>Տրանսֆերտի վճարման հաճախականությունը</t>
  </si>
  <si>
    <t>ամիսը մեկ անգամ</t>
  </si>
  <si>
    <t>Շահառուների ընտրության չափանիշները</t>
  </si>
  <si>
    <t>Նպաստ ստանալու իրավունք տվող անապահովության սահմանային  միավորից բարձր միավոր ունենալը</t>
  </si>
  <si>
    <t xml:space="preserve">Ծրագիրը (ծրագրերը), որի (որոնց) շրջանակներում իրականացվում է քաղաքականության միջոցառումը </t>
  </si>
  <si>
    <t xml:space="preserve"> Հավելված N 3</t>
  </si>
  <si>
    <t xml:space="preserve">ՀՀ կառավարության 2012 թվականի </t>
  </si>
  <si>
    <t>&lt;&lt;----&gt;&gt; ---------------- N  որոշման</t>
  </si>
  <si>
    <t>Գնման ձևը</t>
  </si>
  <si>
    <t>Չափման միավորը</t>
  </si>
  <si>
    <t>Քանակը</t>
  </si>
  <si>
    <t>Գումարը     (հազար դրամով)</t>
  </si>
  <si>
    <t xml:space="preserve">ՀՀ աշխատանքի և սոցիալական հարցերի նախարարություն </t>
  </si>
  <si>
    <t xml:space="preserve">Բաժին N 11, Խումբ N 01,  Դաս N 01, ՀՀ կառավարության և համայնքների պահուստային ֆոնդ </t>
  </si>
  <si>
    <t>01. ՀՀ կառավարության պահուստային ֆոնդ</t>
  </si>
  <si>
    <t xml:space="preserve">Հավելված 1  </t>
  </si>
  <si>
    <t xml:space="preserve">Հավելված 2  </t>
  </si>
  <si>
    <t>ԲԸԱՀ</t>
  </si>
  <si>
    <t>04</t>
  </si>
  <si>
    <t>Ցուցանիշների փոփոխությունը (ավելացումները նշված են դրական նշանով, հսկ նվազեցումները` փակագծերում)</t>
  </si>
  <si>
    <t>1011 - Անապահով սոցիալական խմբերին աջակցության ծրագիր</t>
  </si>
  <si>
    <t>Ընտանիքների անապահովության գնահատման համակարգում հաշվառված, ընդգրկված անապահով ճանաչված ընտանիքներին նպաստի և միանվագ օգնության տրամադրում</t>
  </si>
  <si>
    <t xml:space="preserve"> Հավելված N 4</t>
  </si>
  <si>
    <t>Հ/Հ</t>
  </si>
  <si>
    <t xml:space="preserve">Գումարը /հազ. դրամ/ </t>
  </si>
  <si>
    <t>Ստեփանավանի ՍԾՏԳ</t>
  </si>
  <si>
    <t>Թումանյանի ՍԾՏԳ</t>
  </si>
  <si>
    <t>Տաշիրի ՍԾՏԳ</t>
  </si>
  <si>
    <t>ՄԱՍ Բ: Կառավարչական հիմնարկի անմիջական գործունեության արդյունքները</t>
  </si>
  <si>
    <t>1. Անմիջականորեն մատուցվող ծառայությունների արդյունքային ցուցանիշները</t>
  </si>
  <si>
    <t>ԱԾ05</t>
  </si>
  <si>
    <t>Զբաղվածության ապահովման և աշխատաշուկայի ուսումնասիրության ծառայություններ</t>
  </si>
  <si>
    <t>Աշխատաշուկայի վերլուծություն և կանխատեսում, խորհրդատվություն աշխատանք փնտրողներին, գործազուրկի կարգավիճակի տրամադրում և աշխատանք  գտնելուն աջակցություն,այդ թվում` աշխատանքի տեղավորման ուղեգրերի տրամադրում, զբաղվածության և  աշխատանքի ծրագրերի և աշխատանքներ</t>
  </si>
  <si>
    <t>Գործազուրկներին տրամադրվող խորհրդատվությունների թիվը</t>
  </si>
  <si>
    <t>Գործատուների մոտ պարբերաբար (տարեկան երկու անգամ) ուսումնասիրությունների կատարում(հարցաթերթիկի լրացում )</t>
  </si>
  <si>
    <t>Գործակալության միջնորդությամբ աշխատանքի տեղավորվածների թիվը</t>
  </si>
  <si>
    <t>Ծառայություն դիմելուց հետո քաղաքացիներին գործազուրկի կարգավիճակ տալու միջին տևողությունը (օր)</t>
  </si>
  <si>
    <t>1088 - Զբաղվածության ծառայություններ</t>
  </si>
  <si>
    <t>Գործազրկության մակարդակի նվազեցում և բնակչության զբաղվածության մակարդակի բարձրացում</t>
  </si>
  <si>
    <t>ՇՀ</t>
  </si>
  <si>
    <t>Համակարգչային ծրագիր</t>
  </si>
  <si>
    <t>ԱՊՐԱՆՔՆԵՐ</t>
  </si>
  <si>
    <t>Լոռու մարզպետարան</t>
  </si>
  <si>
    <t>Լոռու մարզպետարանի ենթակայությանՍԾՏԳ-ների անվանումը</t>
  </si>
  <si>
    <t>հատ</t>
  </si>
  <si>
    <t>Ծառայություններ</t>
  </si>
  <si>
    <t>Այլ պոլիգրաֆիական արտադրանքի տպագրություն</t>
  </si>
  <si>
    <t>դրամ</t>
  </si>
  <si>
    <t>Փոստային կապի ծառայություններ</t>
  </si>
  <si>
    <t>Թղթապանակ</t>
  </si>
  <si>
    <t>Թուղթ</t>
  </si>
  <si>
    <t>կգ</t>
  </si>
  <si>
    <t>Գրիչ</t>
  </si>
  <si>
    <t>Կրիչ</t>
  </si>
  <si>
    <t>Ֆայլ</t>
  </si>
  <si>
    <t>տուփ</t>
  </si>
  <si>
    <t>Սպիտակի ՍԾՏԳ</t>
  </si>
  <si>
    <t>ՀԱՅԱՍՏԱՆԻ ՀԱՆՐԱՊԵՏՅԱՆ ԼՈՌՈՒ ՄԱՐԶՊԵՏԱՐԱՆԻ Ենթակայության ՍՈՑԻԱԼԱԿԱՆ ԾԱՌԱՅՈՒԹՅԱՆ ՏԱՐԱԾՔԱՅԻՆ ԳՈՐԾԱԿԱԼՈՒԹՅՈՒՆՆԵՐԻՆ ԲԱՇԽՎՈՂ ԳՈՒՄԱՐՆԵՐԻ ՎԵՐԱԲԵՐՅԱԼ</t>
  </si>
  <si>
    <t>Տվյալների մուտքագրման ծառայություններ</t>
  </si>
  <si>
    <t>ՀԱՅԱՍՏԱՆԻ ՀԱՆՐԱՊԵՏՈՒԹՅԱՆ ԿԱՌԱՎԱՐՈՒԹՅԱՆ 2011 ԹՎԱԿԱՆԻ ԴԵԿՏԵՄԲԵՐԻ 22-Ի N 1919-Ն ՈՐՈՇՄԱՆ N 5 ՀԱՎԵԼՎԱԾՈՒՄ ԿԱՏԱՐՎՈՂ ՓՈՓՈԽՈՒԹՅՈՒՆՆԵՐԸ</t>
  </si>
  <si>
    <r>
      <t>ՀԱՅԱՍՏԱՆԻ ՀԱՆՐԱՊԵՏՈՒԹՅԱՆ ԿԱՌԱՎԱՐՈՒԹՅԱՆ 2011 ԹՎԱԿԱՆԻ ԴԵԿՏԵՄԲԵՐԻ 22-Ի N1919-Ն ՈՐՈՇՄԱՆ N12</t>
    </r>
    <r>
      <rPr>
        <b/>
        <sz val="12"/>
        <color indexed="10"/>
        <rFont val="GHEA Grapalat"/>
        <family val="3"/>
      </rPr>
      <t xml:space="preserve"> </t>
    </r>
    <r>
      <rPr>
        <b/>
        <sz val="12"/>
        <rFont val="GHEA Grapalat"/>
        <family val="3"/>
      </rPr>
      <t>ՀԱՎԵԼՎԱԾՈՒՄ ԿԱՏԱՐՎՈՂ ՓՈՓՈԽՈՒԹՅՈՒՆՆԵՐԸ</t>
    </r>
  </si>
  <si>
    <t>Ոչ ֆինանսական ցուցանիշներ</t>
  </si>
  <si>
    <t>Բաժին N 10, Խումբ N 09,  Դաս N 02, Սոցիալական պաշտպանությանը տրամադրվող օժանդակ ծառայություններ (այլ դասերին չպատկանող)</t>
  </si>
  <si>
    <t>ՄԱՍ II Ծառայություններ</t>
  </si>
  <si>
    <t>ՀԱՅԱՍՏԱՆԻ ՀԱՆՐԱՊԵՏՈՒԹՅԱՆ ԿԱՌԱՎԱՐՈՒԹՅԱՆ 2011 ԹՎԱԿԱՆԻ ԴԵԿՏԵՄԲԵՐԻ 22-Ի N1919-Ն ՈՐՈՇՄԱՆ N11ՀԱՎԵԼՎԱԾՈՒՄ  N11.19  ԱՂՅՈՒՍԱԿՈՒՄ ԿԱՏԱՐՎՈՂ ՓՈՓՈԽՈՒԹՅՈՒՆՆԵՐԸ</t>
  </si>
  <si>
    <t>Ցուցանիշների փոփոխությունը (նվազեցումները նշված են փակագծերում)</t>
  </si>
  <si>
    <t>Ֆինանսական ցուցանիշներ</t>
  </si>
</sst>
</file>

<file path=xl/styles.xml><?xml version="1.0" encoding="utf-8"?>
<styleSheet xmlns="http://schemas.openxmlformats.org/spreadsheetml/2006/main">
  <numFmts count="9">
    <numFmt numFmtId="164" formatCode="_(* #,##0.00_);_(* \(#,##0.00\);_(* &quot;-&quot;??_);_(@_)"/>
    <numFmt numFmtId="165" formatCode="0.0"/>
    <numFmt numFmtId="166" formatCode="0.0_);\(0.0\)"/>
    <numFmt numFmtId="167" formatCode="0.00_);\(0.00\)"/>
    <numFmt numFmtId="168" formatCode="#,##0.0_);\(#,##0.0\)"/>
    <numFmt numFmtId="169" formatCode="0_);\(0\)"/>
    <numFmt numFmtId="170" formatCode="#,##0.0"/>
    <numFmt numFmtId="171" formatCode="_(* #,##0.0_);_(* \(#,##0.0\);_(* &quot;-&quot;??_);_(@_)"/>
    <numFmt numFmtId="172" formatCode="_(* #,##0.0_);_(* \(#,##0.0\);_(* &quot;-&quot;?_);_(@_)"/>
  </numFmts>
  <fonts count="26">
    <font>
      <sz val="10"/>
      <name val="Arial"/>
    </font>
    <font>
      <sz val="10"/>
      <color indexed="8"/>
      <name val="MS Sans Serif"/>
    </font>
    <font>
      <sz val="10"/>
      <name val="GHEA Grapalat"/>
      <family val="3"/>
    </font>
    <font>
      <sz val="9"/>
      <name val="GHEA Grapalat"/>
      <family val="3"/>
    </font>
    <font>
      <b/>
      <sz val="10"/>
      <name val="GHEA Grapalat"/>
      <family val="3"/>
    </font>
    <font>
      <b/>
      <u/>
      <sz val="10"/>
      <name val="GHEA Grapalat"/>
      <family val="3"/>
    </font>
    <font>
      <sz val="10"/>
      <color indexed="8"/>
      <name val="GHEA Grapalat"/>
      <family val="3"/>
    </font>
    <font>
      <sz val="8"/>
      <name val="Arial"/>
    </font>
    <font>
      <b/>
      <sz val="9"/>
      <name val="GHEA Grapalat"/>
      <family val="3"/>
    </font>
    <font>
      <b/>
      <u/>
      <sz val="9"/>
      <name val="GHEA Grapalat"/>
      <family val="3"/>
    </font>
    <font>
      <u/>
      <sz val="9"/>
      <name val="GHEA Grapalat"/>
      <family val="3"/>
    </font>
    <font>
      <sz val="9"/>
      <name val="Arial Armenian"/>
      <family val="2"/>
    </font>
    <font>
      <sz val="10"/>
      <name val="Arial"/>
      <family val="2"/>
    </font>
    <font>
      <i/>
      <sz val="9"/>
      <name val="GHEA Grapalat"/>
      <family val="3"/>
    </font>
    <font>
      <sz val="9"/>
      <color indexed="10"/>
      <name val="GHEA Grapalat"/>
      <family val="3"/>
    </font>
    <font>
      <sz val="12"/>
      <color indexed="8"/>
      <name val="GHEA Grapalat"/>
      <family val="3"/>
    </font>
    <font>
      <sz val="12"/>
      <name val="GHEA Grapalat"/>
      <family val="3"/>
    </font>
    <font>
      <i/>
      <sz val="12"/>
      <name val="GHEA Grapalat"/>
      <family val="3"/>
    </font>
    <font>
      <b/>
      <sz val="12"/>
      <name val="GHEA Grapalat"/>
      <family val="3"/>
    </font>
    <font>
      <sz val="10"/>
      <name val="Arial Armenian"/>
    </font>
    <font>
      <b/>
      <sz val="12"/>
      <color indexed="10"/>
      <name val="GHEA Grapalat"/>
      <family val="3"/>
    </font>
    <font>
      <sz val="10"/>
      <name val="Arial Armenian"/>
      <charset val="204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i/>
      <sz val="10"/>
      <name val="GHEA Grapalat"/>
      <family val="3"/>
    </font>
    <font>
      <sz val="12"/>
      <color indexed="9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9" fillId="0" borderId="0"/>
    <xf numFmtId="0" fontId="1" fillId="0" borderId="0"/>
    <xf numFmtId="0" fontId="21" fillId="0" borderId="0"/>
    <xf numFmtId="0" fontId="12" fillId="0" borderId="0"/>
    <xf numFmtId="0" fontId="12" fillId="0" borderId="0"/>
  </cellStyleXfs>
  <cellXfs count="226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wrapText="1"/>
    </xf>
    <xf numFmtId="167" fontId="2" fillId="2" borderId="1" xfId="0" applyNumberFormat="1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/>
    <xf numFmtId="49" fontId="2" fillId="2" borderId="1" xfId="0" applyNumberFormat="1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167" fontId="6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67" fontId="2" fillId="2" borderId="1" xfId="0" applyNumberFormat="1" applyFont="1" applyFill="1" applyBorder="1" applyAlignment="1">
      <alignment horizontal="center" vertical="top" wrapText="1"/>
    </xf>
    <xf numFmtId="168" fontId="2" fillId="2" borderId="0" xfId="0" applyNumberFormat="1" applyFont="1" applyFill="1"/>
    <xf numFmtId="0" fontId="2" fillId="2" borderId="1" xfId="0" quotePrefix="1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165" fontId="2" fillId="2" borderId="0" xfId="0" applyNumberFormat="1" applyFont="1" applyFill="1" applyAlignment="1">
      <alignment horizontal="center" wrapText="1"/>
    </xf>
    <xf numFmtId="165" fontId="2" fillId="2" borderId="1" xfId="0" applyNumberFormat="1" applyFont="1" applyFill="1" applyBorder="1" applyAlignment="1">
      <alignment horizontal="center" wrapText="1"/>
    </xf>
    <xf numFmtId="165" fontId="2" fillId="2" borderId="0" xfId="0" applyNumberFormat="1" applyFont="1" applyFill="1"/>
    <xf numFmtId="0" fontId="3" fillId="0" borderId="0" xfId="0" applyFont="1" applyFill="1"/>
    <xf numFmtId="0" fontId="3" fillId="0" borderId="0" xfId="0" applyFont="1"/>
    <xf numFmtId="0" fontId="8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9" fillId="0" borderId="0" xfId="0" applyFont="1" applyFill="1" applyAlignment="1">
      <alignment horizontal="centerContinuous"/>
    </xf>
    <xf numFmtId="0" fontId="10" fillId="3" borderId="7" xfId="0" applyFont="1" applyFill="1" applyBorder="1" applyAlignment="1">
      <alignment wrapText="1"/>
    </xf>
    <xf numFmtId="0" fontId="3" fillId="3" borderId="7" xfId="0" applyFont="1" applyFill="1" applyBorder="1" applyAlignment="1">
      <alignment horizontal="centerContinuous" vertical="center" wrapText="1"/>
    </xf>
    <xf numFmtId="0" fontId="3" fillId="3" borderId="8" xfId="0" applyFont="1" applyFill="1" applyBorder="1" applyAlignment="1">
      <alignment horizontal="centerContinuous" vertical="center" wrapText="1"/>
    </xf>
    <xf numFmtId="0" fontId="3" fillId="4" borderId="7" xfId="0" applyFont="1" applyFill="1" applyBorder="1" applyAlignment="1">
      <alignment horizontal="centerContinuous" vertical="center" wrapText="1"/>
    </xf>
    <xf numFmtId="0" fontId="3" fillId="3" borderId="8" xfId="0" applyFont="1" applyFill="1" applyBorder="1" applyAlignment="1">
      <alignment horizontal="centerContinuous" vertical="center"/>
    </xf>
    <xf numFmtId="0" fontId="8" fillId="0" borderId="9" xfId="1" applyFont="1" applyFill="1" applyBorder="1" applyAlignment="1" applyProtection="1">
      <alignment vertical="top" wrapText="1"/>
    </xf>
    <xf numFmtId="0" fontId="3" fillId="3" borderId="0" xfId="0" applyFont="1" applyFill="1" applyBorder="1" applyAlignment="1">
      <alignment horizontal="centerContinuous" vertical="center" wrapText="1"/>
    </xf>
    <xf numFmtId="0" fontId="3" fillId="3" borderId="10" xfId="0" applyFont="1" applyFill="1" applyBorder="1" applyAlignment="1">
      <alignment horizontal="centerContinuous" vertical="center" wrapText="1"/>
    </xf>
    <xf numFmtId="0" fontId="3" fillId="4" borderId="0" xfId="0" applyFont="1" applyFill="1" applyBorder="1" applyAlignment="1">
      <alignment horizontal="centerContinuous" vertical="center" wrapText="1"/>
    </xf>
    <xf numFmtId="0" fontId="3" fillId="0" borderId="11" xfId="0" applyFont="1" applyFill="1" applyBorder="1" applyAlignment="1">
      <alignment horizontal="center" wrapText="1"/>
    </xf>
    <xf numFmtId="0" fontId="3" fillId="0" borderId="12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justify" vertical="top" wrapText="1"/>
    </xf>
    <xf numFmtId="0" fontId="3" fillId="0" borderId="1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center" wrapText="1"/>
    </xf>
    <xf numFmtId="0" fontId="3" fillId="0" borderId="15" xfId="6" applyNumberFormat="1" applyFont="1" applyFill="1" applyBorder="1" applyAlignment="1">
      <alignment vertical="top" wrapText="1"/>
    </xf>
    <xf numFmtId="0" fontId="3" fillId="4" borderId="16" xfId="0" applyFont="1" applyFill="1" applyBorder="1" applyAlignment="1">
      <alignment horizontal="centerContinuous" vertical="center" wrapText="1"/>
    </xf>
    <xf numFmtId="0" fontId="3" fillId="3" borderId="17" xfId="0" applyFont="1" applyFill="1" applyBorder="1" applyAlignment="1">
      <alignment horizontal="centerContinuous" vertical="center" wrapText="1"/>
    </xf>
    <xf numFmtId="0" fontId="8" fillId="3" borderId="18" xfId="0" applyFont="1" applyFill="1" applyBorder="1" applyAlignment="1">
      <alignment horizontal="centerContinuous" vertical="top"/>
    </xf>
    <xf numFmtId="0" fontId="8" fillId="3" borderId="19" xfId="0" applyFont="1" applyFill="1" applyBorder="1" applyAlignment="1">
      <alignment horizontal="centerContinuous" vertical="top" wrapText="1"/>
    </xf>
    <xf numFmtId="0" fontId="3" fillId="3" borderId="19" xfId="0" applyFont="1" applyFill="1" applyBorder="1" applyAlignment="1">
      <alignment horizontal="centerContinuous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20" xfId="0" applyFont="1" applyFill="1" applyBorder="1" applyAlignment="1">
      <alignment vertical="top"/>
    </xf>
    <xf numFmtId="0" fontId="8" fillId="3" borderId="21" xfId="0" applyFont="1" applyFill="1" applyBorder="1" applyAlignment="1">
      <alignment vertical="top" wrapText="1"/>
    </xf>
    <xf numFmtId="0" fontId="3" fillId="0" borderId="22" xfId="6" applyFont="1" applyFill="1" applyBorder="1" applyAlignment="1">
      <alignment vertical="top" wrapText="1"/>
    </xf>
    <xf numFmtId="1" fontId="3" fillId="0" borderId="3" xfId="0" applyNumberFormat="1" applyFont="1" applyFill="1" applyBorder="1" applyAlignment="1">
      <alignment horizontal="center" vertical="center" wrapText="1"/>
    </xf>
    <xf numFmtId="169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23" xfId="6" applyFont="1" applyFill="1" applyBorder="1" applyAlignment="1">
      <alignment vertical="top" wrapText="1"/>
    </xf>
    <xf numFmtId="0" fontId="3" fillId="3" borderId="24" xfId="0" applyFont="1" applyFill="1" applyBorder="1" applyAlignment="1">
      <alignment vertical="top"/>
    </xf>
    <xf numFmtId="0" fontId="8" fillId="3" borderId="25" xfId="0" applyFont="1" applyFill="1" applyBorder="1" applyAlignment="1">
      <alignment vertical="top" wrapText="1"/>
    </xf>
    <xf numFmtId="170" fontId="3" fillId="0" borderId="1" xfId="0" applyNumberFormat="1" applyFont="1" applyFill="1" applyBorder="1" applyAlignment="1">
      <alignment horizontal="right" vertical="top"/>
    </xf>
    <xf numFmtId="0" fontId="8" fillId="3" borderId="27" xfId="0" applyFont="1" applyFill="1" applyBorder="1" applyAlignment="1">
      <alignment vertical="top" wrapText="1"/>
    </xf>
    <xf numFmtId="0" fontId="3" fillId="3" borderId="24" xfId="0" applyFont="1" applyFill="1" applyBorder="1" applyAlignment="1">
      <alignment vertical="top" wrapText="1"/>
    </xf>
    <xf numFmtId="170" fontId="14" fillId="0" borderId="0" xfId="0" applyNumberFormat="1" applyFont="1"/>
    <xf numFmtId="0" fontId="10" fillId="3" borderId="28" xfId="0" applyFont="1" applyFill="1" applyBorder="1" applyAlignment="1">
      <alignment vertical="top"/>
    </xf>
    <xf numFmtId="0" fontId="8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8" fillId="3" borderId="10" xfId="0" applyFont="1" applyFill="1" applyBorder="1" applyAlignment="1">
      <alignment vertical="top" wrapText="1"/>
    </xf>
    <xf numFmtId="0" fontId="3" fillId="0" borderId="20" xfId="0" applyFont="1" applyFill="1" applyBorder="1" applyAlignment="1">
      <alignment vertical="top"/>
    </xf>
    <xf numFmtId="0" fontId="3" fillId="0" borderId="29" xfId="0" applyFont="1" applyFill="1" applyBorder="1" applyAlignment="1">
      <alignment vertical="top" wrapText="1"/>
    </xf>
    <xf numFmtId="0" fontId="3" fillId="0" borderId="29" xfId="0" applyFont="1" applyBorder="1" applyAlignment="1">
      <alignment vertical="top" wrapText="1"/>
    </xf>
    <xf numFmtId="0" fontId="3" fillId="0" borderId="30" xfId="0" applyFont="1" applyBorder="1" applyAlignment="1">
      <alignment vertical="top" wrapText="1"/>
    </xf>
    <xf numFmtId="0" fontId="3" fillId="0" borderId="29" xfId="0" applyFont="1" applyFill="1" applyBorder="1" applyAlignment="1"/>
    <xf numFmtId="0" fontId="3" fillId="0" borderId="29" xfId="0" applyFont="1" applyBorder="1" applyAlignment="1"/>
    <xf numFmtId="0" fontId="3" fillId="0" borderId="30" xfId="0" applyFont="1" applyBorder="1" applyAlignment="1"/>
    <xf numFmtId="0" fontId="2" fillId="0" borderId="0" xfId="0" applyFont="1"/>
    <xf numFmtId="166" fontId="3" fillId="0" borderId="1" xfId="0" applyNumberFormat="1" applyFont="1" applyFill="1" applyBorder="1" applyAlignment="1">
      <alignment horizontal="right" vertical="top"/>
    </xf>
    <xf numFmtId="170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5" fillId="0" borderId="0" xfId="3" applyFont="1"/>
    <xf numFmtId="0" fontId="15" fillId="0" borderId="0" xfId="3" applyFont="1" applyAlignment="1">
      <alignment horizontal="center"/>
    </xf>
    <xf numFmtId="0" fontId="15" fillId="0" borderId="0" xfId="3" applyFont="1" applyAlignment="1"/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7" fillId="0" borderId="0" xfId="3" applyFont="1" applyFill="1" applyAlignment="1">
      <alignment horizontal="center" wrapText="1"/>
    </xf>
    <xf numFmtId="0" fontId="18" fillId="0" borderId="0" xfId="4" applyFont="1" applyFill="1" applyAlignment="1">
      <alignment horizontal="center" vertical="center" wrapText="1"/>
    </xf>
    <xf numFmtId="0" fontId="4" fillId="0" borderId="32" xfId="3" applyFont="1" applyBorder="1" applyAlignment="1">
      <alignment horizontal="center" vertical="center" wrapText="1"/>
    </xf>
    <xf numFmtId="0" fontId="4" fillId="0" borderId="31" xfId="3" applyFont="1" applyBorder="1" applyAlignment="1">
      <alignment horizontal="center" vertical="center" wrapText="1"/>
    </xf>
    <xf numFmtId="171" fontId="22" fillId="0" borderId="33" xfId="2" applyNumberFormat="1" applyFont="1" applyFill="1" applyBorder="1" applyAlignment="1">
      <alignment horizontal="center" vertical="center" wrapText="1"/>
    </xf>
    <xf numFmtId="0" fontId="23" fillId="0" borderId="0" xfId="3" applyFont="1"/>
    <xf numFmtId="171" fontId="18" fillId="3" borderId="34" xfId="2" applyNumberFormat="1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2" borderId="0" xfId="0" applyFont="1" applyFill="1" applyBorder="1" applyAlignment="1">
      <alignment wrapText="1"/>
    </xf>
    <xf numFmtId="0" fontId="5" fillId="3" borderId="35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171" fontId="18" fillId="3" borderId="33" xfId="2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wrapText="1"/>
    </xf>
    <xf numFmtId="165" fontId="4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172" fontId="23" fillId="0" borderId="0" xfId="3" applyNumberFormat="1" applyFont="1"/>
    <xf numFmtId="0" fontId="2" fillId="2" borderId="0" xfId="0" applyFont="1" applyFill="1" applyAlignment="1">
      <alignment horizontal="right"/>
    </xf>
    <xf numFmtId="0" fontId="4" fillId="2" borderId="1" xfId="0" applyFont="1" applyFill="1" applyBorder="1" applyAlignment="1">
      <alignment wrapText="1"/>
    </xf>
    <xf numFmtId="0" fontId="4" fillId="2" borderId="6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166" fontId="2" fillId="2" borderId="1" xfId="0" applyNumberFormat="1" applyFont="1" applyFill="1" applyBorder="1" applyAlignment="1">
      <alignment horizontal="center" wrapText="1"/>
    </xf>
    <xf numFmtId="171" fontId="18" fillId="0" borderId="33" xfId="2" applyNumberFormat="1" applyFont="1" applyFill="1" applyBorder="1" applyAlignment="1">
      <alignment vertical="center" wrapText="1"/>
    </xf>
    <xf numFmtId="164" fontId="15" fillId="0" borderId="0" xfId="3" applyNumberFormat="1" applyFont="1"/>
    <xf numFmtId="168" fontId="3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/>
    <xf numFmtId="0" fontId="3" fillId="0" borderId="1" xfId="0" applyFont="1" applyBorder="1" applyAlignment="1">
      <alignment horizontal="center" vertical="center"/>
    </xf>
    <xf numFmtId="0" fontId="15" fillId="0" borderId="0" xfId="0" applyFont="1"/>
    <xf numFmtId="0" fontId="2" fillId="0" borderId="1" xfId="0" applyFont="1" applyFill="1" applyBorder="1" applyAlignment="1">
      <alignment horizontal="left" wrapText="1"/>
    </xf>
    <xf numFmtId="0" fontId="5" fillId="0" borderId="0" xfId="0" applyFont="1"/>
    <xf numFmtId="0" fontId="24" fillId="0" borderId="0" xfId="0" applyFont="1"/>
    <xf numFmtId="0" fontId="16" fillId="0" borderId="0" xfId="0" applyFont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25" fillId="0" borderId="0" xfId="3" applyFont="1" applyFill="1"/>
    <xf numFmtId="171" fontId="18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18" fillId="3" borderId="1" xfId="2" applyNumberFormat="1" applyFont="1" applyFill="1" applyBorder="1" applyAlignment="1">
      <alignment horizontal="center" vertical="center" wrapText="1"/>
    </xf>
    <xf numFmtId="0" fontId="15" fillId="0" borderId="1" xfId="3" applyFont="1" applyBorder="1"/>
    <xf numFmtId="0" fontId="3" fillId="3" borderId="3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41" xfId="3" applyFont="1" applyBorder="1" applyAlignment="1">
      <alignment vertical="center" wrapText="1"/>
    </xf>
    <xf numFmtId="0" fontId="4" fillId="0" borderId="2" xfId="3" applyFont="1" applyBorder="1" applyAlignment="1">
      <alignment horizontal="center" vertical="center" wrapText="1"/>
    </xf>
    <xf numFmtId="0" fontId="16" fillId="0" borderId="0" xfId="0" applyFont="1" applyBorder="1"/>
    <xf numFmtId="0" fontId="2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171" fontId="18" fillId="0" borderId="0" xfId="2" applyNumberFormat="1" applyFont="1" applyFill="1" applyBorder="1" applyAlignment="1">
      <alignment vertical="center" wrapText="1"/>
    </xf>
    <xf numFmtId="0" fontId="5" fillId="3" borderId="42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171" fontId="18" fillId="3" borderId="43" xfId="2" applyNumberFormat="1" applyFont="1" applyFill="1" applyBorder="1" applyAlignment="1">
      <alignment horizontal="center" vertical="center" wrapText="1"/>
    </xf>
    <xf numFmtId="170" fontId="3" fillId="0" borderId="2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Fill="1" applyBorder="1" applyAlignment="1"/>
    <xf numFmtId="0" fontId="3" fillId="0" borderId="1" xfId="0" applyFont="1" applyBorder="1" applyAlignment="1"/>
    <xf numFmtId="0" fontId="8" fillId="0" borderId="16" xfId="1" applyFont="1" applyFill="1" applyBorder="1" applyAlignment="1" applyProtection="1">
      <alignment vertical="top" wrapText="1"/>
    </xf>
    <xf numFmtId="0" fontId="3" fillId="0" borderId="37" xfId="6" applyNumberFormat="1" applyFont="1" applyFill="1" applyBorder="1" applyAlignment="1">
      <alignment vertical="top" wrapText="1"/>
    </xf>
    <xf numFmtId="0" fontId="3" fillId="0" borderId="44" xfId="6" applyFont="1" applyFill="1" applyBorder="1" applyAlignment="1">
      <alignment vertical="top" wrapText="1"/>
    </xf>
    <xf numFmtId="0" fontId="3" fillId="0" borderId="45" xfId="6" applyFont="1" applyFill="1" applyBorder="1" applyAlignment="1">
      <alignment vertical="top" wrapText="1"/>
    </xf>
    <xf numFmtId="0" fontId="13" fillId="0" borderId="46" xfId="5" applyFont="1" applyFill="1" applyBorder="1" applyAlignment="1">
      <alignment horizontal="left" vertical="top" wrapText="1"/>
    </xf>
    <xf numFmtId="0" fontId="13" fillId="0" borderId="47" xfId="5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Continuous" vertical="top"/>
    </xf>
    <xf numFmtId="0" fontId="8" fillId="3" borderId="1" xfId="0" applyFont="1" applyFill="1" applyBorder="1" applyAlignment="1">
      <alignment horizontal="centerContinuous" vertical="top" wrapText="1"/>
    </xf>
    <xf numFmtId="0" fontId="3" fillId="0" borderId="49" xfId="1" applyFont="1" applyFill="1" applyBorder="1" applyAlignment="1" applyProtection="1">
      <alignment vertical="top" wrapText="1"/>
    </xf>
    <xf numFmtId="0" fontId="3" fillId="3" borderId="28" xfId="0" applyFont="1" applyFill="1" applyBorder="1" applyAlignment="1">
      <alignment vertical="top"/>
    </xf>
    <xf numFmtId="169" fontId="3" fillId="0" borderId="2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3" borderId="7" xfId="0" applyFont="1" applyFill="1" applyBorder="1" applyAlignment="1">
      <alignment horizontal="centerContinuous" vertical="top" wrapText="1"/>
    </xf>
    <xf numFmtId="0" fontId="3" fillId="3" borderId="3" xfId="0" applyFont="1" applyFill="1" applyBorder="1" applyAlignment="1">
      <alignment horizontal="left" wrapText="1"/>
    </xf>
    <xf numFmtId="0" fontId="3" fillId="0" borderId="26" xfId="6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8" fillId="2" borderId="0" xfId="0" applyNumberFormat="1" applyFont="1" applyFill="1" applyAlignment="1">
      <alignment horizontal="center" wrapText="1"/>
    </xf>
    <xf numFmtId="39" fontId="3" fillId="2" borderId="0" xfId="0" applyNumberFormat="1" applyFont="1" applyFill="1" applyAlignment="1">
      <alignment horizontal="right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3" borderId="48" xfId="0" applyFont="1" applyFill="1" applyBorder="1" applyAlignment="1">
      <alignment horizontal="left" vertical="top" wrapText="1"/>
    </xf>
    <xf numFmtId="0" fontId="3" fillId="3" borderId="5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3" borderId="37" xfId="0" applyFont="1" applyFill="1" applyBorder="1" applyAlignment="1">
      <alignment horizontal="left" vertical="top" wrapText="1"/>
    </xf>
    <xf numFmtId="0" fontId="3" fillId="3" borderId="51" xfId="0" applyFont="1" applyFill="1" applyBorder="1" applyAlignment="1">
      <alignment horizontal="left" vertical="top" wrapText="1"/>
    </xf>
    <xf numFmtId="0" fontId="3" fillId="4" borderId="48" xfId="0" applyFont="1" applyFill="1" applyBorder="1" applyAlignment="1">
      <alignment horizontal="left" vertical="top" wrapText="1"/>
    </xf>
    <xf numFmtId="0" fontId="3" fillId="4" borderId="47" xfId="0" applyFont="1" applyFill="1" applyBorder="1" applyAlignment="1">
      <alignment horizontal="left" vertical="top" wrapText="1"/>
    </xf>
    <xf numFmtId="0" fontId="3" fillId="4" borderId="0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horizontal="left" vertical="top" wrapText="1"/>
    </xf>
    <xf numFmtId="0" fontId="3" fillId="4" borderId="37" xfId="0" applyFont="1" applyFill="1" applyBorder="1" applyAlignment="1">
      <alignment horizontal="left" vertical="top" wrapText="1"/>
    </xf>
    <xf numFmtId="0" fontId="3" fillId="4" borderId="38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top" wrapText="1"/>
    </xf>
    <xf numFmtId="0" fontId="3" fillId="3" borderId="44" xfId="0" applyFont="1" applyFill="1" applyBorder="1" applyAlignment="1">
      <alignment horizontal="left" vertical="top" wrapText="1"/>
    </xf>
    <xf numFmtId="0" fontId="3" fillId="3" borderId="28" xfId="0" applyFont="1" applyFill="1" applyBorder="1" applyAlignment="1">
      <alignment horizontal="left" vertical="top" wrapText="1"/>
    </xf>
    <xf numFmtId="0" fontId="3" fillId="3" borderId="36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3" borderId="52" xfId="0" applyFont="1" applyFill="1" applyBorder="1" applyAlignment="1">
      <alignment horizontal="left" vertical="top" wrapText="1"/>
    </xf>
    <xf numFmtId="0" fontId="3" fillId="4" borderId="7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4" borderId="17" xfId="0" applyFont="1" applyFill="1" applyBorder="1" applyAlignment="1">
      <alignment horizontal="left" vertical="top" wrapText="1"/>
    </xf>
    <xf numFmtId="0" fontId="18" fillId="3" borderId="1" xfId="3" applyFont="1" applyFill="1" applyBorder="1" applyAlignment="1">
      <alignment horizontal="left" vertical="center" wrapText="1"/>
    </xf>
    <xf numFmtId="0" fontId="22" fillId="0" borderId="35" xfId="3" applyFont="1" applyBorder="1" applyAlignment="1">
      <alignment horizontal="left" vertical="center" wrapText="1"/>
    </xf>
    <xf numFmtId="0" fontId="22" fillId="0" borderId="17" xfId="3" applyFont="1" applyBorder="1" applyAlignment="1">
      <alignment horizontal="left" vertical="center" wrapText="1"/>
    </xf>
    <xf numFmtId="0" fontId="22" fillId="0" borderId="3" xfId="3" applyFont="1" applyBorder="1" applyAlignment="1">
      <alignment horizontal="left" vertical="center" wrapText="1"/>
    </xf>
    <xf numFmtId="0" fontId="16" fillId="0" borderId="0" xfId="0" applyFont="1" applyAlignment="1">
      <alignment horizontal="right"/>
    </xf>
    <xf numFmtId="0" fontId="18" fillId="0" borderId="0" xfId="2" applyFont="1" applyFill="1" applyAlignment="1">
      <alignment horizontal="center" vertical="center" wrapText="1"/>
    </xf>
    <xf numFmtId="0" fontId="18" fillId="0" borderId="0" xfId="4" applyFont="1" applyFill="1" applyAlignment="1">
      <alignment horizontal="center" vertical="center" wrapText="1"/>
    </xf>
    <xf numFmtId="0" fontId="4" fillId="0" borderId="39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4" fillId="0" borderId="40" xfId="2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</cellXfs>
  <cellStyles count="7">
    <cellStyle name="Normal" xfId="0" builtinId="0"/>
    <cellStyle name="Normal 2_MOLSI 2009-2011 MTEF Axjusak 3_new_Final" xfId="1"/>
    <cellStyle name="Normal_12-13" xfId="2"/>
    <cellStyle name="Normal_3.Havelv.2010miasnak.dzever" xfId="3"/>
    <cellStyle name="Normal_General 17.02.04" xfId="4"/>
    <cellStyle name="Normal_Proforma revised_final" xfId="5"/>
    <cellStyle name="Normal_Proforma revised_final_DOC -3 SIF 2009-2011 vochfin" xfId="6"/>
  </cellStyles>
  <dxfs count="1">
    <dxf>
      <font>
        <b/>
        <i val="0"/>
        <strike val="0"/>
        <condense val="0"/>
        <extend val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2"/>
  <sheetViews>
    <sheetView topLeftCell="A7" workbookViewId="0">
      <selection activeCell="E8" sqref="E8:F8"/>
    </sheetView>
  </sheetViews>
  <sheetFormatPr defaultRowHeight="13.5"/>
  <cols>
    <col min="1" max="1" width="7.42578125" style="1" customWidth="1"/>
    <col min="2" max="2" width="7.28515625" style="1" customWidth="1"/>
    <col min="3" max="3" width="5.85546875" style="1" customWidth="1"/>
    <col min="4" max="4" width="53.28515625" style="1" customWidth="1"/>
    <col min="5" max="5" width="11.7109375" style="1" customWidth="1"/>
    <col min="6" max="6" width="14.85546875" style="1" customWidth="1"/>
    <col min="7" max="7" width="11" style="1" bestFit="1" customWidth="1"/>
    <col min="8" max="8" width="10" style="1" bestFit="1" customWidth="1"/>
    <col min="9" max="11" width="9.140625" style="1"/>
    <col min="12" max="12" width="11.42578125" style="1" bestFit="1" customWidth="1"/>
    <col min="13" max="16384" width="9.140625" style="1"/>
  </cols>
  <sheetData>
    <row r="1" spans="1:9">
      <c r="E1" s="178" t="s">
        <v>83</v>
      </c>
      <c r="F1" s="178"/>
      <c r="G1" s="179"/>
      <c r="H1" s="179"/>
      <c r="I1" s="179"/>
    </row>
    <row r="2" spans="1:9">
      <c r="D2" s="180" t="s">
        <v>7</v>
      </c>
      <c r="E2" s="180"/>
      <c r="F2" s="180"/>
      <c r="G2" s="2"/>
      <c r="H2" s="2"/>
      <c r="I2" s="2"/>
    </row>
    <row r="3" spans="1:9" ht="18.75" customHeight="1">
      <c r="D3" s="180" t="s">
        <v>8</v>
      </c>
      <c r="E3" s="180"/>
      <c r="F3" s="180"/>
    </row>
    <row r="4" spans="1:9" ht="12" customHeight="1">
      <c r="E4" s="178"/>
      <c r="F4" s="178"/>
    </row>
    <row r="5" spans="1:9" ht="37.5" customHeight="1">
      <c r="A5" s="177" t="s">
        <v>127</v>
      </c>
      <c r="B5" s="177"/>
      <c r="C5" s="177"/>
      <c r="D5" s="177"/>
      <c r="E5" s="177"/>
      <c r="F5" s="177"/>
    </row>
    <row r="7" spans="1:9">
      <c r="F7" s="3" t="s">
        <v>14</v>
      </c>
    </row>
    <row r="8" spans="1:9" ht="87" customHeight="1">
      <c r="A8" s="168" t="s">
        <v>9</v>
      </c>
      <c r="B8" s="169"/>
      <c r="C8" s="170"/>
      <c r="D8" s="174" t="s">
        <v>13</v>
      </c>
      <c r="E8" s="176" t="s">
        <v>17</v>
      </c>
      <c r="F8" s="176"/>
    </row>
    <row r="9" spans="1:9" ht="28.5" customHeight="1">
      <c r="A9" s="4" t="s">
        <v>10</v>
      </c>
      <c r="B9" s="4" t="s">
        <v>11</v>
      </c>
      <c r="C9" s="4" t="s">
        <v>12</v>
      </c>
      <c r="D9" s="175"/>
      <c r="E9" s="4" t="s">
        <v>15</v>
      </c>
      <c r="F9" s="4" t="s">
        <v>16</v>
      </c>
    </row>
    <row r="10" spans="1:9" ht="14.25">
      <c r="A10" s="5"/>
      <c r="B10" s="5"/>
      <c r="C10" s="5"/>
      <c r="D10" s="104" t="s">
        <v>18</v>
      </c>
      <c r="E10" s="6">
        <f>+E12+E45</f>
        <v>0</v>
      </c>
      <c r="F10" s="6">
        <f>+F12+F45</f>
        <v>0</v>
      </c>
    </row>
    <row r="11" spans="1:9">
      <c r="A11" s="7"/>
      <c r="B11" s="7"/>
      <c r="C11" s="7"/>
      <c r="D11" s="8" t="s">
        <v>19</v>
      </c>
      <c r="E11" s="6"/>
      <c r="F11" s="6"/>
    </row>
    <row r="12" spans="1:9" ht="14.25">
      <c r="A12" s="166" t="s">
        <v>1</v>
      </c>
      <c r="B12" s="9"/>
      <c r="C12" s="9"/>
      <c r="D12" s="104" t="s">
        <v>20</v>
      </c>
      <c r="E12" s="106">
        <f>E14+E34</f>
        <v>-2328.2999999999997</v>
      </c>
      <c r="F12" s="106">
        <f>F14+F34</f>
        <v>-2328.2999999999997</v>
      </c>
    </row>
    <row r="13" spans="1:9">
      <c r="A13" s="167"/>
      <c r="B13" s="10"/>
      <c r="C13" s="10"/>
      <c r="D13" s="8" t="s">
        <v>26</v>
      </c>
      <c r="E13" s="106"/>
      <c r="F13" s="106"/>
    </row>
    <row r="14" spans="1:9" ht="14.25">
      <c r="A14" s="167"/>
      <c r="B14" s="171" t="s">
        <v>86</v>
      </c>
      <c r="C14" s="9"/>
      <c r="D14" s="104" t="s">
        <v>4</v>
      </c>
      <c r="E14" s="106">
        <f>+E16</f>
        <v>-2300.6999999999998</v>
      </c>
      <c r="F14" s="106">
        <f>+F16</f>
        <v>-2300.6999999999998</v>
      </c>
    </row>
    <row r="15" spans="1:9">
      <c r="A15" s="167"/>
      <c r="B15" s="172"/>
      <c r="C15" s="10"/>
      <c r="D15" s="8" t="s">
        <v>26</v>
      </c>
      <c r="E15" s="106"/>
      <c r="F15" s="106"/>
    </row>
    <row r="16" spans="1:9" ht="14.25">
      <c r="A16" s="167"/>
      <c r="B16" s="172"/>
      <c r="C16" s="18" t="s">
        <v>0</v>
      </c>
      <c r="D16" s="104" t="s">
        <v>4</v>
      </c>
      <c r="E16" s="106">
        <f>+E18</f>
        <v>-2300.6999999999998</v>
      </c>
      <c r="F16" s="106">
        <f>+F18</f>
        <v>-2300.6999999999998</v>
      </c>
    </row>
    <row r="17" spans="1:8" ht="14.25">
      <c r="A17" s="167"/>
      <c r="B17" s="172"/>
      <c r="C17" s="11"/>
      <c r="D17" s="105" t="s">
        <v>26</v>
      </c>
      <c r="E17" s="106"/>
      <c r="F17" s="106"/>
    </row>
    <row r="18" spans="1:8" ht="31.5" customHeight="1">
      <c r="A18" s="167"/>
      <c r="B18" s="172"/>
      <c r="C18" s="11"/>
      <c r="D18" s="12" t="s">
        <v>5</v>
      </c>
      <c r="E18" s="106">
        <f>+E21</f>
        <v>-2300.6999999999998</v>
      </c>
      <c r="F18" s="106">
        <f>+F21</f>
        <v>-2300.6999999999998</v>
      </c>
    </row>
    <row r="19" spans="1:8" ht="27">
      <c r="A19" s="167"/>
      <c r="B19" s="172"/>
      <c r="C19" s="11"/>
      <c r="D19" s="13" t="s">
        <v>21</v>
      </c>
      <c r="E19" s="106">
        <f>+E21</f>
        <v>-2300.6999999999998</v>
      </c>
      <c r="F19" s="106">
        <f>+F21</f>
        <v>-2300.6999999999998</v>
      </c>
    </row>
    <row r="20" spans="1:8" ht="27">
      <c r="A20" s="167"/>
      <c r="B20" s="172"/>
      <c r="C20" s="11"/>
      <c r="D20" s="13" t="s">
        <v>22</v>
      </c>
      <c r="E20" s="106"/>
      <c r="F20" s="106"/>
    </row>
    <row r="21" spans="1:8">
      <c r="A21" s="167"/>
      <c r="B21" s="172"/>
      <c r="C21" s="11"/>
      <c r="D21" s="13" t="s">
        <v>23</v>
      </c>
      <c r="E21" s="106">
        <f>+E23</f>
        <v>-2300.6999999999998</v>
      </c>
      <c r="F21" s="106">
        <f>+F23</f>
        <v>-2300.6999999999998</v>
      </c>
    </row>
    <row r="22" spans="1:8">
      <c r="A22" s="167"/>
      <c r="B22" s="172"/>
      <c r="C22" s="11"/>
      <c r="D22" s="13" t="s">
        <v>26</v>
      </c>
      <c r="E22" s="106"/>
      <c r="F22" s="106"/>
    </row>
    <row r="23" spans="1:8">
      <c r="A23" s="167"/>
      <c r="B23" s="172"/>
      <c r="C23" s="11"/>
      <c r="D23" s="13" t="s">
        <v>24</v>
      </c>
      <c r="E23" s="106">
        <f>+E25</f>
        <v>-2300.6999999999998</v>
      </c>
      <c r="F23" s="106">
        <f>+F25</f>
        <v>-2300.6999999999998</v>
      </c>
    </row>
    <row r="24" spans="1:8">
      <c r="A24" s="167"/>
      <c r="B24" s="172"/>
      <c r="C24" s="11"/>
      <c r="D24" s="13" t="s">
        <v>39</v>
      </c>
      <c r="E24" s="106"/>
      <c r="F24" s="106"/>
    </row>
    <row r="25" spans="1:8">
      <c r="A25" s="167"/>
      <c r="B25" s="172"/>
      <c r="C25" s="11"/>
      <c r="D25" s="14" t="s">
        <v>25</v>
      </c>
      <c r="E25" s="106">
        <f>+E27</f>
        <v>-2300.6999999999998</v>
      </c>
      <c r="F25" s="106">
        <f>+F27</f>
        <v>-2300.6999999999998</v>
      </c>
    </row>
    <row r="26" spans="1:8">
      <c r="A26" s="167"/>
      <c r="B26" s="172"/>
      <c r="C26" s="11"/>
      <c r="D26" s="14" t="s">
        <v>26</v>
      </c>
      <c r="E26" s="106"/>
      <c r="F26" s="106"/>
    </row>
    <row r="27" spans="1:8" ht="27">
      <c r="A27" s="167"/>
      <c r="B27" s="172"/>
      <c r="C27" s="11"/>
      <c r="D27" s="13" t="s">
        <v>27</v>
      </c>
      <c r="E27" s="106">
        <f>+E29</f>
        <v>-2300.6999999999998</v>
      </c>
      <c r="F27" s="106">
        <f>+F29</f>
        <v>-2300.6999999999998</v>
      </c>
    </row>
    <row r="28" spans="1:8">
      <c r="A28" s="167"/>
      <c r="B28" s="172"/>
      <c r="C28" s="11"/>
      <c r="D28" s="13" t="s">
        <v>39</v>
      </c>
      <c r="E28" s="6"/>
      <c r="F28" s="6"/>
    </row>
    <row r="29" spans="1:8">
      <c r="A29" s="167"/>
      <c r="B29" s="173"/>
      <c r="C29" s="11"/>
      <c r="D29" s="15" t="s">
        <v>6</v>
      </c>
      <c r="E29" s="106">
        <v>-2300.6999999999998</v>
      </c>
      <c r="F29" s="106">
        <v>-2300.6999999999998</v>
      </c>
    </row>
    <row r="30" spans="1:8" s="14" customFormat="1" ht="28.5">
      <c r="A30" s="13"/>
      <c r="B30" s="15" t="s">
        <v>2</v>
      </c>
      <c r="C30" s="13"/>
      <c r="D30" s="99" t="s">
        <v>28</v>
      </c>
      <c r="E30" s="19">
        <f>E32</f>
        <v>-27.6</v>
      </c>
      <c r="F30" s="19">
        <f>F32</f>
        <v>-27.6</v>
      </c>
      <c r="H30" s="20"/>
    </row>
    <row r="31" spans="1:8" s="14" customFormat="1">
      <c r="A31" s="13"/>
      <c r="B31" s="13"/>
      <c r="C31" s="13"/>
      <c r="D31" s="13" t="s">
        <v>26</v>
      </c>
      <c r="E31" s="6"/>
      <c r="F31" s="6"/>
    </row>
    <row r="32" spans="1:8" s="14" customFormat="1" ht="27.75" customHeight="1">
      <c r="A32" s="13"/>
      <c r="B32" s="13"/>
      <c r="C32" s="15" t="s">
        <v>3</v>
      </c>
      <c r="D32" s="100" t="s">
        <v>29</v>
      </c>
      <c r="E32" s="19">
        <f>E34</f>
        <v>-27.6</v>
      </c>
      <c r="F32" s="19">
        <f>F34</f>
        <v>-27.6</v>
      </c>
    </row>
    <row r="33" spans="1:13" s="14" customFormat="1">
      <c r="A33" s="13"/>
      <c r="B33" s="13"/>
      <c r="C33" s="13"/>
      <c r="D33" s="13" t="s">
        <v>26</v>
      </c>
      <c r="E33" s="6"/>
      <c r="F33" s="6"/>
    </row>
    <row r="34" spans="1:13" s="14" customFormat="1" ht="28.5">
      <c r="A34" s="13"/>
      <c r="B34" s="13"/>
      <c r="C34" s="13"/>
      <c r="D34" s="16" t="s">
        <v>30</v>
      </c>
      <c r="E34" s="17">
        <f>+E36</f>
        <v>-27.6</v>
      </c>
      <c r="F34" s="17">
        <f>+F36</f>
        <v>-27.6</v>
      </c>
    </row>
    <row r="35" spans="1:13" s="14" customFormat="1" ht="27">
      <c r="A35" s="13"/>
      <c r="B35" s="13"/>
      <c r="C35" s="13"/>
      <c r="D35" s="13" t="s">
        <v>22</v>
      </c>
      <c r="E35" s="17"/>
      <c r="F35" s="17"/>
    </row>
    <row r="36" spans="1:13" s="14" customFormat="1">
      <c r="A36" s="13"/>
      <c r="B36" s="13"/>
      <c r="C36" s="13"/>
      <c r="D36" s="13" t="s">
        <v>23</v>
      </c>
      <c r="E36" s="17">
        <f>+E38</f>
        <v>-27.6</v>
      </c>
      <c r="F36" s="17">
        <f>+F38</f>
        <v>-27.6</v>
      </c>
    </row>
    <row r="37" spans="1:13" s="14" customFormat="1">
      <c r="A37" s="13"/>
      <c r="B37" s="13"/>
      <c r="C37" s="13"/>
      <c r="D37" s="13" t="s">
        <v>26</v>
      </c>
      <c r="E37" s="17"/>
      <c r="F37" s="17"/>
    </row>
    <row r="38" spans="1:13" s="14" customFormat="1">
      <c r="A38" s="13"/>
      <c r="B38" s="13"/>
      <c r="C38" s="13"/>
      <c r="D38" s="13" t="s">
        <v>24</v>
      </c>
      <c r="E38" s="17">
        <f>+E40</f>
        <v>-27.6</v>
      </c>
      <c r="F38" s="17">
        <f>+F40</f>
        <v>-27.6</v>
      </c>
    </row>
    <row r="39" spans="1:13" s="14" customFormat="1">
      <c r="A39" s="13"/>
      <c r="B39" s="13"/>
      <c r="C39" s="13"/>
      <c r="D39" s="13" t="s">
        <v>26</v>
      </c>
      <c r="E39" s="17"/>
      <c r="F39" s="17"/>
    </row>
    <row r="40" spans="1:13" s="14" customFormat="1" ht="15" customHeight="1">
      <c r="A40" s="13"/>
      <c r="B40" s="13"/>
      <c r="C40" s="13"/>
      <c r="D40" s="13" t="s">
        <v>31</v>
      </c>
      <c r="E40" s="17">
        <f>+E42</f>
        <v>-27.6</v>
      </c>
      <c r="F40" s="17">
        <f>+F42</f>
        <v>-27.6</v>
      </c>
    </row>
    <row r="41" spans="1:13" s="14" customFormat="1">
      <c r="A41" s="13"/>
      <c r="B41" s="13"/>
      <c r="C41" s="13"/>
      <c r="D41" s="13" t="s">
        <v>26</v>
      </c>
      <c r="E41" s="17"/>
      <c r="F41" s="17"/>
    </row>
    <row r="42" spans="1:13" s="14" customFormat="1">
      <c r="A42" s="13"/>
      <c r="B42" s="13"/>
      <c r="C42" s="13"/>
      <c r="D42" s="13" t="s">
        <v>32</v>
      </c>
      <c r="E42" s="17">
        <f>+E44</f>
        <v>-27.6</v>
      </c>
      <c r="F42" s="17">
        <f>+F44</f>
        <v>-27.6</v>
      </c>
    </row>
    <row r="43" spans="1:13" s="14" customFormat="1">
      <c r="A43" s="13"/>
      <c r="B43" s="13"/>
      <c r="C43" s="13"/>
      <c r="D43" s="13" t="s">
        <v>26</v>
      </c>
      <c r="E43" s="17"/>
      <c r="F43" s="17"/>
    </row>
    <row r="44" spans="1:13" s="14" customFormat="1">
      <c r="A44" s="13"/>
      <c r="B44" s="13"/>
      <c r="C44" s="13"/>
      <c r="D44" s="13" t="s">
        <v>33</v>
      </c>
      <c r="E44" s="17">
        <v>-27.6</v>
      </c>
      <c r="F44" s="17">
        <v>-27.6</v>
      </c>
    </row>
    <row r="45" spans="1:13" s="14" customFormat="1" ht="28.5">
      <c r="A45" s="13">
        <v>11</v>
      </c>
      <c r="B45" s="13"/>
      <c r="C45" s="21"/>
      <c r="D45" s="16" t="s">
        <v>34</v>
      </c>
      <c r="E45" s="6">
        <f>+E47</f>
        <v>2328.3000000000002</v>
      </c>
      <c r="F45" s="6">
        <f>+F47</f>
        <v>2328.3000000000002</v>
      </c>
      <c r="H45" s="20"/>
      <c r="I45" s="22"/>
      <c r="J45" s="2"/>
      <c r="K45" s="2">
        <f>J45*6.5</f>
        <v>0</v>
      </c>
      <c r="L45" s="23">
        <f>K45*1.01</f>
        <v>0</v>
      </c>
      <c r="M45" s="24">
        <f>(L45-20*6.5)*0.15+7*6.5</f>
        <v>26</v>
      </c>
    </row>
    <row r="46" spans="1:13" s="14" customFormat="1" ht="14.25">
      <c r="A46" s="13"/>
      <c r="B46" s="13"/>
      <c r="C46" s="13"/>
      <c r="D46" s="103" t="s">
        <v>26</v>
      </c>
      <c r="E46" s="6"/>
      <c r="F46" s="6"/>
      <c r="I46" s="22"/>
      <c r="J46" s="2"/>
      <c r="K46" s="2">
        <f>J46*6.5</f>
        <v>0</v>
      </c>
      <c r="L46" s="23">
        <f>K46*1.01</f>
        <v>0</v>
      </c>
      <c r="M46" s="24">
        <f>(L46-20*6.5)*0.15+7*6.5</f>
        <v>26</v>
      </c>
    </row>
    <row r="47" spans="1:13" s="14" customFormat="1" ht="28.5">
      <c r="A47" s="13"/>
      <c r="B47" s="18" t="s">
        <v>0</v>
      </c>
      <c r="C47" s="13"/>
      <c r="D47" s="103" t="s">
        <v>35</v>
      </c>
      <c r="E47" s="6">
        <f>+E49</f>
        <v>2328.3000000000002</v>
      </c>
      <c r="F47" s="6">
        <f>+F49</f>
        <v>2328.3000000000002</v>
      </c>
      <c r="L47" s="25">
        <f>SUM(L45:L46)</f>
        <v>0</v>
      </c>
      <c r="M47" s="25">
        <f>SUM(M45:M46)</f>
        <v>52</v>
      </c>
    </row>
    <row r="48" spans="1:13" s="14" customFormat="1">
      <c r="A48" s="13"/>
      <c r="B48" s="13"/>
      <c r="C48" s="13"/>
      <c r="D48" s="13" t="s">
        <v>26</v>
      </c>
      <c r="E48" s="6"/>
      <c r="F48" s="6"/>
    </row>
    <row r="49" spans="1:6" ht="14.25">
      <c r="A49" s="13"/>
      <c r="B49" s="13"/>
      <c r="C49" s="18" t="s">
        <v>0</v>
      </c>
      <c r="D49" s="103" t="s">
        <v>36</v>
      </c>
      <c r="E49" s="6">
        <f>+E51</f>
        <v>2328.3000000000002</v>
      </c>
      <c r="F49" s="6">
        <f>+F51</f>
        <v>2328.3000000000002</v>
      </c>
    </row>
    <row r="50" spans="1:6">
      <c r="A50" s="13"/>
      <c r="B50" s="13"/>
      <c r="C50" s="13"/>
      <c r="D50" s="13" t="s">
        <v>26</v>
      </c>
      <c r="E50" s="6"/>
      <c r="F50" s="6"/>
    </row>
    <row r="51" spans="1:6" ht="14.25">
      <c r="A51" s="13"/>
      <c r="B51" s="13"/>
      <c r="C51" s="13"/>
      <c r="D51" s="16" t="s">
        <v>37</v>
      </c>
      <c r="E51" s="6">
        <f>+E52</f>
        <v>2328.3000000000002</v>
      </c>
      <c r="F51" s="6">
        <f>+F52</f>
        <v>2328.3000000000002</v>
      </c>
    </row>
    <row r="52" spans="1:6">
      <c r="A52" s="13"/>
      <c r="B52" s="13"/>
      <c r="C52" s="13"/>
      <c r="D52" s="13" t="s">
        <v>38</v>
      </c>
      <c r="E52" s="6">
        <v>2328.3000000000002</v>
      </c>
      <c r="F52" s="6">
        <v>2328.3000000000002</v>
      </c>
    </row>
  </sheetData>
  <mergeCells count="11">
    <mergeCell ref="A5:F5"/>
    <mergeCell ref="E1:F1"/>
    <mergeCell ref="E4:F4"/>
    <mergeCell ref="G1:I1"/>
    <mergeCell ref="D2:F2"/>
    <mergeCell ref="D3:F3"/>
    <mergeCell ref="A12:A29"/>
    <mergeCell ref="A8:C8"/>
    <mergeCell ref="B14:B29"/>
    <mergeCell ref="D8:D9"/>
    <mergeCell ref="E8:F8"/>
  </mergeCells>
  <phoneticPr fontId="0" type="noConversion"/>
  <pageMargins left="0.25" right="0.25" top="0.25" bottom="0.25" header="0.25" footer="0.26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7"/>
  <sheetViews>
    <sheetView tabSelected="1" topLeftCell="A39" zoomScaleNormal="100" workbookViewId="0">
      <selection activeCell="I55" sqref="I55"/>
    </sheetView>
  </sheetViews>
  <sheetFormatPr defaultRowHeight="13.5"/>
  <cols>
    <col min="1" max="1" width="15.28515625" style="77" customWidth="1"/>
    <col min="2" max="2" width="16.85546875" style="77" customWidth="1"/>
    <col min="3" max="3" width="52.42578125" style="77" customWidth="1"/>
    <col min="4" max="4" width="9.85546875" style="77" bestFit="1" customWidth="1"/>
    <col min="5" max="5" width="18.85546875" style="77" customWidth="1"/>
    <col min="6" max="6" width="10" style="77" bestFit="1" customWidth="1"/>
    <col min="7" max="7" width="16.85546875" style="77" customWidth="1"/>
    <col min="8" max="16384" width="9.140625" style="77"/>
  </cols>
  <sheetData>
    <row r="1" spans="1:7" s="27" customFormat="1" ht="12.75" customHeight="1">
      <c r="C1" s="26"/>
      <c r="D1" s="26"/>
      <c r="E1" s="26"/>
      <c r="F1" s="178" t="s">
        <v>84</v>
      </c>
      <c r="G1" s="178"/>
    </row>
    <row r="2" spans="1:7" s="27" customFormat="1" ht="15.75" customHeight="1">
      <c r="A2" s="94"/>
      <c r="B2" s="93"/>
      <c r="C2" s="26"/>
      <c r="D2" s="26"/>
      <c r="E2" s="26"/>
      <c r="F2" s="180"/>
      <c r="G2" s="180"/>
    </row>
    <row r="3" spans="1:7" s="27" customFormat="1" ht="13.5" customHeight="1">
      <c r="A3" s="94"/>
      <c r="B3" s="93"/>
      <c r="C3" s="26"/>
      <c r="D3" s="26"/>
      <c r="E3" s="26"/>
      <c r="F3" s="180"/>
      <c r="G3" s="180"/>
    </row>
    <row r="4" spans="1:7" s="27" customFormat="1" ht="13.5" customHeight="1">
      <c r="A4" s="94"/>
      <c r="B4" s="93"/>
      <c r="C4" s="26"/>
      <c r="D4" s="26"/>
      <c r="E4" s="26"/>
      <c r="F4" s="102"/>
      <c r="G4" s="102"/>
    </row>
    <row r="5" spans="1:7" s="27" customFormat="1" ht="35.25" customHeight="1">
      <c r="A5" s="198" t="s">
        <v>132</v>
      </c>
      <c r="B5" s="198"/>
      <c r="C5" s="198"/>
      <c r="D5" s="198"/>
      <c r="E5" s="198"/>
      <c r="F5" s="198"/>
      <c r="G5" s="198"/>
    </row>
    <row r="6" spans="1:7" s="27" customFormat="1" ht="35.25" customHeight="1">
      <c r="A6" s="127"/>
      <c r="B6" s="127"/>
      <c r="C6" s="127"/>
      <c r="D6" s="127"/>
      <c r="E6" s="127"/>
      <c r="F6" s="127"/>
      <c r="G6" s="127"/>
    </row>
    <row r="8" spans="1:7" ht="14.25">
      <c r="A8" s="115" t="s">
        <v>96</v>
      </c>
    </row>
    <row r="10" spans="1:7" ht="14.25">
      <c r="A10" s="114" t="s">
        <v>97</v>
      </c>
    </row>
    <row r="12" spans="1:7" hidden="1">
      <c r="A12" s="199" t="s">
        <v>41</v>
      </c>
      <c r="B12" s="200"/>
      <c r="C12" s="32" t="s">
        <v>42</v>
      </c>
      <c r="D12" s="33"/>
      <c r="E12" s="34"/>
      <c r="F12" s="35"/>
      <c r="G12" s="36"/>
    </row>
    <row r="13" spans="1:7" ht="27" hidden="1">
      <c r="A13" s="201"/>
      <c r="B13" s="202"/>
      <c r="C13" s="37" t="s">
        <v>99</v>
      </c>
      <c r="D13" s="38"/>
      <c r="E13" s="39"/>
      <c r="F13" s="40"/>
      <c r="G13" s="39"/>
    </row>
    <row r="14" spans="1:7" hidden="1">
      <c r="A14" s="41">
        <v>1088</v>
      </c>
      <c r="B14" s="42" t="s">
        <v>98</v>
      </c>
      <c r="C14" s="43" t="s">
        <v>45</v>
      </c>
      <c r="D14" s="38"/>
      <c r="E14" s="39"/>
      <c r="F14" s="40"/>
      <c r="G14" s="39"/>
    </row>
    <row r="15" spans="1:7" ht="81.75" hidden="1" thickBot="1">
      <c r="A15" s="44"/>
      <c r="B15" s="45"/>
      <c r="C15" s="46" t="s">
        <v>100</v>
      </c>
      <c r="D15" s="38"/>
      <c r="E15" s="39"/>
      <c r="F15" s="47"/>
      <c r="G15" s="48"/>
    </row>
    <row r="16" spans="1:7" hidden="1">
      <c r="A16" s="49" t="s">
        <v>47</v>
      </c>
      <c r="B16" s="50"/>
      <c r="C16" s="51"/>
      <c r="D16" s="52" t="s">
        <v>15</v>
      </c>
      <c r="E16" s="52" t="s">
        <v>48</v>
      </c>
      <c r="F16" s="52" t="s">
        <v>15</v>
      </c>
      <c r="G16" s="52" t="s">
        <v>48</v>
      </c>
    </row>
    <row r="17" spans="1:7" ht="27" hidden="1">
      <c r="A17" s="53" t="s">
        <v>49</v>
      </c>
      <c r="B17" s="54"/>
      <c r="C17" s="55" t="s">
        <v>101</v>
      </c>
      <c r="D17" s="57"/>
      <c r="E17" s="57"/>
      <c r="F17" s="58" t="s">
        <v>51</v>
      </c>
      <c r="G17" s="58" t="s">
        <v>51</v>
      </c>
    </row>
    <row r="18" spans="1:7" ht="40.5" hidden="1">
      <c r="A18" s="53"/>
      <c r="B18" s="54"/>
      <c r="C18" s="59" t="s">
        <v>102</v>
      </c>
      <c r="D18" s="56"/>
      <c r="E18" s="56"/>
      <c r="F18" s="58" t="s">
        <v>51</v>
      </c>
      <c r="G18" s="58" t="s">
        <v>51</v>
      </c>
    </row>
    <row r="19" spans="1:7" ht="27" hidden="1">
      <c r="A19" s="53"/>
      <c r="B19" s="54"/>
      <c r="C19" s="59" t="s">
        <v>103</v>
      </c>
      <c r="D19" s="56"/>
      <c r="E19" s="56"/>
      <c r="F19" s="58" t="s">
        <v>51</v>
      </c>
      <c r="G19" s="58" t="s">
        <v>51</v>
      </c>
    </row>
    <row r="20" spans="1:7" hidden="1">
      <c r="A20" s="60" t="s">
        <v>54</v>
      </c>
      <c r="B20" s="61"/>
      <c r="C20" s="59" t="s">
        <v>55</v>
      </c>
      <c r="D20" s="62"/>
      <c r="E20" s="62"/>
      <c r="F20" s="58" t="s">
        <v>51</v>
      </c>
      <c r="G20" s="58" t="s">
        <v>51</v>
      </c>
    </row>
    <row r="21" spans="1:7" ht="27" hidden="1">
      <c r="A21" s="60" t="s">
        <v>56</v>
      </c>
      <c r="B21" s="61"/>
      <c r="C21" s="59" t="s">
        <v>104</v>
      </c>
      <c r="D21" s="62"/>
      <c r="E21" s="62"/>
      <c r="F21" s="58" t="s">
        <v>51</v>
      </c>
      <c r="G21" s="58" t="s">
        <v>51</v>
      </c>
    </row>
    <row r="22" spans="1:7" hidden="1">
      <c r="A22" s="60" t="s">
        <v>57</v>
      </c>
      <c r="B22" s="63"/>
      <c r="C22" s="64"/>
      <c r="D22" s="58" t="s">
        <v>51</v>
      </c>
      <c r="E22" s="58" t="s">
        <v>51</v>
      </c>
      <c r="F22" s="109">
        <v>1127.5999999999999</v>
      </c>
      <c r="G22" s="109">
        <v>1127.5999999999999</v>
      </c>
    </row>
    <row r="23" spans="1:7" hidden="1">
      <c r="A23" s="66" t="s">
        <v>58</v>
      </c>
      <c r="B23" s="67"/>
      <c r="C23" s="68"/>
      <c r="D23" s="68"/>
      <c r="E23" s="68"/>
      <c r="F23" s="67"/>
      <c r="G23" s="69"/>
    </row>
    <row r="24" spans="1:7" hidden="1">
      <c r="A24" s="70" t="s">
        <v>105</v>
      </c>
      <c r="B24" s="71"/>
      <c r="C24" s="71"/>
      <c r="D24" s="71"/>
      <c r="E24" s="71"/>
      <c r="F24" s="72"/>
      <c r="G24" s="73"/>
    </row>
    <row r="25" spans="1:7" hidden="1">
      <c r="A25" s="66" t="s">
        <v>59</v>
      </c>
      <c r="B25" s="67"/>
      <c r="C25" s="68"/>
      <c r="D25" s="68"/>
      <c r="E25" s="68"/>
      <c r="F25" s="67"/>
      <c r="G25" s="69"/>
    </row>
    <row r="26" spans="1:7" hidden="1">
      <c r="A26" s="70" t="s">
        <v>106</v>
      </c>
      <c r="B26" s="74"/>
      <c r="C26" s="74"/>
      <c r="D26" s="74"/>
      <c r="E26" s="74"/>
      <c r="F26" s="75"/>
      <c r="G26" s="76"/>
    </row>
    <row r="29" spans="1:7" s="27" customFormat="1">
      <c r="A29" s="31" t="s">
        <v>40</v>
      </c>
      <c r="B29" s="29"/>
      <c r="C29" s="29"/>
      <c r="D29" s="29"/>
      <c r="E29" s="29"/>
      <c r="F29" s="30"/>
      <c r="G29" s="30"/>
    </row>
    <row r="30" spans="1:7" s="27" customFormat="1" ht="30.75" customHeight="1">
      <c r="A30" s="31"/>
      <c r="B30" s="29"/>
      <c r="C30" s="29"/>
      <c r="D30" s="184" t="s">
        <v>133</v>
      </c>
      <c r="E30" s="184"/>
      <c r="F30" s="184"/>
      <c r="G30" s="185"/>
    </row>
    <row r="31" spans="1:7" s="27" customFormat="1">
      <c r="A31" s="182" t="s">
        <v>41</v>
      </c>
      <c r="B31" s="183"/>
      <c r="C31" s="32" t="s">
        <v>42</v>
      </c>
      <c r="D31" s="203" t="s">
        <v>129</v>
      </c>
      <c r="E31" s="204"/>
      <c r="F31" s="209" t="s">
        <v>134</v>
      </c>
      <c r="G31" s="210"/>
    </row>
    <row r="32" spans="1:7" s="27" customFormat="1" ht="27">
      <c r="A32" s="183"/>
      <c r="B32" s="183"/>
      <c r="C32" s="149" t="s">
        <v>43</v>
      </c>
      <c r="D32" s="205"/>
      <c r="E32" s="206"/>
      <c r="F32" s="194"/>
      <c r="G32" s="211"/>
    </row>
    <row r="33" spans="1:11" s="27" customFormat="1">
      <c r="A33" s="155">
        <v>1011</v>
      </c>
      <c r="B33" s="155" t="s">
        <v>44</v>
      </c>
      <c r="C33" s="43" t="s">
        <v>45</v>
      </c>
      <c r="D33" s="205"/>
      <c r="E33" s="206"/>
      <c r="F33" s="194"/>
      <c r="G33" s="211"/>
    </row>
    <row r="34" spans="1:11" s="27" customFormat="1" ht="86.25" customHeight="1" thickBot="1">
      <c r="A34" s="155"/>
      <c r="B34" s="155"/>
      <c r="C34" s="150" t="s">
        <v>46</v>
      </c>
      <c r="D34" s="207"/>
      <c r="E34" s="208"/>
      <c r="F34" s="212"/>
      <c r="G34" s="213"/>
    </row>
    <row r="35" spans="1:11" s="27" customFormat="1">
      <c r="A35" s="156" t="s">
        <v>47</v>
      </c>
      <c r="B35" s="157"/>
      <c r="C35" s="51"/>
      <c r="D35" s="126" t="s">
        <v>15</v>
      </c>
      <c r="E35" s="126" t="s">
        <v>48</v>
      </c>
      <c r="F35" s="126" t="s">
        <v>15</v>
      </c>
      <c r="G35" s="126" t="s">
        <v>48</v>
      </c>
    </row>
    <row r="36" spans="1:11" s="27" customFormat="1">
      <c r="A36" s="140" t="s">
        <v>49</v>
      </c>
      <c r="B36" s="141"/>
      <c r="C36" s="151" t="s">
        <v>50</v>
      </c>
      <c r="D36" s="57"/>
      <c r="E36" s="57"/>
      <c r="F36" s="58" t="s">
        <v>51</v>
      </c>
      <c r="G36" s="58" t="s">
        <v>51</v>
      </c>
    </row>
    <row r="37" spans="1:11" s="27" customFormat="1" ht="40.5">
      <c r="A37" s="140"/>
      <c r="B37" s="141"/>
      <c r="C37" s="152" t="s">
        <v>52</v>
      </c>
      <c r="D37" s="56"/>
      <c r="E37" s="56"/>
      <c r="F37" s="58" t="s">
        <v>51</v>
      </c>
      <c r="G37" s="58" t="s">
        <v>51</v>
      </c>
    </row>
    <row r="38" spans="1:11" s="27" customFormat="1" ht="27.75" thickBot="1">
      <c r="A38" s="140"/>
      <c r="B38" s="141"/>
      <c r="C38" s="152" t="s">
        <v>53</v>
      </c>
      <c r="D38" s="56"/>
      <c r="E38" s="56"/>
      <c r="F38" s="58" t="s">
        <v>51</v>
      </c>
      <c r="G38" s="58" t="s">
        <v>51</v>
      </c>
    </row>
    <row r="39" spans="1:11" s="27" customFormat="1" ht="14.25" thickBot="1">
      <c r="A39" s="140" t="s">
        <v>54</v>
      </c>
      <c r="B39" s="141"/>
      <c r="C39" s="153" t="s">
        <v>55</v>
      </c>
      <c r="D39" s="62"/>
      <c r="E39" s="62"/>
      <c r="F39" s="58" t="s">
        <v>51</v>
      </c>
      <c r="G39" s="58" t="s">
        <v>51</v>
      </c>
    </row>
    <row r="40" spans="1:11" s="27" customFormat="1">
      <c r="A40" s="140" t="s">
        <v>56</v>
      </c>
      <c r="B40" s="141"/>
      <c r="C40" s="154" t="s">
        <v>55</v>
      </c>
      <c r="D40" s="138"/>
      <c r="E40" s="138"/>
      <c r="F40" s="139" t="s">
        <v>51</v>
      </c>
      <c r="G40" s="139" t="s">
        <v>51</v>
      </c>
    </row>
    <row r="41" spans="1:11" s="27" customFormat="1">
      <c r="A41" s="140" t="s">
        <v>57</v>
      </c>
      <c r="B41" s="141"/>
      <c r="C41" s="142"/>
      <c r="D41" s="58" t="s">
        <v>51</v>
      </c>
      <c r="E41" s="58" t="s">
        <v>51</v>
      </c>
      <c r="F41" s="109">
        <v>-27.6</v>
      </c>
      <c r="G41" s="109">
        <v>-27.6</v>
      </c>
      <c r="H41" s="65"/>
      <c r="I41" s="65"/>
      <c r="J41" s="65"/>
      <c r="K41" s="65"/>
    </row>
    <row r="42" spans="1:11" s="27" customFormat="1">
      <c r="A42" s="143" t="s">
        <v>58</v>
      </c>
      <c r="B42" s="141"/>
      <c r="C42" s="142"/>
      <c r="D42" s="142"/>
      <c r="E42" s="142"/>
      <c r="F42" s="141"/>
      <c r="G42" s="141"/>
    </row>
    <row r="43" spans="1:11" s="27" customFormat="1">
      <c r="A43" s="144" t="s">
        <v>88</v>
      </c>
      <c r="B43" s="145"/>
      <c r="C43" s="145"/>
      <c r="D43" s="145"/>
      <c r="E43" s="145"/>
      <c r="F43" s="146"/>
      <c r="G43" s="146"/>
    </row>
    <row r="44" spans="1:11" s="27" customFormat="1">
      <c r="A44" s="143" t="s">
        <v>59</v>
      </c>
      <c r="B44" s="141"/>
      <c r="C44" s="142"/>
      <c r="D44" s="142"/>
      <c r="E44" s="142"/>
      <c r="F44" s="141"/>
      <c r="G44" s="141"/>
    </row>
    <row r="45" spans="1:11" s="27" customFormat="1">
      <c r="A45" s="144" t="s">
        <v>60</v>
      </c>
      <c r="B45" s="147"/>
      <c r="C45" s="147"/>
      <c r="D45" s="147"/>
      <c r="E45" s="147"/>
      <c r="F45" s="148"/>
      <c r="G45" s="148"/>
    </row>
    <row r="51" spans="1:7">
      <c r="A51" s="28" t="s">
        <v>61</v>
      </c>
      <c r="B51" s="29"/>
      <c r="C51" s="29"/>
      <c r="D51" s="29"/>
      <c r="E51" s="29"/>
      <c r="F51" s="30"/>
      <c r="G51" s="30"/>
    </row>
    <row r="52" spans="1:7" ht="30" customHeight="1" thickBot="1">
      <c r="D52" s="184" t="s">
        <v>133</v>
      </c>
      <c r="E52" s="184"/>
      <c r="F52" s="184"/>
      <c r="G52" s="185"/>
    </row>
    <row r="53" spans="1:7">
      <c r="A53" s="182" t="s">
        <v>41</v>
      </c>
      <c r="B53" s="183"/>
      <c r="C53" s="32" t="s">
        <v>62</v>
      </c>
      <c r="D53" s="186" t="s">
        <v>129</v>
      </c>
      <c r="E53" s="187"/>
      <c r="F53" s="192" t="s">
        <v>134</v>
      </c>
      <c r="G53" s="193"/>
    </row>
    <row r="54" spans="1:7">
      <c r="A54" s="183"/>
      <c r="B54" s="183"/>
      <c r="C54" s="149" t="s">
        <v>63</v>
      </c>
      <c r="D54" s="188"/>
      <c r="E54" s="189"/>
      <c r="F54" s="194"/>
      <c r="G54" s="195"/>
    </row>
    <row r="55" spans="1:7">
      <c r="A55" s="155">
        <v>1011</v>
      </c>
      <c r="B55" s="155" t="s">
        <v>64</v>
      </c>
      <c r="C55" s="43" t="s">
        <v>45</v>
      </c>
      <c r="D55" s="188"/>
      <c r="E55" s="189"/>
      <c r="F55" s="194"/>
      <c r="G55" s="195"/>
    </row>
    <row r="56" spans="1:7" ht="47.25" customHeight="1" thickBot="1">
      <c r="A56" s="155"/>
      <c r="B56" s="155"/>
      <c r="C56" s="158" t="s">
        <v>89</v>
      </c>
      <c r="D56" s="190"/>
      <c r="E56" s="191"/>
      <c r="F56" s="196"/>
      <c r="G56" s="197"/>
    </row>
    <row r="57" spans="1:7" ht="14.25" thickBot="1">
      <c r="A57" s="49" t="s">
        <v>47</v>
      </c>
      <c r="B57" s="50"/>
      <c r="C57" s="163"/>
      <c r="D57" s="126" t="s">
        <v>15</v>
      </c>
      <c r="E57" s="126" t="s">
        <v>48</v>
      </c>
      <c r="F57" s="126" t="s">
        <v>15</v>
      </c>
      <c r="G57" s="126" t="s">
        <v>48</v>
      </c>
    </row>
    <row r="58" spans="1:7" ht="27.75" thickBot="1">
      <c r="A58" s="159" t="s">
        <v>65</v>
      </c>
      <c r="B58" s="67"/>
      <c r="C58" s="165" t="s">
        <v>66</v>
      </c>
      <c r="D58" s="160">
        <v>-6</v>
      </c>
      <c r="E58" s="160">
        <v>-6</v>
      </c>
      <c r="F58" s="139" t="s">
        <v>51</v>
      </c>
      <c r="G58" s="139" t="s">
        <v>51</v>
      </c>
    </row>
    <row r="59" spans="1:7">
      <c r="A59" s="181" t="s">
        <v>67</v>
      </c>
      <c r="B59" s="181"/>
      <c r="C59" s="164"/>
      <c r="D59" s="58" t="s">
        <v>51</v>
      </c>
      <c r="E59" s="58" t="s">
        <v>51</v>
      </c>
      <c r="F59" s="78">
        <v>-2300.6999999999998</v>
      </c>
      <c r="G59" s="78">
        <v>-2300.6999999999998</v>
      </c>
    </row>
    <row r="60" spans="1:7" ht="13.5" customHeight="1">
      <c r="A60" s="181" t="s">
        <v>68</v>
      </c>
      <c r="B60" s="181"/>
      <c r="C60" s="181"/>
      <c r="D60" s="62"/>
      <c r="E60" s="62" t="s">
        <v>69</v>
      </c>
      <c r="F60" s="79" t="s">
        <v>51</v>
      </c>
      <c r="G60" s="79" t="s">
        <v>51</v>
      </c>
    </row>
    <row r="61" spans="1:7">
      <c r="A61" s="143" t="s">
        <v>70</v>
      </c>
      <c r="B61" s="140"/>
      <c r="C61" s="140"/>
      <c r="D61" s="140"/>
      <c r="E61" s="140"/>
      <c r="F61" s="161"/>
      <c r="G61" s="161"/>
    </row>
    <row r="62" spans="1:7">
      <c r="A62" s="144" t="s">
        <v>71</v>
      </c>
      <c r="B62" s="144"/>
      <c r="C62" s="144"/>
      <c r="D62" s="144"/>
      <c r="E62" s="144"/>
      <c r="F62" s="162"/>
      <c r="G62" s="162"/>
    </row>
    <row r="63" spans="1:7">
      <c r="A63" s="143" t="s">
        <v>72</v>
      </c>
      <c r="B63" s="140"/>
      <c r="C63" s="140"/>
      <c r="D63" s="140"/>
      <c r="E63" s="140"/>
      <c r="F63" s="161"/>
      <c r="G63" s="161"/>
    </row>
    <row r="64" spans="1:7">
      <c r="A64" s="144" t="s">
        <v>88</v>
      </c>
      <c r="B64" s="144"/>
      <c r="C64" s="144"/>
      <c r="D64" s="144"/>
      <c r="E64" s="144"/>
      <c r="F64" s="162"/>
      <c r="G64" s="162"/>
    </row>
    <row r="65" spans="1:7">
      <c r="A65" s="143" t="s">
        <v>59</v>
      </c>
      <c r="B65" s="141"/>
      <c r="C65" s="142"/>
      <c r="D65" s="142"/>
      <c r="E65" s="142"/>
      <c r="F65" s="141"/>
      <c r="G65" s="141"/>
    </row>
    <row r="66" spans="1:7">
      <c r="A66" s="144" t="s">
        <v>60</v>
      </c>
      <c r="B66" s="145"/>
      <c r="C66" s="145"/>
      <c r="D66" s="145"/>
      <c r="E66" s="145"/>
      <c r="F66" s="146"/>
      <c r="G66" s="146"/>
    </row>
    <row r="67" spans="1:7">
      <c r="A67" s="80"/>
      <c r="B67" s="80"/>
      <c r="C67" s="80"/>
      <c r="D67" s="80"/>
      <c r="E67" s="80"/>
      <c r="F67" s="80"/>
      <c r="G67" s="80"/>
    </row>
  </sheetData>
  <mergeCells count="15">
    <mergeCell ref="F1:G1"/>
    <mergeCell ref="F2:G2"/>
    <mergeCell ref="F3:G3"/>
    <mergeCell ref="A31:B32"/>
    <mergeCell ref="A5:G5"/>
    <mergeCell ref="A12:B13"/>
    <mergeCell ref="D31:E34"/>
    <mergeCell ref="F31:G34"/>
    <mergeCell ref="D30:G30"/>
    <mergeCell ref="A60:C60"/>
    <mergeCell ref="A53:B54"/>
    <mergeCell ref="A59:B59"/>
    <mergeCell ref="D52:G52"/>
    <mergeCell ref="D53:E56"/>
    <mergeCell ref="F53:G56"/>
  </mergeCells>
  <phoneticPr fontId="7" type="noConversion"/>
  <conditionalFormatting sqref="C54 C56 C32 C13">
    <cfRule type="expression" dxfId="0" priority="1" stopIfTrue="1">
      <formula>#REF!=1</formula>
    </cfRule>
  </conditionalFormatting>
  <dataValidations count="14">
    <dataValidation type="decimal" operator="greaterThan" allowBlank="1" showInputMessage="1" showErrorMessage="1" errorTitle="ՍԽԱԼ" error="Հազար անգամ զգուշացրեցի. ՄԻԱՅՆ ԹԻՎ_x000a_:-)" promptTitle="ՄԻԱՅՆ ԹԻՎ" prompt="առանց հազարները բաժանող ստորակետի և կետ՝ ամբողջն ու տասնրդականները բաժանելու համար" sqref="F59:G59 F22:G22 F41:G41">
      <formula1>-10000000000000000000</formula1>
    </dataValidation>
    <dataValidation type="custom" allowBlank="1" showInputMessage="1" showErrorMessage="1" errorTitle="Չի կարելի" error="Չի կարելի" sqref="A59 C59">
      <formula1>"¶áõÙ³ñÁ (Ñ³½³ñ ¹ñ³Ù)"</formula1>
    </dataValidation>
    <dataValidation type="custom" allowBlank="1" showInputMessage="1" showErrorMessage="1" errorTitle="Չի կարելի" error="Չի կարելի" sqref="A60">
      <formula1>"îñ³Ýëý»ñïÇ í×³ñÙ³Ý Ñ³×³Ë³Ï³ÝáõÃÛáõÝÁ"</formula1>
    </dataValidation>
    <dataValidation type="custom" allowBlank="1" showInputMessage="1" showErrorMessage="1" errorTitle="Չի կարելի" error="Չի կարելի" sqref="A61">
      <formula1>"Þ³Ñ³éáõÝ»ñÇ ÁÝïñáõÃÛ³Ý ã³÷³ÝÇßÝ»ñÁ"</formula1>
    </dataValidation>
    <dataValidation type="custom" allowBlank="1" showInputMessage="1" showErrorMessage="1" errorTitle="Չի կարելի" error="Չի կարելի" sqref="A58">
      <formula1>"Þ³Ñ³éáõÝ»ñÇ ù³Ý³ÏÁ"</formula1>
    </dataValidation>
    <dataValidation type="custom" allowBlank="1" showInputMessage="1" showErrorMessage="1" sqref="A51">
      <formula1>"²ÕÛáõë³Ï 11. îñ³Ýëý»ñïÝ»ñ"</formula1>
    </dataValidation>
    <dataValidation type="custom" allowBlank="1" showInputMessage="1" showErrorMessage="1" errorTitle="Հոոոոպ..." error="Չի կարելի" sqref="A65 A44 A25">
      <formula1>"ì»ñçÝ³Ï³Ý ³ñ¹ÛáõÝùÇ ÝÏ³ñ³·ñáõÃÛáõÝÁ"</formula1>
    </dataValidation>
    <dataValidation type="custom" allowBlank="1" showInputMessage="1" showErrorMessage="1" errorTitle="Հոոոոպ..." error="Չի կարելի" sqref="A63 A42 A23">
      <formula1>"Ìñ³·ÇñÁ (Íñ³·ñ»ñÁ), áñÇ (áñáÝó) ßñç³Ý³ÏÝ»ñáõÙ Çñ³Ï³Ý³óíáõÙ ¿ ù³Õ³ù³Ï³ÝáõÃÛ³Ý ÙÇçáó³éáõÙÁ"</formula1>
    </dataValidation>
    <dataValidation type="custom" allowBlank="1" showInputMessage="1" showErrorMessage="1" errorTitle="Չի կարելի" error="Չի կարելի" sqref="A53 A31 A12">
      <formula1>"Ìñ³·ñ³ÛÇÝ ¹³ëÇãÁ"</formula1>
    </dataValidation>
    <dataValidation type="custom" allowBlank="1" showInputMessage="1" showErrorMessage="1" sqref="A29:A30">
      <formula1>"1. ²ÝÙÇç³Ï³Ýáñ»Ý Ù³ïáõóíáÕ Í³é³ÛáõÃÛáõÝÝ»ñÇ ³ñ¹ÛáõÝùÝ»ñÇ óáõó³ÝÇßÝ»ñÁ"</formula1>
    </dataValidation>
    <dataValidation type="custom" allowBlank="1" showInputMessage="1" showErrorMessage="1" errorTitle="Չի կարելի" error="Չի կարելի" sqref="A41 A22">
      <formula1>"Ø³ïáõóíáÕ Í³é³ÛáõÃÛ³Ý íñ³ Ï³ï³ñíáÕ Í³ËëÁ (Ñ³½³ñ ¹ñ³Ù)"</formula1>
    </dataValidation>
    <dataValidation type="custom" allowBlank="1" showInputMessage="1" showErrorMessage="1" errorTitle="Հոոոոոոոպ..." error="Չի կարելի" sqref="A40 A21">
      <formula1>"Ä³ÙÏ»ï³ÛÝáõÃÛáõÝ"</formula1>
    </dataValidation>
    <dataValidation type="custom" allowBlank="1" showInputMessage="1" showErrorMessage="1" errorTitle="Հոոոոոպ" error="Չի կարելի" sqref="A39 A20">
      <formula1>"àñ³Ï³Ï³Ý"</formula1>
    </dataValidation>
    <dataValidation type="custom" allowBlank="1" showInputMessage="1" showErrorMessage="1" errorTitle="Հոոոոոոոոոպ!!!" error="Մի փոխեք այս դաշտը" sqref="A36:A38 A17:A19">
      <formula1>"ø³Ý³Ï³Ï³Ý"</formula1>
    </dataValidation>
  </dataValidations>
  <pageMargins left="0.7" right="0.7" top="0.75" bottom="0.75" header="0.3" footer="0.3"/>
  <pageSetup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36"/>
  <sheetViews>
    <sheetView topLeftCell="A22" workbookViewId="0">
      <selection activeCell="A25" sqref="A25:XFD25"/>
    </sheetView>
  </sheetViews>
  <sheetFormatPr defaultRowHeight="17.25"/>
  <cols>
    <col min="1" max="1" width="60.5703125" style="81" customWidth="1"/>
    <col min="2" max="2" width="7.85546875" style="82" customWidth="1"/>
    <col min="3" max="3" width="10" style="81" customWidth="1"/>
    <col min="4" max="4" width="10.28515625" style="81" customWidth="1"/>
    <col min="5" max="5" width="16.7109375" style="81" customWidth="1"/>
    <col min="6" max="6" width="16" style="81" customWidth="1"/>
    <col min="7" max="16384" width="9.140625" style="81"/>
  </cols>
  <sheetData>
    <row r="1" spans="1:5">
      <c r="D1" s="218" t="s">
        <v>73</v>
      </c>
      <c r="E1" s="218"/>
    </row>
    <row r="2" spans="1:5" ht="15" customHeight="1">
      <c r="C2" s="83"/>
      <c r="D2" s="84"/>
      <c r="E2" s="85" t="s">
        <v>74</v>
      </c>
    </row>
    <row r="3" spans="1:5" ht="15" customHeight="1">
      <c r="D3" s="84"/>
      <c r="E3" s="85" t="s">
        <v>75</v>
      </c>
    </row>
    <row r="4" spans="1:5">
      <c r="C4" s="86"/>
      <c r="D4" s="86"/>
      <c r="E4" s="86"/>
    </row>
    <row r="5" spans="1:5" ht="46.5" customHeight="1">
      <c r="A5" s="219" t="s">
        <v>128</v>
      </c>
      <c r="B5" s="219"/>
      <c r="C5" s="219"/>
      <c r="D5" s="219"/>
      <c r="E5" s="219"/>
    </row>
    <row r="6" spans="1:5">
      <c r="A6" s="220"/>
      <c r="B6" s="220"/>
      <c r="C6" s="220"/>
      <c r="D6" s="220"/>
      <c r="E6" s="220"/>
    </row>
    <row r="7" spans="1:5" ht="18" thickBot="1">
      <c r="A7" s="87"/>
      <c r="B7" s="87"/>
      <c r="C7" s="87"/>
      <c r="D7" s="87"/>
      <c r="E7" s="87"/>
    </row>
    <row r="8" spans="1:5" ht="108.75" customHeight="1">
      <c r="A8" s="88" t="s">
        <v>42</v>
      </c>
      <c r="B8" s="221" t="s">
        <v>76</v>
      </c>
      <c r="C8" s="221" t="s">
        <v>77</v>
      </c>
      <c r="D8" s="223" t="s">
        <v>87</v>
      </c>
      <c r="E8" s="224"/>
    </row>
    <row r="9" spans="1:5" ht="36.75" customHeight="1" thickBot="1">
      <c r="A9" s="128"/>
      <c r="B9" s="222"/>
      <c r="C9" s="222"/>
      <c r="D9" s="129" t="s">
        <v>78</v>
      </c>
      <c r="E9" s="89" t="s">
        <v>79</v>
      </c>
    </row>
    <row r="10" spans="1:5" ht="37.5" customHeight="1">
      <c r="A10" s="215" t="s">
        <v>80</v>
      </c>
      <c r="B10" s="216"/>
      <c r="C10" s="217"/>
      <c r="D10" s="217"/>
      <c r="E10" s="90">
        <f>+E12+E14</f>
        <v>1392.4</v>
      </c>
    </row>
    <row r="11" spans="1:5" ht="37.5" customHeight="1">
      <c r="A11" s="214" t="s">
        <v>81</v>
      </c>
      <c r="B11" s="214"/>
      <c r="C11" s="214"/>
      <c r="D11" s="214"/>
      <c r="E11" s="92">
        <v>1364.8</v>
      </c>
    </row>
    <row r="12" spans="1:5" s="121" customFormat="1" ht="43.5" customHeight="1">
      <c r="A12" s="95" t="s">
        <v>113</v>
      </c>
      <c r="B12" s="96"/>
      <c r="C12" s="96"/>
      <c r="D12" s="96"/>
      <c r="E12" s="124">
        <f>E13</f>
        <v>732.8</v>
      </c>
    </row>
    <row r="13" spans="1:5" s="121" customFormat="1" ht="25.5" customHeight="1">
      <c r="A13" s="125" t="s">
        <v>126</v>
      </c>
      <c r="B13" s="119" t="s">
        <v>85</v>
      </c>
      <c r="C13" s="123" t="s">
        <v>115</v>
      </c>
      <c r="D13" s="119"/>
      <c r="E13" s="122">
        <v>732.8</v>
      </c>
    </row>
    <row r="14" spans="1:5" s="121" customFormat="1" ht="25.5" customHeight="1">
      <c r="A14" s="95" t="s">
        <v>109</v>
      </c>
      <c r="B14" s="96"/>
      <c r="C14" s="96"/>
      <c r="D14" s="96"/>
      <c r="E14" s="97">
        <f>SUM(E15:E22)</f>
        <v>659.6</v>
      </c>
    </row>
    <row r="15" spans="1:5" s="121" customFormat="1" ht="22.5" customHeight="1">
      <c r="A15" s="110" t="s">
        <v>108</v>
      </c>
      <c r="B15" s="113" t="s">
        <v>107</v>
      </c>
      <c r="C15" s="111" t="s">
        <v>112</v>
      </c>
      <c r="D15" s="98">
        <v>1</v>
      </c>
      <c r="E15" s="107">
        <v>400</v>
      </c>
    </row>
    <row r="16" spans="1:5">
      <c r="A16" s="110" t="s">
        <v>114</v>
      </c>
      <c r="B16" s="113" t="s">
        <v>85</v>
      </c>
      <c r="C16" s="111" t="s">
        <v>112</v>
      </c>
      <c r="D16" s="98">
        <v>7600</v>
      </c>
      <c r="E16" s="107">
        <v>159.6</v>
      </c>
    </row>
    <row r="17" spans="1:7" ht="20.25" customHeight="1">
      <c r="A17" s="110" t="s">
        <v>117</v>
      </c>
      <c r="B17" s="113" t="s">
        <v>107</v>
      </c>
      <c r="C17" s="111" t="s">
        <v>112</v>
      </c>
      <c r="D17" s="98">
        <v>30</v>
      </c>
      <c r="E17" s="107">
        <v>27</v>
      </c>
      <c r="F17" s="108"/>
    </row>
    <row r="18" spans="1:7" s="91" customFormat="1">
      <c r="A18" s="110" t="s">
        <v>117</v>
      </c>
      <c r="B18" s="113" t="s">
        <v>107</v>
      </c>
      <c r="C18" s="111" t="s">
        <v>112</v>
      </c>
      <c r="D18" s="98">
        <v>30</v>
      </c>
      <c r="E18" s="107">
        <v>18</v>
      </c>
      <c r="G18" s="101"/>
    </row>
    <row r="19" spans="1:7" s="91" customFormat="1">
      <c r="A19" s="110" t="s">
        <v>118</v>
      </c>
      <c r="B19" s="113" t="s">
        <v>107</v>
      </c>
      <c r="C19" s="111" t="s">
        <v>119</v>
      </c>
      <c r="D19" s="98">
        <v>20</v>
      </c>
      <c r="E19" s="107">
        <v>13.6</v>
      </c>
      <c r="G19" s="101"/>
    </row>
    <row r="20" spans="1:7" s="91" customFormat="1">
      <c r="A20" s="110" t="s">
        <v>120</v>
      </c>
      <c r="B20" s="113" t="s">
        <v>107</v>
      </c>
      <c r="C20" s="111" t="s">
        <v>112</v>
      </c>
      <c r="D20" s="98">
        <v>74</v>
      </c>
      <c r="E20" s="107">
        <v>7.4</v>
      </c>
      <c r="G20" s="101"/>
    </row>
    <row r="21" spans="1:7" ht="20.25" customHeight="1">
      <c r="A21" s="110" t="s">
        <v>121</v>
      </c>
      <c r="B21" s="113" t="s">
        <v>107</v>
      </c>
      <c r="C21" s="111" t="s">
        <v>112</v>
      </c>
      <c r="D21" s="98">
        <v>8</v>
      </c>
      <c r="E21" s="107">
        <v>24</v>
      </c>
    </row>
    <row r="22" spans="1:7">
      <c r="A22" s="110" t="s">
        <v>122</v>
      </c>
      <c r="B22" s="113" t="s">
        <v>107</v>
      </c>
      <c r="C22" s="111" t="s">
        <v>123</v>
      </c>
      <c r="D22" s="98">
        <v>5</v>
      </c>
      <c r="E22" s="107">
        <v>10</v>
      </c>
    </row>
    <row r="23" spans="1:7" ht="62.25" customHeight="1">
      <c r="A23" s="214" t="s">
        <v>130</v>
      </c>
      <c r="B23" s="214"/>
      <c r="C23" s="214"/>
      <c r="D23" s="214"/>
      <c r="E23" s="92">
        <v>-27.6</v>
      </c>
    </row>
    <row r="24" spans="1:7" ht="20.25" customHeight="1">
      <c r="A24" s="95" t="s">
        <v>82</v>
      </c>
      <c r="B24" s="96"/>
      <c r="C24" s="96"/>
      <c r="D24" s="96"/>
      <c r="E24" s="97">
        <v>1392.4</v>
      </c>
      <c r="F24" s="108"/>
    </row>
    <row r="25" spans="1:7" ht="41.25" customHeight="1">
      <c r="A25" s="215" t="s">
        <v>30</v>
      </c>
      <c r="B25" s="216"/>
      <c r="C25" s="217"/>
      <c r="D25" s="217"/>
      <c r="E25" s="90">
        <f>+E26+E28</f>
        <v>-27.6</v>
      </c>
    </row>
    <row r="26" spans="1:7">
      <c r="A26" s="95" t="s">
        <v>131</v>
      </c>
      <c r="B26" s="96"/>
      <c r="C26" s="96"/>
      <c r="D26" s="96"/>
      <c r="E26" s="124">
        <f>E27</f>
        <v>-27.6</v>
      </c>
    </row>
    <row r="27" spans="1:7">
      <c r="A27" s="119" t="s">
        <v>116</v>
      </c>
      <c r="B27" s="119" t="s">
        <v>85</v>
      </c>
      <c r="C27" s="123" t="s">
        <v>115</v>
      </c>
      <c r="D27" s="119"/>
      <c r="E27" s="122">
        <v>-27.6</v>
      </c>
    </row>
    <row r="28" spans="1:7">
      <c r="A28" s="135"/>
      <c r="B28" s="136"/>
      <c r="C28" s="136"/>
      <c r="D28" s="136"/>
      <c r="E28" s="137"/>
    </row>
    <row r="29" spans="1:7">
      <c r="A29" s="130"/>
      <c r="B29" s="131"/>
      <c r="C29" s="132"/>
      <c r="D29" s="133"/>
      <c r="E29" s="134"/>
    </row>
    <row r="30" spans="1:7">
      <c r="A30" s="130"/>
      <c r="B30" s="131"/>
      <c r="C30" s="132"/>
      <c r="D30" s="133"/>
      <c r="E30" s="134"/>
    </row>
    <row r="31" spans="1:7">
      <c r="A31" s="130"/>
      <c r="B31" s="131"/>
      <c r="C31" s="132"/>
      <c r="D31" s="133"/>
      <c r="E31" s="134"/>
    </row>
    <row r="32" spans="1:7">
      <c r="A32" s="130"/>
      <c r="B32" s="131"/>
      <c r="C32" s="132"/>
      <c r="D32" s="133"/>
      <c r="E32" s="134"/>
    </row>
    <row r="33" spans="1:5">
      <c r="A33" s="130"/>
      <c r="B33" s="131"/>
      <c r="C33" s="132"/>
      <c r="D33" s="133"/>
      <c r="E33" s="134"/>
    </row>
    <row r="34" spans="1:5">
      <c r="A34" s="130"/>
      <c r="B34" s="131"/>
      <c r="C34" s="132"/>
      <c r="D34" s="133"/>
      <c r="E34" s="134"/>
    </row>
    <row r="35" spans="1:5">
      <c r="A35" s="130"/>
      <c r="B35" s="131"/>
      <c r="C35" s="132"/>
      <c r="D35" s="133"/>
      <c r="E35" s="134"/>
    </row>
    <row r="36" spans="1:5">
      <c r="A36" s="130"/>
      <c r="B36" s="131"/>
      <c r="C36" s="132"/>
      <c r="D36" s="133"/>
      <c r="E36" s="134"/>
    </row>
  </sheetData>
  <mergeCells count="10">
    <mergeCell ref="A23:D23"/>
    <mergeCell ref="A25:D25"/>
    <mergeCell ref="A11:D11"/>
    <mergeCell ref="D1:E1"/>
    <mergeCell ref="A5:E5"/>
    <mergeCell ref="A6:E6"/>
    <mergeCell ref="B8:B9"/>
    <mergeCell ref="C8:C9"/>
    <mergeCell ref="D8:E8"/>
    <mergeCell ref="A10:D10"/>
  </mergeCells>
  <phoneticPr fontId="7" type="noConversion"/>
  <pageMargins left="0.17" right="0.16" top="1" bottom="1" header="0.5" footer="0.5"/>
  <pageSetup paperSize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D7" sqref="D7"/>
    </sheetView>
  </sheetViews>
  <sheetFormatPr defaultRowHeight="17.25"/>
  <cols>
    <col min="1" max="1" width="9.140625" style="116"/>
    <col min="2" max="2" width="44.5703125" style="116" customWidth="1"/>
    <col min="3" max="3" width="14.5703125" style="116" customWidth="1"/>
    <col min="4" max="4" width="10.42578125" style="116" customWidth="1"/>
    <col min="5" max="16384" width="9.140625" style="116"/>
  </cols>
  <sheetData>
    <row r="1" spans="1:11">
      <c r="C1" s="218" t="s">
        <v>90</v>
      </c>
      <c r="D1" s="218"/>
    </row>
    <row r="2" spans="1:11">
      <c r="D2" s="85" t="s">
        <v>74</v>
      </c>
    </row>
    <row r="3" spans="1:11">
      <c r="D3" s="85" t="s">
        <v>75</v>
      </c>
    </row>
    <row r="4" spans="1:11">
      <c r="D4" s="85"/>
    </row>
    <row r="5" spans="1:11" ht="86.25" customHeight="1">
      <c r="A5" s="225" t="s">
        <v>125</v>
      </c>
      <c r="B5" s="225"/>
      <c r="C5" s="225"/>
      <c r="D5" s="225"/>
      <c r="K5" s="85"/>
    </row>
    <row r="6" spans="1:11">
      <c r="K6" s="85"/>
    </row>
    <row r="7" spans="1:11" ht="51.75">
      <c r="A7" s="117" t="s">
        <v>91</v>
      </c>
      <c r="B7" s="117" t="s">
        <v>111</v>
      </c>
      <c r="C7" s="117" t="s">
        <v>92</v>
      </c>
    </row>
    <row r="8" spans="1:11">
      <c r="A8" s="118">
        <v>1</v>
      </c>
      <c r="B8" s="119" t="s">
        <v>110</v>
      </c>
      <c r="C8" s="110">
        <f>C10+C11+C12+C13</f>
        <v>257.70000000000005</v>
      </c>
    </row>
    <row r="9" spans="1:11">
      <c r="A9" s="118">
        <v>2</v>
      </c>
      <c r="B9" s="119" t="s">
        <v>19</v>
      </c>
      <c r="C9" s="110"/>
    </row>
    <row r="10" spans="1:11">
      <c r="A10" s="118">
        <v>3</v>
      </c>
      <c r="B10" s="119" t="s">
        <v>124</v>
      </c>
      <c r="C10" s="110">
        <v>99.9</v>
      </c>
    </row>
    <row r="11" spans="1:11">
      <c r="A11" s="118">
        <v>4</v>
      </c>
      <c r="B11" s="119" t="s">
        <v>93</v>
      </c>
      <c r="C11" s="110">
        <v>108.2</v>
      </c>
    </row>
    <row r="12" spans="1:11">
      <c r="A12" s="118">
        <v>5</v>
      </c>
      <c r="B12" s="119" t="s">
        <v>94</v>
      </c>
      <c r="C12" s="110">
        <v>28.4</v>
      </c>
    </row>
    <row r="13" spans="1:11" ht="18.75" customHeight="1">
      <c r="A13" s="118">
        <v>6</v>
      </c>
      <c r="B13" s="119" t="s">
        <v>95</v>
      </c>
      <c r="C13" s="110">
        <v>21.2</v>
      </c>
    </row>
    <row r="14" spans="1:11">
      <c r="A14" s="120"/>
      <c r="B14" s="112"/>
    </row>
  </sheetData>
  <mergeCells count="2">
    <mergeCell ref="C1:D1"/>
    <mergeCell ref="A5:D5"/>
  </mergeCells>
  <phoneticPr fontId="7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hav1</vt:lpstr>
      <vt:lpstr>hav2</vt:lpstr>
      <vt:lpstr>hav3</vt:lpstr>
      <vt:lpstr>hav 4</vt:lpstr>
      <vt:lpstr>'hav1'!Print_Area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Gayane Amirkhanyan</dc:creator>
  <cp:lastModifiedBy>GayaneA</cp:lastModifiedBy>
  <cp:lastPrinted>2012-06-29T12:54:54Z</cp:lastPrinted>
  <dcterms:created xsi:type="dcterms:W3CDTF">1996-10-14T23:33:28Z</dcterms:created>
  <dcterms:modified xsi:type="dcterms:W3CDTF">2012-07-09T11:23:25Z</dcterms:modified>
</cp:coreProperties>
</file>