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16" i="76"/>
  <c r="H34" l="1"/>
  <c r="H31" s="1"/>
  <c r="H30"/>
  <c r="H28"/>
  <c r="C10" i="80" l="1"/>
  <c r="H27" i="76" l="1"/>
  <c r="H15" s="1"/>
  <c r="H18" l="1"/>
  <c r="H19"/>
  <c r="H20"/>
  <c r="H22"/>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<sst xmlns="http://schemas.openxmlformats.org/spreadsheetml/2006/main" count="288" uniqueCount="165">
  <si>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</si>
  <si>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</si>
  <si>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</si>
  <si>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</si>
  <si>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</si>
  <si>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</si>
  <si>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</si>
  <si>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</si>
  <si>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</si>
  <si>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</si>
  <si>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</si>
  <si>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</si>
  <si>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</si>
  <si>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</si>
  <si>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</si>
  <si>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</si>
  <si>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</si>
  <si>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</si>
  <si>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</si>
  <si>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</si>
  <si>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</si>
  <si>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</si>
  <si>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</si>
  <si>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</si>
  <si>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</si>
  <si>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</si>
  <si>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</si>
  <si>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</si>
  <si>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</si>
  <si>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</si>
  <si>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</si>
  <si>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</si>
  <si>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</si>
  <si>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</si>
  <si>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</si>
  <si>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</si>
  <si>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</si>
  <si>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</si>
  <si>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</si>
  <si>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</si>
  <si>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</si>
  <si>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</si>
  <si>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</si>
  <si>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</si>
  <si>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</si>
  <si>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</si>
  <si>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</si>
  <si>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</si>
  <si>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</si>
  <si>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</si>
  <si>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</si>
  <si>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</si>
  <si>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</si>
  <si>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</si>
  <si>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</si>
  <si>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</si>
  <si>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</si>
  <si>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</si>
  <si>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</si>
  <si>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</si>
  <si>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</si>
  <si>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</si>
  <si>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</si>
  <si>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</si>
  <si>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</si>
  <si>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</si>
  <si>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</si>
  <si>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</si>
  <si>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</si>
  <si>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</si>
  <si>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</si>
  <si>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</si>
  <si>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</si>
  <si>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</si>
  <si>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</si>
  <si>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</si>
  <si>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</si>
  <si>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</si>
  <si>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</si>
  <si>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</si>
  <si>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</si>
  <si>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</si>
  <si>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</si>
  <si>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</si>
  <si>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</si>
  <si>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</si>
  <si>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</si>
  <si>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</si>
  <si>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</si>
  <si>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</si>
  <si>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</si>
  <si>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</si>
  <si>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</si>
  <si>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</si>
  <si>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</si>
  <si>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</si>
  <si>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</si>
  <si>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</si>
  <si>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</si>
  <si>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</si>
  <si>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</si>
  <si>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</si>
  <si>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</si>
  <si>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</si>
  <si>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</si>
  <si>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</si>
  <si>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</si>
  <si>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</si>
  <si>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</si>
  <si>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</si>
  <si>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</si>
  <si>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</si>
  <si>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</si>
  <si>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</si>
  <si>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</si>
  <si>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</si>
  <si>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</si>
  <si>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</si>
  <si>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</si>
  <si>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</si>
  <si>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</si>
  <si>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</si>
  <si>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</si>
  <si>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</si>
  <si>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</si>
  <si>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</si>
  <si>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</si>
  <si>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</si>
  <si>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</si>
  <si>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</si>
  <si>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</si>
  <si>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</si>
  <si>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</si>
  <si>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</si>
  <si>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</si>
  <si>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</si>
  <si>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</si>
  <si>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</si>
  <si>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</si>
  <si>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</si>
  <si>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</si>
  <si>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</si>
  <si>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</si>
  <si>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</si>
  <si>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</si>
  <si>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</si>
  <si>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</si>
  <si>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</si>
  <si>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</si>
  <si>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</si>
  <si>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</si>
  <si>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</si>
  <si>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ԸՆՏՐԱՏԱՐԱԾՔԱՅԻՆ ԸՆՏՐԱԿԱՆ ՀԱՆՁՆԱԺՈՂՈՎԻ ԾԱԽՍԵՐԻ` ԿԱՊՎԱԾ ՀԱՅԱՍՏԱՆԻ ՀԱՆՐԱՊԵՏՈՒԹՅԱՆ ՇԻՐԱԿԻ ՄԱՐԶԻ ՍՊԱՆԴԱՐՅԱՆԻ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</si>
  <si>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ՇԻՐԱԿԻ ՄԱՐԶԻ ՍՊԱՆԴԱՐՅԱՆԻ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</si>
  <si>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ՇԻՐԱԿԻ ՄԱՐԶԻ ՍՊԱՆԴԱՐՅԱՆԻ ԳՅՈՒՂԱԿԱՆ ՀԱՄԱՅՆՔԻ  ՂԵԿԱՎԱՐԻ ԱՐՏԱՀԵՐԹ ԸՆՏՐՈՒԹՅԱՆ ՆԱԽԱՊԱՏՐԱՍՏՄԱՆ ՈՒ ԱՆՑԿԱՑՄԱՆ ՀԵՏ </t>
  </si>
  <si>
    <t>կնիքների պատրաստում (8հատ  x 2000 դրամ)</t>
  </si>
  <si>
    <t>կնիքների պատրաստում (1հատ  x 2000 դրամ)</t>
  </si>
  <si>
    <t>տեքստ պարունակող կնիքներ</t>
  </si>
  <si>
    <t>ՊԸ</t>
  </si>
  <si>
    <t>30192153/1</t>
  </si>
  <si>
    <t>19431700/1</t>
  </si>
  <si>
    <t>Ցուցակների տպագրում (մարդ)</t>
  </si>
  <si>
    <t>(ընտրողների ցուցակներ, 1151 ընտրող × 3.9 դրամ)</t>
  </si>
  <si>
    <r>
      <t>Այլ ծախսեր` քվեաթերթիկների տպագրություն`                                   (1151 ընտրող + 1151</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</si>
  <si>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 xml:space="preserve">3) հանձնաժողովի անդամների                                                                                                                 (6 անդամ × 72751 դրամ)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</si>
</sst>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4">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D14" sqref="D14"/>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75</v>
      </c>
    </row>
    <row r="2" spans="1:4" ht="37.5" customHeight="1">
      <c r="B2" s="122" t="s">
        <v>130</v>
      </c>
      <c r="C2" s="122"/>
    </row>
    <row r="3" spans="1:4" ht="27.75" customHeight="1"/>
    <row r="4" spans="1:4" ht="19.5" customHeight="1">
      <c r="A4" s="123" t="s">
        <v>2</v>
      </c>
      <c r="B4" s="123"/>
      <c r="C4" s="123"/>
    </row>
    <row r="5" spans="1:4" ht="60.75" customHeight="1">
      <c r="A5" s="124" t="s">
        <v>152</v>
      </c>
      <c r="B5" s="124"/>
      <c r="C5" s="124"/>
    </row>
    <row r="8" spans="1:4" ht="33.75" customHeight="1">
      <c r="A8" s="52" t="s">
        <v>74</v>
      </c>
      <c r="B8" s="53" t="s">
        <v>0</v>
      </c>
      <c r="C8" s="52" t="s">
        <v>73</v>
      </c>
    </row>
    <row r="9" spans="1:4" ht="25.5" customHeight="1">
      <c r="A9" s="50">
        <v>1</v>
      </c>
      <c r="B9" s="49" t="s">
        <v>72</v>
      </c>
      <c r="C9" s="51"/>
    </row>
    <row r="10" spans="1:4" ht="22.5" customHeight="1">
      <c r="A10" s="50"/>
      <c r="B10" s="49" t="s">
        <v>71</v>
      </c>
      <c r="C10" s="48"/>
    </row>
    <row r="11" spans="1:4" ht="24" customHeight="1">
      <c r="A11" s="44"/>
      <c r="B11" s="46" t="s">
        <v>70</v>
      </c>
      <c r="C11" s="45">
        <v>145502</v>
      </c>
      <c r="D11" s="47"/>
    </row>
    <row r="12" spans="1:4" ht="21.75" customHeight="1">
      <c r="A12" s="44"/>
      <c r="B12" s="46" t="s">
        <v>69</v>
      </c>
      <c r="C12" s="45">
        <v>145502</v>
      </c>
    </row>
    <row r="13" spans="1:4" ht="24.75" customHeight="1" thickBot="1">
      <c r="A13" s="44"/>
      <c r="B13" s="43" t="s">
        <v>68</v>
      </c>
      <c r="C13" s="42">
        <v>145502</v>
      </c>
    </row>
    <row r="14" spans="1:4" ht="24" customHeight="1">
      <c r="A14" s="41"/>
      <c r="B14" s="41" t="s">
        <v>6</v>
      </c>
      <c r="C14" s="40">
        <f>SUM(C11:C13)</f>
        <v>436506</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5"/>
  <sheetViews>
    <sheetView topLeftCell="A4" zoomScale="110" zoomScaleNormal="110" workbookViewId="0">
      <selection activeCell="B14" sqref="B14"/>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c r="B1" s="55"/>
      <c r="C1" s="64" t="s">
        <v>83</v>
      </c>
    </row>
    <row r="2" spans="1:5" ht="37.5" customHeight="1">
      <c r="B2" s="122" t="s">
        <v>130</v>
      </c>
      <c r="C2" s="122"/>
    </row>
    <row r="3" spans="1:5" ht="27.75" customHeight="1"/>
    <row r="4" spans="1:5" ht="19.5" customHeight="1">
      <c r="A4" s="123" t="s">
        <v>2</v>
      </c>
      <c r="B4" s="123"/>
      <c r="C4" s="123"/>
    </row>
    <row r="5" spans="1:5" ht="60.75" customHeight="1">
      <c r="A5" s="124" t="s">
        <v>153</v>
      </c>
      <c r="B5" s="124"/>
      <c r="C5" s="124"/>
    </row>
    <row r="8" spans="1:5" ht="33.75" customHeight="1" thickBot="1">
      <c r="A8" s="62" t="s">
        <v>82</v>
      </c>
      <c r="B8" s="63" t="s">
        <v>0</v>
      </c>
      <c r="C8" s="62" t="s">
        <v>81</v>
      </c>
    </row>
    <row r="9" spans="1:5" ht="25.5" customHeight="1">
      <c r="A9" s="50">
        <v>1</v>
      </c>
      <c r="B9" s="49" t="s">
        <v>80</v>
      </c>
      <c r="C9" s="61">
        <f>SUM(C11:C13)</f>
        <v>654759</v>
      </c>
    </row>
    <row r="10" spans="1:5" ht="17.25" customHeight="1">
      <c r="A10" s="50"/>
      <c r="B10" s="49" t="s">
        <v>79</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164</v>
      </c>
      <c r="C13" s="59">
        <v>436506</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3" ht="22.5" customHeight="1">
      <c r="A17" s="56"/>
      <c r="B17" s="41" t="s">
        <v>77</v>
      </c>
      <c r="C17" s="40">
        <f>SUM(C9,C14:C16)</f>
        <v>663759</v>
      </c>
    </row>
    <row r="18" spans="1:3" ht="39" customHeight="1">
      <c r="A18" s="56"/>
      <c r="B18" s="46" t="s">
        <v>163</v>
      </c>
      <c r="C18" s="40">
        <v>5930</v>
      </c>
    </row>
    <row r="19" spans="1:3" ht="18.75" customHeight="1">
      <c r="A19" s="41"/>
      <c r="B19" s="46" t="s">
        <v>155</v>
      </c>
      <c r="C19" s="40">
        <v>16000</v>
      </c>
    </row>
    <row r="20" spans="1:3" ht="18.75" customHeight="1" thickBot="1">
      <c r="A20" s="57"/>
      <c r="B20" s="43" t="s">
        <v>156</v>
      </c>
      <c r="C20" s="114">
        <v>2000</v>
      </c>
    </row>
    <row r="21" spans="1:3" ht="22.5" customHeight="1">
      <c r="A21" s="56"/>
      <c r="B21" s="56" t="s">
        <v>76</v>
      </c>
      <c r="C21" s="39">
        <f>SUM(C17:C20)</f>
        <v>687689</v>
      </c>
    </row>
    <row r="23" spans="1:3">
      <c r="C23" s="38"/>
    </row>
    <row r="24" spans="1:3">
      <c r="C24" s="39"/>
    </row>
    <row r="25" spans="1:3">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8" sqref="C18"/>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2" t="s">
        <v>130</v>
      </c>
      <c r="C2" s="122"/>
    </row>
    <row r="3" spans="1:3" ht="29.25" customHeight="1"/>
    <row r="4" spans="1:3" ht="19.5" customHeight="1">
      <c r="A4" s="123" t="s">
        <v>2</v>
      </c>
      <c r="B4" s="123"/>
      <c r="C4" s="123"/>
    </row>
    <row r="5" spans="1:3" ht="76.5" customHeight="1">
      <c r="A5" s="124" t="s">
        <v>154</v>
      </c>
      <c r="B5" s="124"/>
      <c r="C5" s="124"/>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0" t="s">
        <v>162</v>
      </c>
      <c r="C9" s="111">
        <v>4488.8999999999996</v>
      </c>
    </row>
    <row r="10" spans="1:3" ht="22.5" customHeight="1">
      <c r="A10" s="56"/>
      <c r="B10" s="56" t="s">
        <v>84</v>
      </c>
      <c r="C10" s="45">
        <f>SUM(C9)</f>
        <v>4488.8999999999996</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opLeftCell="A19" workbookViewId="0">
      <selection activeCell="K25" sqref="K25"/>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4" t="s">
        <v>93</v>
      </c>
      <c r="H2" s="134"/>
    </row>
    <row r="3" spans="1:8" s="37" customFormat="1" ht="13.5" customHeight="1">
      <c r="B3" s="91"/>
      <c r="C3" s="54" t="s">
        <v>75</v>
      </c>
    </row>
    <row r="4" spans="1:8" s="37" customFormat="1" ht="37.5" customHeight="1">
      <c r="B4" s="122" t="s">
        <v>130</v>
      </c>
      <c r="C4" s="122"/>
      <c r="D4" s="122"/>
      <c r="E4" s="122"/>
      <c r="F4" s="122"/>
      <c r="G4" s="122"/>
      <c r="H4" s="122"/>
    </row>
    <row r="6" spans="1:8" ht="9.75" customHeight="1">
      <c r="A6" s="129" t="s">
        <v>131</v>
      </c>
      <c r="B6" s="129"/>
      <c r="C6" s="129"/>
      <c r="D6" s="129"/>
      <c r="E6" s="129"/>
      <c r="F6" s="129"/>
      <c r="G6" s="129"/>
      <c r="H6" s="129"/>
    </row>
    <row r="7" spans="1:8" ht="40.5" customHeight="1">
      <c r="A7" s="129"/>
      <c r="B7" s="129"/>
      <c r="C7" s="129"/>
      <c r="D7" s="129"/>
      <c r="E7" s="129"/>
      <c r="F7" s="129"/>
      <c r="G7" s="129"/>
      <c r="H7" s="129"/>
    </row>
    <row r="8" spans="1:8" ht="35.25" hidden="1" customHeight="1">
      <c r="A8" s="4"/>
      <c r="B8" s="130" t="s">
        <v>22</v>
      </c>
      <c r="C8" s="130"/>
      <c r="D8" s="5"/>
      <c r="E8" s="6" t="s">
        <v>23</v>
      </c>
    </row>
    <row r="9" spans="1:8" ht="22.5" hidden="1" customHeight="1">
      <c r="A9" s="4"/>
      <c r="B9" s="130"/>
      <c r="C9" s="130"/>
      <c r="D9" s="5"/>
      <c r="E9" s="7"/>
    </row>
    <row r="10" spans="1:8" ht="69.75" customHeight="1">
      <c r="A10" s="130" t="s">
        <v>24</v>
      </c>
      <c r="B10" s="130" t="s">
        <v>22</v>
      </c>
      <c r="C10" s="130"/>
      <c r="D10" s="130" t="s">
        <v>25</v>
      </c>
      <c r="E10" s="130" t="s">
        <v>26</v>
      </c>
      <c r="F10" s="130" t="s">
        <v>27</v>
      </c>
      <c r="G10" s="130" t="s">
        <v>28</v>
      </c>
      <c r="H10" s="130" t="s">
        <v>106</v>
      </c>
    </row>
    <row r="11" spans="1:8" ht="13.5" hidden="1" customHeight="1">
      <c r="A11" s="130"/>
      <c r="B11" s="130"/>
      <c r="C11" s="130"/>
      <c r="D11" s="130"/>
      <c r="E11" s="130"/>
      <c r="F11" s="130"/>
      <c r="G11" s="130"/>
      <c r="H11" s="130"/>
    </row>
    <row r="12" spans="1:8" ht="17.25" customHeight="1">
      <c r="A12" s="131" t="s">
        <v>29</v>
      </c>
      <c r="B12" s="132"/>
      <c r="C12" s="131"/>
      <c r="D12" s="132"/>
      <c r="E12" s="132"/>
      <c r="F12" s="132"/>
      <c r="G12" s="132"/>
      <c r="H12" s="34">
        <v>32.927999999999997</v>
      </c>
    </row>
    <row r="13" spans="1:8" ht="18.75" customHeight="1">
      <c r="A13" s="92" t="s">
        <v>107</v>
      </c>
      <c r="B13" s="8" t="s">
        <v>30</v>
      </c>
      <c r="C13" s="9"/>
      <c r="D13" s="133" t="s">
        <v>31</v>
      </c>
      <c r="E13" s="133"/>
      <c r="F13" s="133"/>
      <c r="G13" s="133"/>
      <c r="H13" s="34">
        <v>32.927999999999997</v>
      </c>
    </row>
    <row r="14" spans="1:8" ht="36" customHeight="1">
      <c r="A14" s="125" t="s">
        <v>32</v>
      </c>
      <c r="B14" s="126"/>
      <c r="C14" s="127"/>
      <c r="D14" s="126"/>
      <c r="E14" s="126"/>
      <c r="F14" s="126"/>
      <c r="G14" s="128"/>
      <c r="H14" s="34">
        <f>H15+H31+H35</f>
        <v>32.927999999999997</v>
      </c>
    </row>
    <row r="15" spans="1:8" ht="15.75" customHeight="1">
      <c r="A15" s="10"/>
      <c r="B15" s="20" t="s">
        <v>33</v>
      </c>
      <c r="C15" s="11"/>
      <c r="D15" s="12"/>
      <c r="E15" s="12"/>
      <c r="F15" s="4"/>
      <c r="G15" s="13"/>
      <c r="H15" s="36">
        <f>SUM(H16:H30)</f>
        <v>7.9979999999999993</v>
      </c>
    </row>
    <row r="16" spans="1:8">
      <c r="A16" s="81" t="s">
        <v>115</v>
      </c>
      <c r="B16" s="15" t="s">
        <v>34</v>
      </c>
      <c r="C16" s="16"/>
      <c r="D16" s="17" t="s">
        <v>35</v>
      </c>
      <c r="E16" s="17" t="s">
        <v>36</v>
      </c>
      <c r="F16" s="33">
        <v>425</v>
      </c>
      <c r="G16" s="34">
        <v>11.76</v>
      </c>
      <c r="H16" s="34">
        <f t="shared" ref="H16:H30" si="0">F16*G16/1000</f>
        <v>4.9980000000000002</v>
      </c>
    </row>
    <row r="17" spans="1:8">
      <c r="A17" s="81" t="s">
        <v>116</v>
      </c>
      <c r="B17" s="15" t="s">
        <v>37</v>
      </c>
      <c r="C17" s="16"/>
      <c r="D17" s="17" t="s">
        <v>35</v>
      </c>
      <c r="E17" s="17" t="s">
        <v>38</v>
      </c>
      <c r="F17" s="33">
        <v>30</v>
      </c>
      <c r="G17" s="33">
        <v>3</v>
      </c>
      <c r="H17" s="34">
        <f>F17*G17/1000</f>
        <v>0.09</v>
      </c>
    </row>
    <row r="18" spans="1:8">
      <c r="A18" s="14" t="s">
        <v>160</v>
      </c>
      <c r="B18" s="15" t="s">
        <v>39</v>
      </c>
      <c r="C18" s="16"/>
      <c r="D18" s="17" t="s">
        <v>35</v>
      </c>
      <c r="E18" s="17" t="s">
        <v>38</v>
      </c>
      <c r="F18" s="33">
        <v>55</v>
      </c>
      <c r="G18" s="33">
        <v>2</v>
      </c>
      <c r="H18" s="34">
        <f t="shared" si="0"/>
        <v>0.11</v>
      </c>
    </row>
    <row r="19" spans="1:8">
      <c r="A19" s="14" t="s">
        <v>117</v>
      </c>
      <c r="B19" s="115" t="s">
        <v>132</v>
      </c>
      <c r="C19" s="16"/>
      <c r="D19" s="17" t="s">
        <v>35</v>
      </c>
      <c r="E19" s="17" t="s">
        <v>38</v>
      </c>
      <c r="F19" s="33">
        <v>580</v>
      </c>
      <c r="G19" s="33">
        <v>1</v>
      </c>
      <c r="H19" s="34">
        <f t="shared" si="0"/>
        <v>0.57999999999999996</v>
      </c>
    </row>
    <row r="20" spans="1:8">
      <c r="A20" s="14" t="s">
        <v>118</v>
      </c>
      <c r="B20" s="15" t="s">
        <v>96</v>
      </c>
      <c r="C20" s="16"/>
      <c r="D20" s="17" t="s">
        <v>35</v>
      </c>
      <c r="E20" s="17" t="s">
        <v>38</v>
      </c>
      <c r="F20" s="33">
        <v>230</v>
      </c>
      <c r="G20" s="33">
        <v>3</v>
      </c>
      <c r="H20" s="34">
        <f t="shared" si="0"/>
        <v>0.69</v>
      </c>
    </row>
    <row r="21" spans="1:8">
      <c r="A21" s="81" t="s">
        <v>133</v>
      </c>
      <c r="B21" s="115" t="s">
        <v>134</v>
      </c>
      <c r="C21" s="116" t="s">
        <v>38</v>
      </c>
      <c r="D21" s="17" t="s">
        <v>35</v>
      </c>
      <c r="E21" s="17" t="s">
        <v>38</v>
      </c>
      <c r="F21" s="33">
        <v>120</v>
      </c>
      <c r="G21" s="33">
        <v>1</v>
      </c>
      <c r="H21" s="34">
        <v>0.12</v>
      </c>
    </row>
    <row r="22" spans="1:8">
      <c r="A22" s="14" t="s">
        <v>119</v>
      </c>
      <c r="B22" s="15" t="s">
        <v>135</v>
      </c>
      <c r="C22" s="16"/>
      <c r="D22" s="17" t="s">
        <v>35</v>
      </c>
      <c r="E22" s="17" t="s">
        <v>38</v>
      </c>
      <c r="F22" s="33">
        <v>25</v>
      </c>
      <c r="G22" s="33">
        <v>15</v>
      </c>
      <c r="H22" s="34">
        <f t="shared" si="0"/>
        <v>0.375</v>
      </c>
    </row>
    <row r="23" spans="1:8">
      <c r="A23" s="14" t="s">
        <v>120</v>
      </c>
      <c r="B23" s="115" t="s">
        <v>136</v>
      </c>
      <c r="C23" s="16"/>
      <c r="D23" s="17" t="s">
        <v>35</v>
      </c>
      <c r="E23" s="17" t="s">
        <v>38</v>
      </c>
      <c r="F23" s="33">
        <v>15</v>
      </c>
      <c r="G23" s="33">
        <v>4</v>
      </c>
      <c r="H23" s="34">
        <f t="shared" si="0"/>
        <v>0.06</v>
      </c>
    </row>
    <row r="24" spans="1:8" ht="27">
      <c r="A24" s="14" t="s">
        <v>121</v>
      </c>
      <c r="B24" s="15" t="s">
        <v>95</v>
      </c>
      <c r="C24" s="16"/>
      <c r="D24" s="17" t="s">
        <v>35</v>
      </c>
      <c r="E24" s="17" t="s">
        <v>38</v>
      </c>
      <c r="F24" s="33">
        <v>250</v>
      </c>
      <c r="G24" s="33">
        <v>1</v>
      </c>
      <c r="H24" s="34">
        <f t="shared" si="0"/>
        <v>0.25</v>
      </c>
    </row>
    <row r="25" spans="1:8">
      <c r="A25" s="14" t="s">
        <v>122</v>
      </c>
      <c r="B25" s="115" t="s">
        <v>137</v>
      </c>
      <c r="C25" s="16"/>
      <c r="D25" s="17" t="s">
        <v>35</v>
      </c>
      <c r="E25" s="17" t="s">
        <v>38</v>
      </c>
      <c r="F25" s="33">
        <v>80</v>
      </c>
      <c r="G25" s="33">
        <v>2</v>
      </c>
      <c r="H25" s="34">
        <f t="shared" si="0"/>
        <v>0.16</v>
      </c>
    </row>
    <row r="26" spans="1:8">
      <c r="A26" s="14" t="s">
        <v>123</v>
      </c>
      <c r="B26" s="15" t="s">
        <v>97</v>
      </c>
      <c r="C26" s="16"/>
      <c r="D26" s="17" t="s">
        <v>35</v>
      </c>
      <c r="E26" s="17" t="s">
        <v>40</v>
      </c>
      <c r="F26" s="33">
        <v>50</v>
      </c>
      <c r="G26" s="33">
        <v>2</v>
      </c>
      <c r="H26" s="34">
        <f t="shared" si="0"/>
        <v>0.1</v>
      </c>
    </row>
    <row r="27" spans="1:8" ht="20.25" customHeight="1">
      <c r="A27" s="81" t="s">
        <v>124</v>
      </c>
      <c r="B27" s="115" t="s">
        <v>138</v>
      </c>
      <c r="C27" s="117" t="s">
        <v>139</v>
      </c>
      <c r="D27" s="17" t="s">
        <v>35</v>
      </c>
      <c r="E27" s="17" t="s">
        <v>38</v>
      </c>
      <c r="F27" s="90">
        <v>3.4</v>
      </c>
      <c r="G27" s="90">
        <v>50</v>
      </c>
      <c r="H27" s="34">
        <f t="shared" si="0"/>
        <v>0.17</v>
      </c>
    </row>
    <row r="28" spans="1:8">
      <c r="A28" s="81" t="s">
        <v>125</v>
      </c>
      <c r="B28" s="115" t="s">
        <v>140</v>
      </c>
      <c r="C28" s="116" t="s">
        <v>38</v>
      </c>
      <c r="D28" s="17" t="s">
        <v>35</v>
      </c>
      <c r="E28" s="17" t="s">
        <v>38</v>
      </c>
      <c r="F28" s="33">
        <v>35</v>
      </c>
      <c r="G28" s="33">
        <v>1</v>
      </c>
      <c r="H28" s="34">
        <f t="shared" si="0"/>
        <v>3.5000000000000003E-2</v>
      </c>
    </row>
    <row r="29" spans="1:8">
      <c r="A29" s="14" t="s">
        <v>126</v>
      </c>
      <c r="B29" s="15" t="s">
        <v>41</v>
      </c>
      <c r="C29" s="16"/>
      <c r="D29" s="17" t="s">
        <v>35</v>
      </c>
      <c r="E29" s="17" t="s">
        <v>38</v>
      </c>
      <c r="F29" s="33">
        <v>170</v>
      </c>
      <c r="G29" s="33">
        <v>1</v>
      </c>
      <c r="H29" s="34">
        <f t="shared" si="0"/>
        <v>0.17</v>
      </c>
    </row>
    <row r="30" spans="1:8">
      <c r="A30" s="81" t="s">
        <v>141</v>
      </c>
      <c r="B30" s="115" t="s">
        <v>142</v>
      </c>
      <c r="C30" s="116" t="s">
        <v>38</v>
      </c>
      <c r="D30" s="17" t="s">
        <v>35</v>
      </c>
      <c r="E30" s="17" t="s">
        <v>38</v>
      </c>
      <c r="F30" s="33">
        <v>30</v>
      </c>
      <c r="G30" s="33">
        <v>3</v>
      </c>
      <c r="H30" s="34">
        <f t="shared" si="0"/>
        <v>0.09</v>
      </c>
    </row>
    <row r="31" spans="1:8" ht="15.75" customHeight="1">
      <c r="A31" s="10"/>
      <c r="B31" s="20" t="s">
        <v>42</v>
      </c>
      <c r="C31" s="11"/>
      <c r="D31" s="12"/>
      <c r="E31" s="12"/>
      <c r="F31" s="33"/>
      <c r="G31" s="35"/>
      <c r="H31" s="34">
        <f>SUM(H32:H34)</f>
        <v>23.93</v>
      </c>
    </row>
    <row r="32" spans="1:8" ht="15.75" customHeight="1">
      <c r="A32" s="10" t="s">
        <v>159</v>
      </c>
      <c r="B32" s="20" t="s">
        <v>157</v>
      </c>
      <c r="C32" s="11"/>
      <c r="D32" s="119" t="s">
        <v>158</v>
      </c>
      <c r="E32" s="119" t="s">
        <v>38</v>
      </c>
      <c r="F32" s="33">
        <v>2000</v>
      </c>
      <c r="G32" s="120">
        <v>8</v>
      </c>
      <c r="H32" s="34">
        <v>16</v>
      </c>
    </row>
    <row r="33" spans="1:8" ht="15.75" customHeight="1">
      <c r="A33" s="10" t="s">
        <v>159</v>
      </c>
      <c r="B33" s="20" t="s">
        <v>157</v>
      </c>
      <c r="C33" s="11"/>
      <c r="D33" s="119" t="s">
        <v>158</v>
      </c>
      <c r="E33" s="119" t="s">
        <v>38</v>
      </c>
      <c r="F33" s="33">
        <v>2000</v>
      </c>
      <c r="G33" s="35">
        <v>1</v>
      </c>
      <c r="H33" s="34">
        <v>2</v>
      </c>
    </row>
    <row r="34" spans="1:8" ht="14.25" customHeight="1">
      <c r="A34" s="118" t="s">
        <v>143</v>
      </c>
      <c r="B34" s="18" t="s">
        <v>98</v>
      </c>
      <c r="C34" s="17" t="s">
        <v>44</v>
      </c>
      <c r="D34" s="17" t="s">
        <v>44</v>
      </c>
      <c r="E34" s="17" t="s">
        <v>38</v>
      </c>
      <c r="F34" s="33">
        <v>5</v>
      </c>
      <c r="G34" s="33">
        <v>1186</v>
      </c>
      <c r="H34" s="34">
        <f>F34*G34/1000</f>
        <v>5.93</v>
      </c>
    </row>
    <row r="35" spans="1:8" ht="15.75" customHeight="1">
      <c r="A35" s="19"/>
      <c r="B35" s="20" t="s">
        <v>45</v>
      </c>
      <c r="C35" s="11"/>
      <c r="D35" s="12"/>
      <c r="E35" s="12"/>
      <c r="F35" s="33"/>
      <c r="G35" s="35"/>
      <c r="H35" s="36">
        <f>H36</f>
        <v>1</v>
      </c>
    </row>
    <row r="36" spans="1:8" ht="18" customHeight="1">
      <c r="A36" s="14" t="s">
        <v>144</v>
      </c>
      <c r="B36" s="18" t="s">
        <v>46</v>
      </c>
      <c r="C36" s="17" t="s">
        <v>43</v>
      </c>
      <c r="D36" s="17" t="s">
        <v>43</v>
      </c>
      <c r="E36" s="17" t="s">
        <v>47</v>
      </c>
      <c r="F36" s="90">
        <v>1000</v>
      </c>
      <c r="G36" s="33">
        <v>1</v>
      </c>
      <c r="H36" s="34">
        <v>1</v>
      </c>
    </row>
    <row r="37" spans="1:8" ht="17.25" customHeight="1">
      <c r="A37" s="131" t="s">
        <v>65</v>
      </c>
      <c r="B37" s="132"/>
      <c r="C37" s="131"/>
      <c r="D37" s="132"/>
      <c r="E37" s="132"/>
      <c r="F37" s="132"/>
      <c r="G37" s="132"/>
      <c r="H37" s="33">
        <v>4.4889999999999999</v>
      </c>
    </row>
    <row r="38" spans="1:8" ht="21.75" customHeight="1">
      <c r="A38" s="92" t="s">
        <v>107</v>
      </c>
      <c r="B38" s="8" t="s">
        <v>30</v>
      </c>
      <c r="C38" s="9"/>
      <c r="D38" s="133" t="s">
        <v>31</v>
      </c>
      <c r="E38" s="133"/>
      <c r="F38" s="133"/>
      <c r="G38" s="133"/>
      <c r="H38" s="33">
        <v>4.4889999999999999</v>
      </c>
    </row>
    <row r="39" spans="1:8" ht="31.5" customHeight="1">
      <c r="A39" s="125" t="s">
        <v>32</v>
      </c>
      <c r="B39" s="126"/>
      <c r="C39" s="127"/>
      <c r="D39" s="126"/>
      <c r="E39" s="126"/>
      <c r="F39" s="126"/>
      <c r="G39" s="128"/>
      <c r="H39" s="33">
        <v>4.4889999999999999</v>
      </c>
    </row>
    <row r="40" spans="1:8" ht="15.75" customHeight="1">
      <c r="A40" s="10"/>
      <c r="B40" s="20" t="s">
        <v>33</v>
      </c>
      <c r="C40" s="11"/>
      <c r="D40" s="12"/>
      <c r="E40" s="12"/>
      <c r="F40" s="4"/>
      <c r="G40" s="13"/>
      <c r="H40" s="33">
        <v>4.4889999999999999</v>
      </c>
    </row>
    <row r="41" spans="1:8" ht="18" customHeight="1">
      <c r="A41" s="14" t="s">
        <v>127</v>
      </c>
      <c r="B41" s="15" t="s">
        <v>94</v>
      </c>
      <c r="C41" s="16"/>
      <c r="D41" s="17" t="s">
        <v>35</v>
      </c>
      <c r="E41" s="17" t="s">
        <v>38</v>
      </c>
      <c r="F41" s="90">
        <v>3.4</v>
      </c>
      <c r="G41" s="32">
        <v>1320</v>
      </c>
      <c r="H41" s="33">
        <v>4.4889999999999999</v>
      </c>
    </row>
  </sheetData>
  <mergeCells count="19">
    <mergeCell ref="B4:H4"/>
    <mergeCell ref="G2:H2"/>
    <mergeCell ref="A14:G14"/>
    <mergeCell ref="A37:G37"/>
    <mergeCell ref="D38:G38"/>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G53"/>
  <sheetViews>
    <sheetView topLeftCell="A10" workbookViewId="0">
      <selection activeCell="G22" sqref="G22"/>
    </sheetView>
  </sheetViews>
  <sheetFormatPr defaultRowHeight="13.5"/>
  <cols>
    <col min="1" max="1" width="17.5703125" style="1" customWidth="1"/>
    <col min="2" max="2" width="18" style="1" customWidth="1"/>
    <col min="3" max="3" width="58.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row r="5" spans="1:7" s="82" customFormat="1">
      <c r="F5" s="142" t="s">
        <v>91</v>
      </c>
      <c r="G5" s="142"/>
    </row>
    <row r="6" spans="1:7" s="82" customFormat="1" ht="14.25" customHeight="1">
      <c r="F6" s="83"/>
      <c r="G6" s="83"/>
    </row>
    <row r="7" spans="1:7" s="82" customFormat="1">
      <c r="E7" s="83"/>
      <c r="F7" s="142" t="s">
        <v>99</v>
      </c>
      <c r="G7" s="142"/>
    </row>
    <row r="8" spans="1:7" s="84" customFormat="1" ht="37.5" customHeight="1">
      <c r="D8" s="94"/>
      <c r="E8" s="94"/>
      <c r="F8" s="141" t="s">
        <v>148</v>
      </c>
      <c r="G8" s="141"/>
    </row>
    <row r="9" spans="1:7" s="84" customFormat="1" ht="23.25" customHeight="1">
      <c r="D9" s="94"/>
      <c r="E9" s="94"/>
      <c r="G9" s="94"/>
    </row>
    <row r="10" spans="1:7" s="85" customFormat="1" ht="33.75" customHeight="1">
      <c r="A10" s="151" t="s">
        <v>147</v>
      </c>
      <c r="B10" s="151"/>
      <c r="C10" s="151"/>
      <c r="D10" s="151"/>
      <c r="E10" s="151"/>
      <c r="F10" s="151"/>
      <c r="G10" s="151"/>
    </row>
    <row r="11" spans="1:7" s="1" customFormat="1">
      <c r="A11" s="138"/>
      <c r="B11" s="138"/>
      <c r="C11" s="138"/>
      <c r="D11" s="138"/>
      <c r="E11" s="138"/>
    </row>
    <row r="12" spans="1:7" ht="13.5" customHeight="1">
      <c r="F12" s="139" t="s">
        <v>105</v>
      </c>
      <c r="G12" s="139"/>
    </row>
    <row r="13" spans="1:7" ht="18" customHeight="1">
      <c r="A13" s="143" t="s">
        <v>50</v>
      </c>
      <c r="B13" s="144"/>
      <c r="C13" s="107" t="s">
        <v>7</v>
      </c>
      <c r="D13" s="145" t="s">
        <v>110</v>
      </c>
      <c r="E13" s="146"/>
      <c r="F13" s="145" t="s">
        <v>109</v>
      </c>
      <c r="G13" s="146"/>
    </row>
    <row r="14" spans="1:7" ht="33.75" customHeight="1">
      <c r="A14" s="144"/>
      <c r="B14" s="144"/>
      <c r="C14" s="102" t="s">
        <v>112</v>
      </c>
      <c r="D14" s="147"/>
      <c r="E14" s="148"/>
      <c r="F14" s="147"/>
      <c r="G14" s="148"/>
    </row>
    <row r="15" spans="1:7" ht="18" customHeight="1">
      <c r="A15" s="140">
        <v>1096</v>
      </c>
      <c r="B15" s="140" t="s">
        <v>8</v>
      </c>
      <c r="C15" s="107" t="s">
        <v>9</v>
      </c>
      <c r="D15" s="147"/>
      <c r="E15" s="148"/>
      <c r="F15" s="147"/>
      <c r="G15" s="148"/>
    </row>
    <row r="16" spans="1:7" ht="39" customHeight="1">
      <c r="A16" s="140"/>
      <c r="B16" s="140"/>
      <c r="C16" s="102" t="s">
        <v>111</v>
      </c>
      <c r="D16" s="149"/>
      <c r="E16" s="150"/>
      <c r="F16" s="149"/>
      <c r="G16" s="150"/>
    </row>
    <row r="17" spans="1:7" ht="28.5" customHeight="1">
      <c r="A17" s="106"/>
      <c r="B17" s="105"/>
      <c r="C17" s="105" t="s">
        <v>10</v>
      </c>
      <c r="D17" s="113" t="s">
        <v>11</v>
      </c>
      <c r="E17" s="113" t="s">
        <v>12</v>
      </c>
      <c r="F17" s="113" t="s">
        <v>11</v>
      </c>
      <c r="G17" s="113" t="s">
        <v>12</v>
      </c>
    </row>
    <row r="18" spans="1:7" ht="14.25">
      <c r="A18" s="100" t="s">
        <v>90</v>
      </c>
      <c r="B18" s="99"/>
      <c r="C18" s="102" t="s">
        <v>13</v>
      </c>
      <c r="D18" s="104">
        <v>1</v>
      </c>
      <c r="E18" s="104">
        <v>1</v>
      </c>
      <c r="F18" s="97" t="s">
        <v>14</v>
      </c>
      <c r="G18" s="97" t="s">
        <v>14</v>
      </c>
    </row>
    <row r="19" spans="1:7" ht="14.25">
      <c r="A19" s="100" t="s">
        <v>90</v>
      </c>
      <c r="B19" s="99"/>
      <c r="C19" s="102" t="s">
        <v>15</v>
      </c>
      <c r="D19" s="104">
        <v>1</v>
      </c>
      <c r="E19" s="104">
        <v>1</v>
      </c>
      <c r="F19" s="97" t="s">
        <v>14</v>
      </c>
      <c r="G19" s="97" t="s">
        <v>14</v>
      </c>
    </row>
    <row r="20" spans="1:7" ht="13.5" customHeight="1">
      <c r="A20" s="100" t="s">
        <v>87</v>
      </c>
      <c r="B20" s="99"/>
      <c r="C20" s="102" t="s">
        <v>16</v>
      </c>
      <c r="D20" s="103"/>
      <c r="E20" s="103"/>
      <c r="F20" s="97" t="s">
        <v>14</v>
      </c>
      <c r="G20" s="97" t="s">
        <v>14</v>
      </c>
    </row>
    <row r="21" spans="1:7" ht="13.5" customHeight="1">
      <c r="A21" s="100" t="s">
        <v>88</v>
      </c>
      <c r="B21" s="99"/>
      <c r="C21" s="102" t="s">
        <v>16</v>
      </c>
      <c r="D21" s="101"/>
      <c r="E21" s="101"/>
      <c r="F21" s="97" t="s">
        <v>14</v>
      </c>
      <c r="G21" s="97" t="s">
        <v>14</v>
      </c>
    </row>
    <row r="22" spans="1:7" ht="17.25" customHeight="1">
      <c r="A22" s="100" t="s">
        <v>89</v>
      </c>
      <c r="B22" s="99"/>
      <c r="C22" s="98"/>
      <c r="D22" s="113" t="s">
        <v>14</v>
      </c>
      <c r="E22" s="97" t="s">
        <v>14</v>
      </c>
      <c r="F22" s="96">
        <v>1124.1949999999999</v>
      </c>
      <c r="G22" s="96">
        <v>1124.1949999999999</v>
      </c>
    </row>
    <row r="23" spans="1:7" ht="18" customHeight="1">
      <c r="A23" s="109" t="s">
        <v>17</v>
      </c>
      <c r="B23" s="99"/>
      <c r="C23" s="98"/>
      <c r="D23" s="98"/>
      <c r="E23" s="98"/>
      <c r="F23" s="98"/>
      <c r="G23" s="98"/>
    </row>
    <row r="24" spans="1:7" ht="18" customHeight="1">
      <c r="A24" s="137" t="s">
        <v>18</v>
      </c>
      <c r="B24" s="137"/>
      <c r="C24" s="137"/>
      <c r="D24" s="137"/>
      <c r="E24" s="137"/>
      <c r="F24" s="137"/>
      <c r="G24" s="137"/>
    </row>
    <row r="25" spans="1:7" ht="18.75" customHeight="1">
      <c r="A25" s="136" t="s">
        <v>19</v>
      </c>
      <c r="B25" s="136"/>
      <c r="C25" s="136"/>
      <c r="D25" s="136"/>
      <c r="E25" s="136"/>
      <c r="F25" s="136"/>
      <c r="G25" s="136"/>
    </row>
    <row r="26" spans="1:7" ht="19.5" customHeight="1">
      <c r="A26" s="135" t="s">
        <v>60</v>
      </c>
      <c r="B26" s="135"/>
      <c r="C26" s="135"/>
      <c r="D26" s="135"/>
      <c r="E26" s="135"/>
      <c r="F26" s="135"/>
      <c r="G26" s="135"/>
    </row>
    <row r="27" spans="1:7" ht="19.5" customHeight="1">
      <c r="A27" s="136" t="s">
        <v>20</v>
      </c>
      <c r="B27" s="136"/>
      <c r="C27" s="136"/>
      <c r="D27" s="136"/>
      <c r="E27" s="136"/>
      <c r="F27" s="136"/>
      <c r="G27" s="136"/>
    </row>
    <row r="28" spans="1:7" ht="19.5" customHeight="1">
      <c r="A28" s="137" t="s">
        <v>21</v>
      </c>
      <c r="B28" s="137"/>
      <c r="C28" s="137"/>
      <c r="D28" s="137"/>
      <c r="E28" s="137"/>
      <c r="F28" s="137"/>
      <c r="G28" s="137"/>
    </row>
    <row r="29" spans="1:7" ht="19.5" customHeight="1">
      <c r="A29" s="108"/>
      <c r="B29" s="108"/>
      <c r="C29" s="108"/>
      <c r="D29" s="108"/>
      <c r="E29" s="108"/>
      <c r="F29" s="108"/>
      <c r="G29" s="108"/>
    </row>
    <row r="30" spans="1:7" ht="19.5" customHeight="1">
      <c r="A30" s="108"/>
      <c r="B30" s="108"/>
      <c r="C30" s="108"/>
      <c r="D30" s="108"/>
      <c r="E30" s="108"/>
      <c r="F30" s="108"/>
      <c r="G30" s="108"/>
    </row>
    <row r="31" spans="1:7" s="1" customFormat="1" ht="13.5" customHeight="1">
      <c r="A31" s="77"/>
      <c r="B31" s="78"/>
      <c r="C31" s="78"/>
      <c r="D31" s="78"/>
      <c r="E31" s="78"/>
      <c r="F31" s="83"/>
      <c r="G31" s="83"/>
    </row>
    <row r="32" spans="1:7" s="1" customFormat="1" ht="13.5" customHeight="1">
      <c r="F32" s="142" t="s">
        <v>100</v>
      </c>
      <c r="G32" s="142"/>
    </row>
    <row r="33" spans="1:7" s="1" customFormat="1" ht="33.75" customHeight="1">
      <c r="F33" s="141" t="s">
        <v>148</v>
      </c>
      <c r="G33" s="141"/>
    </row>
    <row r="34" spans="1:7" s="1" customFormat="1" ht="13.5" customHeight="1">
      <c r="F34" s="84"/>
    </row>
    <row r="35" spans="1:7" s="1" customFormat="1">
      <c r="F35" s="84"/>
    </row>
    <row r="36" spans="1:7" s="85" customFormat="1" ht="37.5" customHeight="1">
      <c r="A36" s="151" t="s">
        <v>149</v>
      </c>
      <c r="B36" s="151"/>
      <c r="C36" s="151"/>
      <c r="D36" s="151"/>
      <c r="E36" s="151"/>
      <c r="F36" s="151"/>
      <c r="G36" s="151"/>
    </row>
    <row r="37" spans="1:7" s="1" customFormat="1" ht="12" customHeight="1">
      <c r="C37" s="138"/>
      <c r="D37" s="138"/>
      <c r="E37" s="138"/>
    </row>
    <row r="38" spans="1:7" s="1" customFormat="1" ht="13.5" customHeight="1">
      <c r="F38" s="139" t="s">
        <v>105</v>
      </c>
      <c r="G38" s="139"/>
    </row>
    <row r="39" spans="1:7" ht="21.75" customHeight="1">
      <c r="A39" s="143" t="s">
        <v>50</v>
      </c>
      <c r="B39" s="144"/>
      <c r="C39" s="107" t="s">
        <v>7</v>
      </c>
      <c r="D39" s="145" t="s">
        <v>110</v>
      </c>
      <c r="E39" s="146"/>
      <c r="F39" s="145" t="s">
        <v>109</v>
      </c>
      <c r="G39" s="146"/>
    </row>
    <row r="40" spans="1:7" ht="34.5" customHeight="1">
      <c r="A40" s="144"/>
      <c r="B40" s="144"/>
      <c r="C40" s="102" t="s">
        <v>101</v>
      </c>
      <c r="D40" s="147"/>
      <c r="E40" s="148"/>
      <c r="F40" s="147"/>
      <c r="G40" s="148"/>
    </row>
    <row r="41" spans="1:7" ht="17.25" customHeight="1">
      <c r="A41" s="140">
        <v>1096</v>
      </c>
      <c r="B41" s="140" t="s">
        <v>102</v>
      </c>
      <c r="C41" s="107" t="s">
        <v>9</v>
      </c>
      <c r="D41" s="147"/>
      <c r="E41" s="148"/>
      <c r="F41" s="147"/>
      <c r="G41" s="148"/>
    </row>
    <row r="42" spans="1:7" ht="43.5" customHeight="1">
      <c r="A42" s="140"/>
      <c r="B42" s="140"/>
      <c r="C42" s="102" t="s">
        <v>129</v>
      </c>
      <c r="D42" s="149"/>
      <c r="E42" s="150"/>
      <c r="F42" s="149"/>
      <c r="G42" s="150"/>
    </row>
    <row r="43" spans="1:7" ht="28.5" customHeight="1">
      <c r="A43" s="106"/>
      <c r="B43" s="105"/>
      <c r="C43" s="105" t="s">
        <v>10</v>
      </c>
      <c r="D43" s="113" t="s">
        <v>11</v>
      </c>
      <c r="E43" s="113" t="s">
        <v>12</v>
      </c>
      <c r="F43" s="113" t="s">
        <v>11</v>
      </c>
      <c r="G43" s="113" t="s">
        <v>12</v>
      </c>
    </row>
    <row r="44" spans="1:7" ht="14.25">
      <c r="A44" s="100" t="s">
        <v>90</v>
      </c>
      <c r="B44" s="99"/>
      <c r="C44" s="102" t="s">
        <v>161</v>
      </c>
      <c r="D44" s="121">
        <v>1151</v>
      </c>
      <c r="E44" s="121">
        <v>1151</v>
      </c>
      <c r="F44" s="97" t="s">
        <v>14</v>
      </c>
      <c r="G44" s="97" t="s">
        <v>14</v>
      </c>
    </row>
    <row r="45" spans="1:7" ht="15" customHeight="1">
      <c r="A45" s="100" t="s">
        <v>87</v>
      </c>
      <c r="B45" s="99"/>
      <c r="C45" s="102" t="s">
        <v>16</v>
      </c>
      <c r="D45" s="103"/>
      <c r="E45" s="103"/>
      <c r="F45" s="97" t="s">
        <v>14</v>
      </c>
      <c r="G45" s="97" t="s">
        <v>14</v>
      </c>
    </row>
    <row r="46" spans="1:7" ht="14.25" customHeight="1">
      <c r="A46" s="100" t="s">
        <v>88</v>
      </c>
      <c r="B46" s="99"/>
      <c r="C46" s="102" t="s">
        <v>16</v>
      </c>
      <c r="D46" s="101"/>
      <c r="E46" s="101"/>
      <c r="F46" s="97" t="s">
        <v>14</v>
      </c>
      <c r="G46" s="97" t="s">
        <v>14</v>
      </c>
    </row>
    <row r="47" spans="1:7" ht="17.25" customHeight="1">
      <c r="A47" s="100" t="s">
        <v>89</v>
      </c>
      <c r="B47" s="99"/>
      <c r="C47" s="98"/>
      <c r="D47" s="97" t="s">
        <v>14</v>
      </c>
      <c r="E47" s="97" t="s">
        <v>14</v>
      </c>
      <c r="F47" s="96">
        <v>4.4880000000000004</v>
      </c>
      <c r="G47" s="96">
        <v>4.4880000000000004</v>
      </c>
    </row>
    <row r="48" spans="1:7" ht="15.75" customHeight="1">
      <c r="A48" s="136" t="s">
        <v>17</v>
      </c>
      <c r="B48" s="136"/>
      <c r="C48" s="136"/>
      <c r="D48" s="136"/>
      <c r="E48" s="136"/>
      <c r="F48" s="136"/>
      <c r="G48" s="136"/>
    </row>
    <row r="49" spans="1:7" ht="16.5" customHeight="1">
      <c r="A49" s="137" t="s">
        <v>103</v>
      </c>
      <c r="B49" s="137"/>
      <c r="C49" s="137"/>
      <c r="D49" s="137"/>
      <c r="E49" s="137"/>
      <c r="F49" s="137"/>
      <c r="G49" s="137"/>
    </row>
    <row r="50" spans="1:7" ht="18.75" customHeight="1">
      <c r="A50" s="136" t="s">
        <v>19</v>
      </c>
      <c r="B50" s="136"/>
      <c r="C50" s="136"/>
      <c r="D50" s="136"/>
      <c r="E50" s="136"/>
      <c r="F50" s="136"/>
      <c r="G50" s="136"/>
    </row>
    <row r="51" spans="1:7" ht="18" customHeight="1">
      <c r="A51" s="135" t="s">
        <v>60</v>
      </c>
      <c r="B51" s="135"/>
      <c r="C51" s="135"/>
      <c r="D51" s="135"/>
      <c r="E51" s="135"/>
      <c r="F51" s="135"/>
      <c r="G51" s="135"/>
    </row>
    <row r="52" spans="1:7" ht="18" customHeight="1">
      <c r="A52" s="136" t="s">
        <v>20</v>
      </c>
      <c r="B52" s="136"/>
      <c r="C52" s="136"/>
      <c r="D52" s="136"/>
      <c r="E52" s="136"/>
      <c r="F52" s="136"/>
      <c r="G52" s="136"/>
    </row>
    <row r="53" spans="1:7" ht="15.75" customHeight="1">
      <c r="A53" s="137" t="s">
        <v>145</v>
      </c>
      <c r="B53" s="137"/>
      <c r="C53" s="137"/>
      <c r="D53" s="137"/>
      <c r="E53" s="137"/>
      <c r="F53" s="137"/>
      <c r="G53" s="137"/>
    </row>
  </sheetData>
  <mergeCells count="32">
    <mergeCell ref="F8:G8"/>
    <mergeCell ref="D13:E16"/>
    <mergeCell ref="F7:G7"/>
    <mergeCell ref="F5:G5"/>
    <mergeCell ref="A10:G10"/>
    <mergeCell ref="A11:E11"/>
    <mergeCell ref="F13:G16"/>
    <mergeCell ref="A15:A16"/>
    <mergeCell ref="B15:B16"/>
    <mergeCell ref="F33:G33"/>
    <mergeCell ref="F12:G12"/>
    <mergeCell ref="F32:G32"/>
    <mergeCell ref="A13:B14"/>
    <mergeCell ref="A39:B40"/>
    <mergeCell ref="A24:G24"/>
    <mergeCell ref="A25:G25"/>
    <mergeCell ref="A26:G26"/>
    <mergeCell ref="A27:G27"/>
    <mergeCell ref="A28:G28"/>
    <mergeCell ref="F39:G42"/>
    <mergeCell ref="D39:E42"/>
    <mergeCell ref="A36:G36"/>
    <mergeCell ref="A51:G51"/>
    <mergeCell ref="A52:G52"/>
    <mergeCell ref="A53:G53"/>
    <mergeCell ref="A48:G48"/>
    <mergeCell ref="C37:E37"/>
    <mergeCell ref="A50:G50"/>
    <mergeCell ref="F38:G38"/>
    <mergeCell ref="A41:A42"/>
    <mergeCell ref="B41:B42"/>
    <mergeCell ref="A49:G49"/>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workbookViewId="0">
      <selection activeCell="G28" sqref="G28"/>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2" t="s">
        <v>150</v>
      </c>
      <c r="C4" s="122"/>
      <c r="D4" s="122"/>
      <c r="E4" s="122"/>
      <c r="F4" s="93"/>
      <c r="G4" s="93"/>
      <c r="H4" s="93"/>
    </row>
    <row r="5" spans="1:8">
      <c r="E5" s="2"/>
    </row>
    <row r="6" spans="1:8" ht="31.5" customHeight="1">
      <c r="A6" s="152" t="s">
        <v>151</v>
      </c>
      <c r="B6" s="152"/>
      <c r="C6" s="152"/>
      <c r="D6" s="152"/>
      <c r="E6" s="152"/>
      <c r="F6" s="95"/>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59" t="s">
        <v>50</v>
      </c>
      <c r="B12" s="160"/>
      <c r="C12" s="23" t="s">
        <v>51</v>
      </c>
      <c r="D12" s="24" t="s">
        <v>52</v>
      </c>
      <c r="E12" s="25" t="s">
        <v>146</v>
      </c>
    </row>
    <row r="13" spans="1:8" s="69" customFormat="1" ht="19.5" customHeight="1">
      <c r="A13" s="23" t="s">
        <v>53</v>
      </c>
      <c r="B13" s="23" t="s">
        <v>54</v>
      </c>
      <c r="C13" s="23" t="s">
        <v>55</v>
      </c>
      <c r="D13" s="26"/>
      <c r="E13" s="25" t="s">
        <v>105</v>
      </c>
    </row>
    <row r="14" spans="1:8" s="69" customFormat="1" ht="12.75" customHeight="1">
      <c r="A14" s="70">
        <v>1096</v>
      </c>
      <c r="B14" s="71"/>
      <c r="C14" s="72"/>
      <c r="D14" s="27" t="s">
        <v>56</v>
      </c>
      <c r="E14" s="73"/>
    </row>
    <row r="15" spans="1:8" s="69" customFormat="1" ht="27.75" customHeight="1">
      <c r="A15" s="153"/>
      <c r="B15" s="153"/>
      <c r="C15" s="153"/>
      <c r="D15" s="23" t="s">
        <v>57</v>
      </c>
      <c r="E15" s="156">
        <v>1124.1949999999999</v>
      </c>
    </row>
    <row r="16" spans="1:8" s="69" customFormat="1" ht="15.75" customHeight="1">
      <c r="A16" s="154"/>
      <c r="B16" s="154"/>
      <c r="C16" s="154"/>
      <c r="D16" s="28" t="s">
        <v>58</v>
      </c>
      <c r="E16" s="157"/>
    </row>
    <row r="17" spans="1:7" s="69" customFormat="1" ht="67.5" customHeight="1">
      <c r="A17" s="154"/>
      <c r="B17" s="154"/>
      <c r="C17" s="154"/>
      <c r="D17" s="23" t="s">
        <v>59</v>
      </c>
      <c r="E17" s="157"/>
    </row>
    <row r="18" spans="1:7" s="69" customFormat="1" ht="13.5" customHeight="1">
      <c r="A18" s="154"/>
      <c r="B18" s="154"/>
      <c r="C18" s="154"/>
      <c r="D18" s="28" t="s">
        <v>19</v>
      </c>
      <c r="E18" s="157"/>
    </row>
    <row r="19" spans="1:7" s="69" customFormat="1" ht="27.75" customHeight="1">
      <c r="A19" s="155"/>
      <c r="B19" s="155"/>
      <c r="C19" s="155"/>
      <c r="D19" s="23" t="s">
        <v>60</v>
      </c>
      <c r="E19" s="158"/>
    </row>
    <row r="20" spans="1:7" s="69" customFormat="1" ht="15" customHeight="1">
      <c r="A20" s="74"/>
      <c r="B20" s="74"/>
      <c r="C20" s="75"/>
      <c r="D20" s="29" t="s">
        <v>61</v>
      </c>
      <c r="E20" s="76"/>
    </row>
    <row r="21" spans="1:7" s="69" customFormat="1" ht="32.25" customHeight="1">
      <c r="A21" s="153"/>
      <c r="B21" s="30" t="s">
        <v>62</v>
      </c>
      <c r="C21" s="153"/>
      <c r="D21" s="23" t="s">
        <v>112</v>
      </c>
      <c r="E21" s="156">
        <v>1124.1949999999999</v>
      </c>
    </row>
    <row r="22" spans="1:7" s="69" customFormat="1" ht="16.5" customHeight="1">
      <c r="A22" s="154"/>
      <c r="B22" s="26"/>
      <c r="C22" s="154"/>
      <c r="D22" s="28" t="s">
        <v>63</v>
      </c>
      <c r="E22" s="157"/>
    </row>
    <row r="23" spans="1:7" s="69" customFormat="1" ht="30" customHeight="1">
      <c r="A23" s="154"/>
      <c r="B23" s="26"/>
      <c r="C23" s="154"/>
      <c r="D23" s="23" t="s">
        <v>114</v>
      </c>
      <c r="E23" s="157"/>
    </row>
    <row r="24" spans="1:7" s="69" customFormat="1" ht="18" customHeight="1">
      <c r="A24" s="154"/>
      <c r="B24" s="26"/>
      <c r="C24" s="154"/>
      <c r="D24" s="28" t="s">
        <v>64</v>
      </c>
      <c r="E24" s="157"/>
    </row>
    <row r="25" spans="1:7" s="69" customFormat="1" ht="25.5">
      <c r="A25" s="155"/>
      <c r="B25" s="31"/>
      <c r="C25" s="155"/>
      <c r="D25" s="23" t="s">
        <v>21</v>
      </c>
      <c r="E25" s="158"/>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59" t="s">
        <v>50</v>
      </c>
      <c r="B33" s="160"/>
      <c r="C33" s="23" t="s">
        <v>51</v>
      </c>
      <c r="D33" s="24" t="s">
        <v>52</v>
      </c>
      <c r="E33" s="25" t="s">
        <v>146</v>
      </c>
    </row>
    <row r="34" spans="1:5" s="69" customFormat="1" ht="19.5" customHeight="1">
      <c r="A34" s="23" t="s">
        <v>53</v>
      </c>
      <c r="B34" s="23" t="s">
        <v>54</v>
      </c>
      <c r="C34" s="23" t="s">
        <v>55</v>
      </c>
      <c r="D34" s="26"/>
      <c r="E34" s="25" t="s">
        <v>105</v>
      </c>
    </row>
    <row r="35" spans="1:5" s="69" customFormat="1" ht="15.75" customHeight="1">
      <c r="A35" s="70">
        <v>1096</v>
      </c>
      <c r="B35" s="71"/>
      <c r="C35" s="72"/>
      <c r="D35" s="27" t="s">
        <v>56</v>
      </c>
      <c r="E35" s="73"/>
    </row>
    <row r="36" spans="1:5" s="69" customFormat="1" ht="37.5" customHeight="1">
      <c r="A36" s="153"/>
      <c r="B36" s="153"/>
      <c r="C36" s="153"/>
      <c r="D36" s="23" t="s">
        <v>57</v>
      </c>
      <c r="E36" s="161">
        <v>4.4880000000000004</v>
      </c>
    </row>
    <row r="37" spans="1:5" s="69" customFormat="1" ht="15.75" customHeight="1">
      <c r="A37" s="154"/>
      <c r="B37" s="154"/>
      <c r="C37" s="154"/>
      <c r="D37" s="28" t="s">
        <v>58</v>
      </c>
      <c r="E37" s="162"/>
    </row>
    <row r="38" spans="1:5" s="69" customFormat="1" ht="70.5" customHeight="1">
      <c r="A38" s="154"/>
      <c r="B38" s="154"/>
      <c r="C38" s="154"/>
      <c r="D38" s="23" t="s">
        <v>59</v>
      </c>
      <c r="E38" s="162"/>
    </row>
    <row r="39" spans="1:5" s="69" customFormat="1" ht="13.5" customHeight="1">
      <c r="A39" s="154"/>
      <c r="B39" s="154"/>
      <c r="C39" s="154"/>
      <c r="D39" s="28" t="s">
        <v>19</v>
      </c>
      <c r="E39" s="162"/>
    </row>
    <row r="40" spans="1:5" s="69" customFormat="1" ht="30" customHeight="1">
      <c r="A40" s="155"/>
      <c r="B40" s="155"/>
      <c r="C40" s="155"/>
      <c r="D40" s="23" t="s">
        <v>60</v>
      </c>
      <c r="E40" s="163"/>
    </row>
    <row r="41" spans="1:5" s="69" customFormat="1" ht="15" customHeight="1">
      <c r="A41" s="74"/>
      <c r="B41" s="74"/>
      <c r="C41" s="75"/>
      <c r="D41" s="29" t="s">
        <v>61</v>
      </c>
      <c r="E41" s="76"/>
    </row>
    <row r="42" spans="1:5" s="69" customFormat="1" ht="30" customHeight="1">
      <c r="A42" s="153"/>
      <c r="B42" s="30" t="s">
        <v>104</v>
      </c>
      <c r="C42" s="153"/>
      <c r="D42" s="23" t="s">
        <v>113</v>
      </c>
      <c r="E42" s="161">
        <v>4.4880000000000004</v>
      </c>
    </row>
    <row r="43" spans="1:5" s="69" customFormat="1" ht="16.5" customHeight="1">
      <c r="A43" s="154"/>
      <c r="B43" s="26"/>
      <c r="C43" s="154"/>
      <c r="D43" s="28" t="s">
        <v>63</v>
      </c>
      <c r="E43" s="162"/>
    </row>
    <row r="44" spans="1:5" s="69" customFormat="1" ht="35.25" customHeight="1">
      <c r="A44" s="154"/>
      <c r="B44" s="26"/>
      <c r="C44" s="154"/>
      <c r="D44" s="112" t="s">
        <v>128</v>
      </c>
      <c r="E44" s="162"/>
    </row>
    <row r="45" spans="1:5" s="69" customFormat="1" ht="18" customHeight="1">
      <c r="A45" s="154"/>
      <c r="B45" s="26"/>
      <c r="C45" s="154"/>
      <c r="D45" s="28" t="s">
        <v>64</v>
      </c>
      <c r="E45" s="162"/>
    </row>
    <row r="46" spans="1:5" s="69" customFormat="1" ht="18" customHeight="1">
      <c r="A46" s="155"/>
      <c r="B46" s="31"/>
      <c r="C46" s="155"/>
      <c r="D46" s="23" t="s">
        <v>108</v>
      </c>
      <c r="E46" s="163"/>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2015-06-23T07:03:50Z</dcterms:modified>
</cp:coreProperties>
</file>