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80" windowWidth="12120" windowHeight="9060" activeTab="2"/>
  </bookViews>
  <sheets>
    <sheet name="08.07.2012(1)" sheetId="73" r:id="rId1"/>
    <sheet name="08.07.2012(2)" sheetId="70" r:id="rId2"/>
    <sheet name="08.07.2012(3)" sheetId="71" r:id="rId3"/>
    <sheet name="08.07.2012(4)" sheetId="67" r:id="rId4"/>
  </sheets>
  <calcPr calcId="145621"/>
</workbook>
</file>

<file path=xl/calcChain.xml><?xml version="1.0" encoding="utf-8"?>
<calcChain xmlns="http://schemas.openxmlformats.org/spreadsheetml/2006/main">
  <c r="C9" i="67"/>
  <c r="C10"/>
  <c r="C12" i="71"/>
  <c r="C17" i="73"/>
  <c r="C19" l="1"/>
  <c r="C14" i="70" l="1"/>
  <c r="C10" s="1"/>
  <c r="C9" i="71"/>
  <c r="C17" l="1"/>
  <c r="C16" i="70"/>
  <c r="C17" s="1"/>
  <c r="C18" i="71" l="1"/>
  <c r="C11" i="67"/>
</calcChain>
</file>

<file path=xl/sharedStrings.xml><?xml version="1.0" encoding="utf-8"?>
<sst xmlns="http://schemas.openxmlformats.org/spreadsheetml/2006/main" count="67" uniqueCount="43">
  <si>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</si>
  <si>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</si>
  <si>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</si>
  <si>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</si>
  <si>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</si>
  <si>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</si>
  <si>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</si>
  <si>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</si>
  <si>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</si>
  <si>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 xml:space="preserve">Փաստացի սոցիալական ապահովության վճարներ     </t>
  </si>
  <si>
    <t>ՆԱԽԱՀԱՇԻՎ</t>
  </si>
  <si>
    <t>1) հանձնաժողովի նախագահի</t>
  </si>
  <si>
    <t>Փաստացի սոցիալական ապահովության վճարներ</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</si>
  <si>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</si>
  <si>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</si>
  <si>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</si>
  <si>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</si>
  <si>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</si>
  <si>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</si>
  <si>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</si>
  <si>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 xml:space="preserve"> </t>
  </si>
  <si>
    <t>2) հանձնաժողովի քարտուղարի</t>
  </si>
  <si>
    <t>Հավելված N 4</t>
  </si>
  <si>
    <t xml:space="preserve"> ՀՀ կենտրոնական ընտրական հանձնաժողովի   աշխատակազմի կենտրոնական ապարատի աշխատավարձ                                                                                         </t>
  </si>
  <si>
    <t>Ընդամենը`</t>
  </si>
  <si>
    <t xml:space="preserve">2) հանձնաժողովի նախագահի տեղակալի                                                                                           </t>
  </si>
  <si>
    <t xml:space="preserve">3) հանձնաժողովի քարտուղարի                                                                                            </t>
  </si>
  <si>
    <t>4) հանձնաժողովի անդամներ (4 անդամ x 225000դրամ)</t>
  </si>
  <si>
    <t>Գործուղման ծախսեր</t>
  </si>
  <si>
    <t xml:space="preserve">Այլ ծախսեր                                                                                                                                          </t>
  </si>
  <si>
    <t>ա/</t>
  </si>
  <si>
    <t>ձևաթղթերի տպագրություն</t>
  </si>
  <si>
    <t>9 ընտրատարածքային ընտրական հանձնաժողովներ                                                                                                                (9 x 2460500)</t>
  </si>
  <si>
    <t xml:space="preserve"> ՀԱՅԱՍՏԱՆԻ ՀԱՆՐԱՊԵՏՈՒԹՅԱՆ ԿԱՌԱՎԱՐՈՒԹՅԱՆՆ ԱՌԸՆԹԵՐ ՀԱՅԱՍՏԱՆԻ ՀԱՆՐԱՊԵՏՈՒԹՅԱՆ  ՈՍՏԻԿԱՆՈՒԹՅԱՆ  ԾԱԽՍԵՐԻ   ԿԱՊՎԱԾ   ԱՐՄԱՎԻՐԻ ՄԱՐԶԻ ԱՅԳԵԿ, ԳԱՅ, ԱՂԱՎՆԱՏՈՒՆ, ՄՐԳԱՇԱՏ, ՓՇԱՏԱՎԱՆ,  ԱՌԱՏԱՇԵՆ, ՋՐԱՐԲԻ, ԱՅԳԵՎԱՆ, ՆՈՐԱՎԱՆ ՀԱՄԱՅՆՔՆԵՐԻ ՂԵԿԱՎԱՐՆԵՐԻ, ԳԵՂԱՐՔՈՒՆԻՔԻ ՄԱՐԶԻ ԱՅՐՔ ՀԱՄԱՅՆՔԻ ՂԵԿԱՎԱՐԻ, , ԼՈՌՈՒ ՄԱՐԶԻ ԽՆԿՈՅԱՆ ՀԱՄԱՅՆՔԻ ՂԵԿԱՎԱՐԻ, ՍԱՐԱՄԵՋ, ՍԱՐՉԱՊԵՏ  ՀԱՄԱՅՆՔՆԵՐԻ ՂԵԿԱՎԱՐՆԵՐԻ ԵՎ ԱՎԱԳԱՆՈՒ ԱՆԴԱՄՆԵՐԻ, ԿՈՏԱՅՔԻ  ՄԱՐԶԻ ԲՅՈՒՐԵՂԱՎԱՆ ՀԱՄԱՅՆՔԻ ՂԵԿԱՎԱՐԻ, ՎԱՅՈՑ ՁՈՐԻ ՄԱՐԶԻ ԳԵՏԱՓ ՀԱՄԱՅՆՔԻ ՂԵԿԱՎԱՐԻ ԵՎ ԱՎԱԳԱՆՈՒ ԱՆԴԱՄՆԵՐԻ 2012 ԹՎԱԿԱՆԻ ՀՈՒԼԻՍԻ 8-Ի ՀԵՐԹԱԿԱՆ ԸՆՏՐՈՒԹՅՈՒՆՆԵՐԻ ՆԱԽԱՊԱՏՐԱՍՏՄԱՆ ԵՎ ԱՆՑԿԱՑՄԱՆ ՀԵՏ </t>
  </si>
  <si>
    <t>քվեաթերթիկների տպագրություն (34556 ընտրող +34556 x 0.03 x 5 դրամ)</t>
  </si>
  <si>
    <t>3) հանձնաժողովի անդամների                                                                                                             (6 անդամ x 32500 դրամ)</t>
  </si>
  <si>
    <t>Գրասենյակային նյութեր և հագուստ                                                                            (ընտրողների ցուցակներ, 34556 ընտրող  x 3,9դրամ)</t>
  </si>
  <si>
    <t>Կապի ծառայություններ                                                                                               (ընտրողների ծանուցագրեր, 19035 ընտրող  x 98.75դրամ)</t>
  </si>
  <si>
    <t>դ/</t>
  </si>
  <si>
    <t>24 տեղամասային ընտրական հանձնաժողովների ծախսեր                                                                   (24 x 377375</t>
  </si>
  <si>
    <t xml:space="preserve">ՀԱՅԱՍՏԱՆԻ ՀԱՆՐԱՊԵՏՈՒԹՅԱՆ ԿԵՆՏՐՈՆԱԿԱՆ ԸՆՏՐԱԿԱՆ ՀԱՆՁՆԱԺՈՂՈՎԻ ԾԱԽՍԵՐԻ ԿԱՊՎԱԾ  ԱՐՄԱՎԻՐԻ ՄԱՐԶԻ ԱՅԳԵԿ, ԳԱՅ, ԱՂԱՎՆԱՏՈՒՆ, ՄՐԳԱՇԱՏ, ՓՇԱՏԱՎԱՆ,  ԱՌԱՏԱՇԵՆ, ՋՐԱՐԲԻ, ԱՅԳԵՎԱՆ, ՆՈՐԱՎԱՆ ՀԱՄԱՅՆՔՆԵՐԻ ՂԵԿԱՎԱՐՆԵՐԻ, ԳԵՂԱՐՔՈՒՆԻՔԻ ՄԱՐԶԻ ԱՅՐՔ ՀԱՄԱՅՆՔԻ ՂԵԿԱՎԱՐԻ,  ԼՈՌՈՒ ՄԱՐԶԻ ԽՆԿՈՅԱՆ ՀԱՄԱՅՆՔԻ ՂԵԿԱՎԱՐԻ, ՍԱՐԱՄԵՋ, ՍԱՐՉԱՊԵՏ  ՀԱՄԱՅՆՔՆԵՐԻ ՂԵԿԱՎԱՐՆԵՐԻ ԵՎ ԱՎԱԳԱՆՈՒ ԱՆԴԱՄՆԵՐԻ, ԱՀՆԻՁՈՐ ՀԱՄԱՅՆՔԻ ԱՎԱԳԱՆՈՒ ԱՆԴԱՄՆԵՐԻ, ԿՈՏԱՅՔԻ  ՄԱՐԶԻ ԲՅՈՒՐԵՂԱՎԱՆ ՀԱՄԱՅՆՔԻ ՂԵԿԱՎԱՐԻ, ՎԱՅՈՑ ՁՈՐԻ ՄԱՐԶԻ ԳԵՏԱՓ ՀԱՄԱՅՆՔԻ ՂԵԿԱՎԱՐԻ ԵՎ ԱՎԱԳԱՆՈՒ ԱՆԴԱՄՆԵՐԻ 2012 ԹՎԱԿԱՆԻ ՀՈՒԼԻՍԻ 8-Ի ՀԵՐԹԱԿԱՆ ԸՆՏՐՈՒԹՅՈՒՆՆԵՐԻ ՆԱԽԱՊԱՏՐԱՍՏՄԱՆ ԵՎ ԱՆՑԿԱՑՄԱՆ ՀԵՏ </t>
  </si>
  <si>
    <t xml:space="preserve">N 19, 20, 21, 23, 27, 29, 31, 32, 39 ԸՆՏՐԱՏԱՐԱԾՔԱՅԻՆ ԸՆՏՐԱԿԱՆ ՀԱՆՁՆԱԺՈՂՈՎՆԵՐԻ ԾԱԽՍԵՐԻ ԿԱՊՎԱԾ ԱՐՄԱՎԻՐԻ ՄԱՐԶԻ ԱՅԳԵԿ, ԳԱՅ, ԱՂԱՎՆԱՏՈՒՆ, ՄՐԳԱՇԱՏ, ՓՇԱՏԱՎԱՆ,  ԱՌԱՏԱՇԵՆ, ՋՐԱՐԲԻ, ԱՅԳԵՎԱՆ, ՆՈՐԱՎԱՆ ՀԱՄԱՅՆՔՆԵՐԻ ՂԵԿԱՎԱՐՆԵՐԻ, ԳԵՂԱՐՔՈՒՆԻՔԻ ՄԱՐԶԻ ԱՅՐՔ ՀԱՄԱՅՆՔԻ ՂԵԿԱՎԱՐԻ, ԼՈՌՈՒ ՄԱՐԶԻ ԽՆԿՈՅԱՆ ՀԱՄԱՅՆՔԻ ՂԵԿԱՎԱՐԻ, ՍԱՐԱՄԵՋ, ՍԱՐՉԱՊԵՏ  ՀԱՄԱՅՆՔՆԵՐԻ ՂԵԿԱՎԱՐՆԵՐԻ ԵՎ ԱՎԱԳԱՆՈՒ ԱՆԴԱՄՆԵՐԻ, ԱՀՆԻՁՈՐ ՀԱՄԱՅՆՔԻ ԱՎԱԳԱՆՈՒ ԱՆԴԱՄՆԵՐԻ, ԿՈՏԱՅՔԻ  ՄԱՐԶԻ ԲՅՈՒՐԵՂԱՎԱՆ ՀԱՄԱՅՆՔԻ ՂԵԿԱՎԱՐԻ, ՎԱՅՈՑ ՁՈՐԻ ՄԱՐԶԻ ԳԵՏԱՓ ՀԱՄԱՅՆՔԻ ՂԵԿԱՎԱՐԻ ԵՎ ԱՎԱԳԱՆՈՒ ԱՆԴԱՄՆԵՐԻ 2012 ԹՎԱԿԱՆԻ ՀՈՒԼԻՍԻ 8-Ի ՀԵՐԹԱԿԱՆ ԸՆՏՐՈՒԹՅՈՒՆՆԵՐԻ ՆԱԽԱՊԱՏՐԱՍՏՄԱՆ ԵՎ ԱՆՑԿԱՑՄԱՆ ՀԵՏ </t>
  </si>
  <si>
    <t xml:space="preserve">ՏԵՂԱՄԱՍԱՅԻՆ ԸՆՏՐԱԿԱՆ ՀԱՆՁՆԱԺՈՂՈՎԻ ԾԱԽՍԵՐԻ  ԿԱՊՎԱԾ  ԱՐՄԱՎԻՐԻ ՄԱՐԶԻ ԱՅԳԵԿ, ԳԱՅ, ԱՂԱՎՆԱՏՈՒՆ, ՄՐԳԱՇԱՏ, ՓՇԱՏԱՎԱՆ,  ԱՌԱՏԱՇԵՆ, ՋՐԱՐԲԻ, ԱՅԳԵՎԱՆ, ՆՈՐԱՎԱՆ ՀԱՄԱՅՆՔՆԵՐԻ ՂԵԿԱՎԱՐՆԵՐԻ, ԳԵՂԱՐՔՈՒՆԻՔԻ ՄԱՐԶԻ ԱՅՐՔ ՀԱՄԱՅՆՔԻ ՂԵԿԱՎԱՐԻ, ԼՈՌՈՒ ՄԱՐԶԻ ԽՆԿՈՅԱՆ ՀԱՄԱՅՆՔԻ ՂԵԿԱՎԱՐԻ, ՍԱՐԱՄԵՋ, ՍԱՐՉԱՊԵՏ  ՀԱՄԱՅՆՔՆԵՐԻ ՂԵԿԱՎԱՐՆԵՐԻ ԵՎ ԱՎԱԳԱՆՈՒ ԱՆԴԱՄՆԵՐԻ, ԱՀՆԻՁՈՐ ՀԱՄԱՅՆՔԻ ԱՎԱԳԱՆՈՒ ԱՆԴԱՄՆԵՐԻ, ԿՈՏԱՅՔԻ  ՄԱՐԶԻ ԲՅՈՒՐԵՂԱՎԱՆ ՀԱՄԱՅՆՔԻ ՂԵԿԱՎԱՐԻ, ՎԱՅՈՑ ՁՈՐԻ ՄԱՐԶԻ ԳԵՏԱՓ ՀԱՄԱՅՆՔԻ ՂԵԿԱՎԱՐԻ ԵՎ ԱՎԱԳԱՆՈՒ ԱՆԴԱՄՆԵՐԻ 2012 ԹՎԱԿԱՆԻ ՀՈՒԼԻՍԻ 8-Ի ՀԵՐԹԱԿԱՆ ԸՆՏՐՈՒԹՅՈՒՆՆԵՐԻ ՆԱԽԱՊԱՏՐԱՍՏՄԱՆ ԵՎ ԱՆՑԿԱՑՄԱՆ ՀԵՏ </t>
  </si>
</sst>
</file>

<file path=xl/styles.xml><?xml version="1.0" encoding="utf-8"?>
<styleSheet xmlns="http://schemas.openxmlformats.org/spreadsheetml/2006/main">
  <fonts count="5">
    <font>
      <sz val="10"/>
      <name val="Arial"/>
    </font>
    <font>
      <sz val="8"/>
      <name val="GHEA Grapalat"/>
      <family val="3"/>
    </font>
    <font>
      <sz val="10"/>
      <name val="GHEA Grapalat"/>
      <family val="3"/>
    </font>
    <font>
      <sz val="10"/>
      <color indexed="8"/>
      <name val="GHEA Grapalat"/>
      <family val="3"/>
    </font>
    <font>
      <b/>
      <sz val="10"/>
      <name val="GHEA Grapalat"/>
      <family val="3"/>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1" fillId="0" borderId="0" xfId="0" applyFont="1" applyBorder="1" applyAlignment="1">
      <alignment vertical="center" wrapText="1"/>
    </xf>
    <xf numFmtId="0" fontId="2" fillId="0" borderId="1" xfId="0" applyFont="1" applyBorder="1" applyAlignment="1">
      <alignment horizontal="left" vertical="center" wrapText="1"/>
    </xf>
    <xf numFmtId="1" fontId="1" fillId="0" borderId="0" xfId="0" applyNumberFormat="1" applyFont="1" applyBorder="1" applyAlignment="1">
      <alignment vertical="center" wrapText="1"/>
    </xf>
    <xf numFmtId="1" fontId="1" fillId="0" borderId="0" xfId="0" applyNumberFormat="1" applyFont="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3" fontId="4" fillId="0" borderId="0" xfId="0" applyNumberFormat="1"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20"/>
  <sheetViews>
    <sheetView workbookViewId="0">
      <selection activeCell="E19" sqref="E19"/>
    </sheetView>
  </sheetViews>
  <sheetFormatPr defaultRowHeight="13.5"/>
  <cols>
    <col min="1" max="1" width="4.5703125" style="2" customWidth="1"/>
    <col min="2" max="2" width="79.140625" style="2" customWidth="1"/>
    <col min="3" max="3" width="14" style="2" customWidth="1"/>
    <col min="4" max="4" width="9.140625" style="2"/>
    <col min="5" max="5" width="11.42578125" style="2" customWidth="1"/>
    <col min="6" max="6" width="9.42578125" style="2" bestFit="1" customWidth="1"/>
    <col min="7" max="16384" width="9.140625" style="2"/>
  </cols>
  <sheetData>
    <row r="1" spans="1:12" s="1" customFormat="1" ht="15" customHeight="1">
      <c r="A1" s="2"/>
      <c r="B1" s="2"/>
      <c r="C1" s="7" t="s">
        <v>0</v>
      </c>
    </row>
    <row r="2" spans="1:12" s="1" customFormat="1" ht="15" customHeight="1">
      <c r="A2" s="2"/>
      <c r="B2" s="24" t="s">
        <v>1</v>
      </c>
      <c r="C2" s="24"/>
    </row>
    <row r="3" spans="1:12" s="1" customFormat="1" ht="15" customHeight="1">
      <c r="A3" s="2"/>
      <c r="B3" s="2"/>
      <c r="C3" s="7" t="s">
        <v>2</v>
      </c>
    </row>
    <row r="4" spans="1:12" s="1" customFormat="1" ht="15" customHeight="1">
      <c r="A4" s="2"/>
      <c r="B4" s="2"/>
      <c r="C4" s="2"/>
    </row>
    <row r="5" spans="1:12" s="1" customFormat="1" ht="15" customHeight="1">
      <c r="A5" s="2"/>
      <c r="B5" s="2"/>
      <c r="C5" s="2"/>
      <c r="G5" s="1" t="s">
        <v>20</v>
      </c>
    </row>
    <row r="6" spans="1:12" s="1" customFormat="1" ht="15" customHeight="1">
      <c r="A6" s="25" t="s">
        <v>10</v>
      </c>
      <c r="B6" s="25"/>
      <c r="C6" s="25"/>
    </row>
    <row r="7" spans="1:12" s="1" customFormat="1" ht="125.25" customHeight="1">
      <c r="A7" s="26" t="s">
        <v>40</v>
      </c>
      <c r="B7" s="26"/>
      <c r="C7" s="26"/>
    </row>
    <row r="8" spans="1:12" s="1" customFormat="1" ht="26.25" customHeight="1">
      <c r="A8" s="2"/>
      <c r="B8" s="2"/>
      <c r="C8" s="2"/>
      <c r="G8" s="27"/>
      <c r="H8" s="27"/>
      <c r="I8" s="27"/>
      <c r="J8" s="27"/>
      <c r="K8" s="27"/>
      <c r="L8" s="27"/>
    </row>
    <row r="9" spans="1:12" s="1" customFormat="1" ht="29.25" customHeight="1">
      <c r="A9" s="9" t="s">
        <v>7</v>
      </c>
      <c r="B9" s="9" t="s">
        <v>4</v>
      </c>
      <c r="C9" s="10" t="s">
        <v>3</v>
      </c>
    </row>
    <row r="10" spans="1:12" s="1" customFormat="1" ht="31.5" customHeight="1">
      <c r="A10" s="9">
        <v>1</v>
      </c>
      <c r="B10" s="12" t="s">
        <v>23</v>
      </c>
      <c r="C10" s="10">
        <v>3547597</v>
      </c>
      <c r="G10" s="18"/>
    </row>
    <row r="11" spans="1:12" s="1" customFormat="1" ht="24.95" customHeight="1">
      <c r="A11" s="9">
        <v>2</v>
      </c>
      <c r="B11" s="14" t="s">
        <v>9</v>
      </c>
      <c r="C11" s="10">
        <v>202534</v>
      </c>
    </row>
    <row r="12" spans="1:12" s="1" customFormat="1" ht="24.95" customHeight="1">
      <c r="A12" s="9">
        <v>3</v>
      </c>
      <c r="B12" s="14" t="s">
        <v>28</v>
      </c>
      <c r="C12" s="10">
        <v>100000</v>
      </c>
    </row>
    <row r="13" spans="1:12" s="1" customFormat="1" ht="24.95" customHeight="1">
      <c r="A13" s="9">
        <v>4</v>
      </c>
      <c r="B13" s="12" t="s">
        <v>13</v>
      </c>
      <c r="C13" s="10">
        <v>50000</v>
      </c>
      <c r="E13" s="22"/>
    </row>
    <row r="14" spans="1:12" ht="24.95" customHeight="1">
      <c r="A14" s="9">
        <v>5</v>
      </c>
      <c r="B14" s="12" t="s">
        <v>5</v>
      </c>
      <c r="C14" s="10">
        <v>50000</v>
      </c>
    </row>
    <row r="15" spans="1:12" ht="24.95" customHeight="1">
      <c r="A15" s="9">
        <v>6</v>
      </c>
      <c r="B15" s="12" t="s">
        <v>14</v>
      </c>
      <c r="C15" s="10">
        <v>250000</v>
      </c>
    </row>
    <row r="16" spans="1:12" ht="24.95" customHeight="1">
      <c r="A16" s="9">
        <v>7</v>
      </c>
      <c r="B16" s="12" t="s">
        <v>29</v>
      </c>
      <c r="C16" s="12"/>
    </row>
    <row r="17" spans="1:5" ht="24.95" customHeight="1">
      <c r="A17" s="9" t="s">
        <v>30</v>
      </c>
      <c r="B17" s="12" t="s">
        <v>34</v>
      </c>
      <c r="C17" s="10">
        <f>35592*5</f>
        <v>177960</v>
      </c>
    </row>
    <row r="18" spans="1:5" ht="24.95" customHeight="1">
      <c r="A18" s="9" t="s">
        <v>38</v>
      </c>
      <c r="B18" s="12" t="s">
        <v>31</v>
      </c>
      <c r="C18" s="10">
        <v>60000</v>
      </c>
    </row>
    <row r="19" spans="1:5" ht="24.95" customHeight="1">
      <c r="A19" s="12"/>
      <c r="B19" s="9" t="s">
        <v>24</v>
      </c>
      <c r="C19" s="10">
        <f>SUM(C10:C18)</f>
        <v>4438091</v>
      </c>
      <c r="E19" s="23"/>
    </row>
    <row r="20" spans="1:5" ht="24.95" customHeight="1"/>
  </sheetData>
  <mergeCells count="4">
    <mergeCell ref="B2:C2"/>
    <mergeCell ref="A6:C6"/>
    <mergeCell ref="A7:C7"/>
    <mergeCell ref="G8:L8"/>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L17"/>
  <sheetViews>
    <sheetView workbookViewId="0">
      <selection activeCell="E11" sqref="E11:F15"/>
    </sheetView>
  </sheetViews>
  <sheetFormatPr defaultRowHeight="13.5"/>
  <cols>
    <col min="1" max="1" width="4.5703125" style="2" customWidth="1"/>
    <col min="2" max="2" width="70.5703125" style="2" customWidth="1"/>
    <col min="3" max="3" width="17.140625" style="2" customWidth="1"/>
    <col min="4" max="4" width="9.140625" style="2"/>
    <col min="5" max="5" width="11.42578125" style="2" customWidth="1"/>
    <col min="6" max="6" width="9.42578125" style="2" bestFit="1" customWidth="1"/>
    <col min="7" max="16384" width="9.140625" style="2"/>
  </cols>
  <sheetData>
    <row r="1" spans="1:12" s="1" customFormat="1" ht="15" customHeight="1">
      <c r="A1" s="2"/>
      <c r="B1" s="2"/>
      <c r="C1" s="7" t="s">
        <v>16</v>
      </c>
    </row>
    <row r="2" spans="1:12" s="1" customFormat="1" ht="15" customHeight="1">
      <c r="A2" s="2"/>
      <c r="B2" s="24" t="s">
        <v>1</v>
      </c>
      <c r="C2" s="24"/>
    </row>
    <row r="3" spans="1:12" s="1" customFormat="1" ht="15" customHeight="1">
      <c r="A3" s="2"/>
      <c r="B3" s="2"/>
      <c r="C3" s="7" t="s">
        <v>2</v>
      </c>
    </row>
    <row r="4" spans="1:12" s="1" customFormat="1" ht="15" customHeight="1">
      <c r="A4" s="2"/>
      <c r="B4" s="2"/>
      <c r="C4" s="2"/>
    </row>
    <row r="5" spans="1:12" s="1" customFormat="1" ht="15" customHeight="1">
      <c r="A5" s="2"/>
      <c r="B5" s="2"/>
      <c r="C5" s="2"/>
      <c r="G5" s="1" t="s">
        <v>20</v>
      </c>
    </row>
    <row r="6" spans="1:12" s="1" customFormat="1" ht="15" customHeight="1">
      <c r="A6" s="25" t="s">
        <v>10</v>
      </c>
      <c r="B6" s="25"/>
      <c r="C6" s="25"/>
    </row>
    <row r="7" spans="1:12" s="1" customFormat="1" ht="122.25" customHeight="1">
      <c r="A7" s="25" t="s">
        <v>41</v>
      </c>
      <c r="B7" s="25"/>
      <c r="C7" s="25"/>
    </row>
    <row r="8" spans="1:12" s="1" customFormat="1" ht="15" customHeight="1">
      <c r="A8" s="2"/>
      <c r="B8" s="2"/>
      <c r="C8" s="2"/>
      <c r="G8" s="27"/>
      <c r="H8" s="27"/>
      <c r="I8" s="27"/>
      <c r="J8" s="27"/>
      <c r="K8" s="27"/>
      <c r="L8" s="27"/>
    </row>
    <row r="9" spans="1:12" s="1" customFormat="1" ht="29.25" customHeight="1">
      <c r="A9" s="9" t="s">
        <v>7</v>
      </c>
      <c r="B9" s="9" t="s">
        <v>4</v>
      </c>
      <c r="C9" s="10" t="s">
        <v>3</v>
      </c>
    </row>
    <row r="10" spans="1:12" s="1" customFormat="1" ht="31.5" customHeight="1">
      <c r="A10" s="9">
        <v>1</v>
      </c>
      <c r="B10" s="11" t="s">
        <v>18</v>
      </c>
      <c r="C10" s="10">
        <f>C11+C12+C13+C14</f>
        <v>2250000</v>
      </c>
    </row>
    <row r="11" spans="1:12" s="1" customFormat="1" ht="24.95" customHeight="1">
      <c r="A11" s="9"/>
      <c r="B11" s="12" t="s">
        <v>8</v>
      </c>
      <c r="C11" s="10">
        <v>450000</v>
      </c>
      <c r="E11" s="2"/>
      <c r="F11" s="2"/>
    </row>
    <row r="12" spans="1:12" s="1" customFormat="1" ht="24.95" customHeight="1">
      <c r="A12" s="9"/>
      <c r="B12" s="12" t="s">
        <v>25</v>
      </c>
      <c r="C12" s="10">
        <v>450000</v>
      </c>
      <c r="E12" s="2"/>
      <c r="F12" s="2"/>
    </row>
    <row r="13" spans="1:12" s="1" customFormat="1" ht="24.95" customHeight="1">
      <c r="A13" s="9"/>
      <c r="B13" s="12" t="s">
        <v>26</v>
      </c>
      <c r="C13" s="10">
        <v>450000</v>
      </c>
      <c r="E13" s="2"/>
      <c r="F13" s="2"/>
    </row>
    <row r="14" spans="1:12" s="1" customFormat="1" ht="24.95" customHeight="1">
      <c r="A14" s="9"/>
      <c r="B14" s="12" t="s">
        <v>27</v>
      </c>
      <c r="C14" s="10">
        <f>4*225000</f>
        <v>900000</v>
      </c>
      <c r="E14" s="2"/>
      <c r="F14" s="2"/>
    </row>
    <row r="15" spans="1:12" s="1" customFormat="1" ht="24.95" customHeight="1">
      <c r="A15" s="9">
        <v>2</v>
      </c>
      <c r="B15" s="14" t="s">
        <v>9</v>
      </c>
      <c r="C15" s="10">
        <v>210500</v>
      </c>
      <c r="E15" s="2"/>
      <c r="F15" s="2"/>
    </row>
    <row r="16" spans="1:12" s="1" customFormat="1" ht="24.95" customHeight="1">
      <c r="A16" s="12"/>
      <c r="B16" s="12" t="s">
        <v>6</v>
      </c>
      <c r="C16" s="10">
        <f>C15+C10</f>
        <v>2460500</v>
      </c>
      <c r="E16" s="2"/>
      <c r="F16" s="2"/>
    </row>
    <row r="17" spans="1:3" ht="27">
      <c r="A17" s="12"/>
      <c r="B17" s="12" t="s">
        <v>32</v>
      </c>
      <c r="C17" s="10">
        <f>9*C16</f>
        <v>22144500</v>
      </c>
    </row>
  </sheetData>
  <mergeCells count="4">
    <mergeCell ref="B2:C2"/>
    <mergeCell ref="A6:C6"/>
    <mergeCell ref="A7:C7"/>
    <mergeCell ref="G8:L8"/>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dimension ref="A1:D27"/>
  <sheetViews>
    <sheetView tabSelected="1" workbookViewId="0">
      <selection activeCell="D10" sqref="D10:D13"/>
    </sheetView>
  </sheetViews>
  <sheetFormatPr defaultRowHeight="12.75"/>
  <cols>
    <col min="1" max="1" width="4.5703125" style="1" customWidth="1"/>
    <col min="2" max="2" width="67.140625" style="1" customWidth="1"/>
    <col min="3" max="3" width="22" style="18" customWidth="1"/>
    <col min="4" max="16384" width="9.140625" style="1"/>
  </cols>
  <sheetData>
    <row r="1" spans="1:4" ht="15" customHeight="1">
      <c r="A1" s="2"/>
      <c r="B1" s="2"/>
      <c r="C1" s="7" t="s">
        <v>15</v>
      </c>
    </row>
    <row r="2" spans="1:4" ht="15" customHeight="1">
      <c r="A2" s="2"/>
      <c r="B2" s="24" t="s">
        <v>1</v>
      </c>
      <c r="C2" s="24"/>
    </row>
    <row r="3" spans="1:4" ht="15" customHeight="1">
      <c r="A3" s="2"/>
      <c r="B3" s="2"/>
      <c r="C3" s="7" t="s">
        <v>2</v>
      </c>
    </row>
    <row r="4" spans="1:4" ht="15" customHeight="1">
      <c r="A4" s="25"/>
      <c r="B4" s="25"/>
      <c r="C4" s="25"/>
    </row>
    <row r="5" spans="1:4" ht="15" customHeight="1">
      <c r="A5" s="25" t="s">
        <v>10</v>
      </c>
      <c r="B5" s="25"/>
      <c r="C5" s="25"/>
    </row>
    <row r="6" spans="1:4" ht="119.25" customHeight="1">
      <c r="A6" s="25" t="s">
        <v>42</v>
      </c>
      <c r="B6" s="25"/>
      <c r="C6" s="25"/>
    </row>
    <row r="7" spans="1:4" ht="15" customHeight="1">
      <c r="A7" s="25"/>
      <c r="B7" s="25"/>
      <c r="C7" s="25"/>
    </row>
    <row r="8" spans="1:4" ht="28.5" customHeight="1">
      <c r="A8" s="9" t="s">
        <v>7</v>
      </c>
      <c r="B8" s="9" t="s">
        <v>4</v>
      </c>
      <c r="C8" s="10" t="s">
        <v>3</v>
      </c>
    </row>
    <row r="9" spans="1:4" ht="32.25" customHeight="1">
      <c r="A9" s="9">
        <v>1</v>
      </c>
      <c r="B9" s="11" t="s">
        <v>17</v>
      </c>
      <c r="C9" s="10">
        <f>C10+C11+C12</f>
        <v>292500</v>
      </c>
      <c r="D9" s="15"/>
    </row>
    <row r="10" spans="1:4" ht="24.95" customHeight="1">
      <c r="A10" s="9"/>
      <c r="B10" s="12" t="s">
        <v>11</v>
      </c>
      <c r="C10" s="10">
        <v>65000</v>
      </c>
      <c r="D10" s="15"/>
    </row>
    <row r="11" spans="1:4" ht="24.95" customHeight="1">
      <c r="A11" s="9"/>
      <c r="B11" s="12" t="s">
        <v>21</v>
      </c>
      <c r="C11" s="13">
        <v>32500</v>
      </c>
      <c r="D11" s="15"/>
    </row>
    <row r="12" spans="1:4" ht="30.75" customHeight="1">
      <c r="A12" s="9"/>
      <c r="B12" s="12" t="s">
        <v>35</v>
      </c>
      <c r="C12" s="13">
        <f>6*32500</f>
        <v>195000</v>
      </c>
      <c r="D12" s="15"/>
    </row>
    <row r="13" spans="1:4" ht="24.95" customHeight="1">
      <c r="A13" s="9">
        <v>2</v>
      </c>
      <c r="B13" s="14" t="s">
        <v>12</v>
      </c>
      <c r="C13" s="13">
        <v>75875</v>
      </c>
      <c r="D13" s="15"/>
    </row>
    <row r="14" spans="1:4" ht="24.95" customHeight="1">
      <c r="A14" s="9">
        <v>3</v>
      </c>
      <c r="B14" s="12" t="s">
        <v>13</v>
      </c>
      <c r="C14" s="10">
        <v>1000</v>
      </c>
      <c r="D14" s="15"/>
    </row>
    <row r="15" spans="1:4" ht="24.95" customHeight="1">
      <c r="A15" s="9">
        <v>4</v>
      </c>
      <c r="B15" s="12" t="s">
        <v>5</v>
      </c>
      <c r="C15" s="10">
        <v>3000</v>
      </c>
      <c r="D15" s="15"/>
    </row>
    <row r="16" spans="1:4" ht="24.95" customHeight="1">
      <c r="A16" s="9">
        <v>5</v>
      </c>
      <c r="B16" s="12" t="s">
        <v>14</v>
      </c>
      <c r="C16" s="10">
        <v>5000</v>
      </c>
      <c r="D16" s="15"/>
    </row>
    <row r="17" spans="1:4" ht="24.95" customHeight="1">
      <c r="A17" s="9"/>
      <c r="B17" s="16" t="s">
        <v>19</v>
      </c>
      <c r="C17" s="10">
        <f>SUM(C10:C16)</f>
        <v>377375</v>
      </c>
      <c r="D17" s="17"/>
    </row>
    <row r="18" spans="1:4" ht="27.75" customHeight="1">
      <c r="A18" s="3"/>
      <c r="B18" s="12" t="s">
        <v>39</v>
      </c>
      <c r="C18" s="10">
        <f>24*C17</f>
        <v>9057000</v>
      </c>
      <c r="D18" s="17"/>
    </row>
    <row r="19" spans="1:4" ht="19.5" customHeight="1">
      <c r="A19" s="4"/>
      <c r="B19" s="20"/>
      <c r="C19" s="6"/>
    </row>
    <row r="20" spans="1:4" ht="19.5" customHeight="1">
      <c r="A20" s="4"/>
      <c r="B20" s="20"/>
      <c r="C20" s="6"/>
    </row>
    <row r="21" spans="1:4" ht="19.5" customHeight="1">
      <c r="A21" s="4"/>
      <c r="B21" s="20"/>
      <c r="C21" s="6"/>
    </row>
    <row r="22" spans="1:4" ht="19.5" customHeight="1">
      <c r="A22" s="4"/>
      <c r="B22" s="20"/>
      <c r="C22" s="6"/>
    </row>
    <row r="23" spans="1:4" ht="19.5" customHeight="1">
      <c r="A23" s="4"/>
      <c r="B23" s="20"/>
      <c r="C23" s="6"/>
    </row>
    <row r="24" spans="1:4" ht="19.5" customHeight="1">
      <c r="A24" s="4"/>
      <c r="B24" s="20"/>
      <c r="C24" s="6"/>
    </row>
    <row r="25" spans="1:4" ht="23.25" customHeight="1"/>
    <row r="26" spans="1:4" ht="16.5" customHeight="1"/>
    <row r="27" spans="1:4" ht="19.5" customHeight="1"/>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C12"/>
  <sheetViews>
    <sheetView workbookViewId="0">
      <selection activeCell="B48" sqref="B48"/>
    </sheetView>
  </sheetViews>
  <sheetFormatPr defaultRowHeight="13.5"/>
  <cols>
    <col min="1" max="1" width="4.42578125" style="2" customWidth="1"/>
    <col min="2" max="2" width="66.85546875" style="2" customWidth="1"/>
    <col min="3" max="3" width="14.85546875" style="8" customWidth="1"/>
    <col min="4" max="16384" width="9.140625" style="2"/>
  </cols>
  <sheetData>
    <row r="1" spans="1:3" s="1" customFormat="1" ht="15" customHeight="1">
      <c r="A1" s="2"/>
      <c r="B1" s="2"/>
      <c r="C1" s="7" t="s">
        <v>22</v>
      </c>
    </row>
    <row r="2" spans="1:3" s="1" customFormat="1" ht="15" customHeight="1">
      <c r="A2" s="2"/>
      <c r="B2" s="24" t="s">
        <v>1</v>
      </c>
      <c r="C2" s="24"/>
    </row>
    <row r="3" spans="1:3" s="1" customFormat="1" ht="15" customHeight="1">
      <c r="A3" s="2"/>
      <c r="B3" s="2"/>
      <c r="C3" s="7" t="s">
        <v>2</v>
      </c>
    </row>
    <row r="4" spans="1:3" s="1" customFormat="1" ht="15" customHeight="1">
      <c r="A4" s="2"/>
      <c r="B4" s="2"/>
      <c r="C4" s="8"/>
    </row>
    <row r="5" spans="1:3" s="1" customFormat="1" ht="15" customHeight="1">
      <c r="A5" s="25" t="s">
        <v>10</v>
      </c>
      <c r="B5" s="25"/>
      <c r="C5" s="25"/>
    </row>
    <row r="6" spans="1:3" s="1" customFormat="1" ht="15" customHeight="1">
      <c r="A6" s="21"/>
      <c r="B6" s="21"/>
      <c r="C6" s="7"/>
    </row>
    <row r="7" spans="1:3" s="1" customFormat="1" ht="143.25" customHeight="1">
      <c r="A7" s="25" t="s">
        <v>33</v>
      </c>
      <c r="B7" s="25"/>
      <c r="C7" s="25"/>
    </row>
    <row r="8" spans="1:3" s="1" customFormat="1" ht="30" customHeight="1">
      <c r="A8" s="9" t="s">
        <v>7</v>
      </c>
      <c r="B8" s="9" t="s">
        <v>4</v>
      </c>
      <c r="C8" s="10" t="s">
        <v>3</v>
      </c>
    </row>
    <row r="9" spans="1:3" s="1" customFormat="1" ht="37.5" customHeight="1">
      <c r="A9" s="9">
        <v>1</v>
      </c>
      <c r="B9" s="12" t="s">
        <v>37</v>
      </c>
      <c r="C9" s="10">
        <f>19035*98.75</f>
        <v>1879706.25</v>
      </c>
    </row>
    <row r="10" spans="1:3" s="1" customFormat="1" ht="35.25" customHeight="1">
      <c r="A10" s="9">
        <v>2</v>
      </c>
      <c r="B10" s="12" t="s">
        <v>36</v>
      </c>
      <c r="C10" s="10">
        <f>34556*3.9</f>
        <v>134768.4</v>
      </c>
    </row>
    <row r="11" spans="1:3" s="1" customFormat="1" ht="24.95" customHeight="1">
      <c r="A11" s="9"/>
      <c r="B11" s="16" t="s">
        <v>6</v>
      </c>
      <c r="C11" s="10">
        <f>SUM(C9:C10)</f>
        <v>2014474.65</v>
      </c>
    </row>
    <row r="12" spans="1:3" ht="15" customHeight="1">
      <c r="A12" s="5"/>
      <c r="B12" s="4"/>
      <c r="C12" s="19"/>
    </row>
  </sheetData>
  <mergeCells count="3">
    <mergeCell ref="B2:C2"/>
    <mergeCell ref="A5:C5"/>
    <mergeCell ref="A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08.07.2012(1)</vt:lpstr>
      <vt:lpstr>08.07.2012(2)</vt:lpstr>
      <vt:lpstr>08.07.2012(3)</vt:lpstr>
      <vt:lpstr>08.07.2012(4)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HasmikS</cp:lastModifiedBy>
  <cp:lastPrinted>2012-06-15T12:03:44Z</cp:lastPrinted>
  <dcterms:created xsi:type="dcterms:W3CDTF">1996-10-14T23:33:28Z</dcterms:created>
  <dcterms:modified xsi:type="dcterms:W3CDTF">2012-06-15T12:04:07Z</dcterms:modified>
</cp:coreProperties>
</file>