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20" windowHeight="9120"/>
  </bookViews>
  <sheets>
    <sheet name="մայիս1" sheetId="62" r:id="rId1"/>
    <sheet name="մայիս2" sheetId="61" r:id="rId2"/>
    <sheet name="մայիս3" sheetId="60" r:id="rId3"/>
    <sheet name="մայիս4" sheetId="59" r:id="rId4"/>
  </sheets>
  <calcPr calcId="114210"/>
</workbook>
</file>

<file path=xl/calcChain.xml><?xml version="1.0" encoding="utf-8"?>
<calcChain xmlns="http://schemas.openxmlformats.org/spreadsheetml/2006/main">
  <c r="C11" i="59"/>
  <c r="C10"/>
  <c r="C21" i="60"/>
  <c r="C10" i="62"/>
  <c r="C16"/>
  <c r="C12" i="59"/>
  <c r="C19" i="60"/>
  <c r="C20"/>
  <c r="C22"/>
  <c r="C10"/>
  <c r="C10" i="61"/>
  <c r="C15"/>
  <c r="C16"/>
</calcChain>
</file>

<file path=xl/sharedStrings.xml><?xml version="1.0" encoding="utf-8"?>
<sst xmlns="http://schemas.openxmlformats.org/spreadsheetml/2006/main" count="64" uniqueCount="41">
  <si>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</si>
  <si>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</si>
  <si>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</si>
  <si>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</si>
  <si>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</si>
  <si>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</si>
  <si>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</si>
  <si>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</si>
  <si>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</si>
  <si>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</si>
  <si>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</si>
  <si>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</si>
  <si>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</si>
  <si>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</si>
  <si>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</si>
  <si>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 xml:space="preserve"> 2) հանձնաժողովի նախագահի տեղակալի</t>
  </si>
  <si>
    <t xml:space="preserve"> 3) հանձնաժողովի քարտուղարի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</si>
  <si>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</si>
  <si>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</si>
  <si>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</si>
  <si>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4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</si>
  <si>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</si>
  <si>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</si>
  <si>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</si>
  <si>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</si>
  <si>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</si>
  <si>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>4) հանձնաժողովի անդամների                                                                                                             (5անդամ x 32500դրամ)</t>
  </si>
  <si>
    <t xml:space="preserve">1) հանձնաժողովի նախագահի                                                                                                                                   (2 ամիս x 150000 դրամ)                                                                            </t>
  </si>
  <si>
    <t xml:space="preserve"> 3) հանձնաժողովի քարտուղարի                                                                                                            (2 ամիս x 110000 դրամ)                                                     </t>
  </si>
  <si>
    <t>4) հանձնաժողովի անդամներ                                                                                                                   (1ամիս x 3անդամ x 55000 դրամ)</t>
  </si>
  <si>
    <t xml:space="preserve"> </t>
  </si>
  <si>
    <t>3 ընտրատարածքային ընտրական հանձնաժողովներ                                                                                                                (3 x 161500)</t>
  </si>
  <si>
    <t xml:space="preserve">ՏԵՂԱՄԱՍԱՅԻՆ ԸՆՏՐԱԿԱՆ ՀԱՆՁՆԱԺՈՂՈՎՆԵՐԻ ԾԱԽՍԵՐԻ  ԿԱՊՎԱԾ  ԿԱՊՎԱԾ 2011 ԹՎԱԿԱՆԻ ՄԱՅԻՍԻ 1-ԻՆ ԿԱՅԱՆԱԼԻՔ ԱՐՄԱՎԻՐԻ ՄԱՐԶԻ ՀԱՅԿԱՎԱՆ ԳՅՈՒՂԱԿԱՆ ՀԱՄԱՅՆՔԻ ՂԵԿԱՎԱՐԻ, ՋՐԱՇԵՆ ԳՅՈՒՂԱԿԱՆ ՀԱՄԱՅՆՔԻ ԱՎԱԳԱՆՈՒ ԱՆԴԱՄՆԵՐԻ, 2011 ԹՎԱԿԱՆԻ ՄԱՅԻՍԻ 22-ԻՆ ԿԱՅԱՆԱԼԻՔ ԱՐԱԳԱԾՈՏՆԻ ՄԱՐԶԻ ՏԵՂԵՐ, ՕՀԱՆԱՎԱՆ, ԱՐԱԳԱԾ, ԱՓՆԱԳՅՈՒՂ, ԼԵՌՆԱՊԱՐ ԳՅՈՒՂԱԿԱՆ ՀԱՄԱՅՆՔՆԵՐԻ ՂԵԿԱՎԱՐՆԵՐԻ, ՆՈՐԱՇԵՆ ԳՅՈՒՂԱԿԱՆ ՀԱՄԱՅՆՔԻ ԱՎԱԳԱՆՈՒ ԱՆԴԱՄՆԵՐԻ, 2011 ԹՎԱԿԱՆԻ ՄԱՅԻՍԻ 29-ԻՆ ԿԱՅԱՆԱԼԻՔ ՎԱՅՈՑ ՁՈՐԻ ՄԱՐԶԻ ՉԻՎԱ, ՏԱՎՈՒՇԻ ՄԱՐԶԻ ԱԿՆԱՂԲՅՈՒՐ, ԾԱՂԿԱՎԱՆ/ԻՋԵՎԱՆ/ ԳՅՈՒՂԱԿԱՆ ՀԱՄԱՅՆՔՆԵՐԻ ՂԵԿԱՎԱՐՆԵՐԻ ՀԵՐԹԱԿԱՆ ԸՆՏՐՈՒԹՅՈՒՆՆԵՐԻ ՆԱԽԱՊԱՏՐԱՍՏՄԱՆ ԵՎ ԱՆՑԿԱՑՄԱՆ ՀԵՏ </t>
  </si>
  <si>
    <t xml:space="preserve">ՀԱՅԱՍՏԱՆԻ ՀԱՆՐԱՊԵՏՈՒԹՅԱՆ ԿԱՌԱՎԱՐՈՒԹՅԱՆՆ ԱՌԸՆԹԵՐ ՀԱՅԱՍՏԱՆԻ ՀԱՆՐԱՊԵՏՈՒԹՅԱՆ  ՈՍՏԻԿԱՆՈՒԹՅԱՆ  ԾԱԽՍԵՐԻ   ԿԱՊՎԱԾ   2011 ԹՎԱԿԱՆԻ ՄԱՅԻՍԻ         1-ԻՆ ԿԱՅԱՆԱԼԻՔ ԱՐՄԱՎԻՐԻ ՄԱՐԶԻ ՀԱՅԿԱՎԱՆ ԳՅՈՒՂԱԿԱՆ ՀԱՄԱՅՆՔԻ ՂԵԿԱՎԱՐԻ, ՋՐԱՇԵՆ ԳՅՈՒՂԱԿԱՆ ՀԱՄԱՅՆՔԻ ԱՎԱԳԱՆՈՒ ԱՆԴԱՄՆԵՐԻ, 2011 ԹՎԱԿԱՆԻ ՄԱՅԻՍԻ 22-ԻՆ ԿԱՅԱՆԱԼԻՔ ԱՐԱԳԱԾՈՏՆԻ ՄԱՐԶԻ ՏԵՂԵՐ, ՕՀԱՆԱՎԱՆ, ԱՐԱԳԱԾ, ԱՓՆԱԳՅՈՒՂ, ԼԵՌՆԱՊԱՐ ԳՅՈՒՂԱԿԱՆ ՀԱՄԱՅՆՔՆԵՐԻ ՂԵԿԱՎԱՐՆԵՐԻ, ՆՈՐԱՇԵՆ ԳՅՈՒՂԱԿԱՆ ՀԱՄԱՅՆՔԻ ԱՎԱԳԱՆՈՒ ԱՆԴԱՄՆԵՐԻ, 2011 ԹՎԱԿԱՆԻ ՄԱՅԻՍԻ 29-ԻՆ ԿԱՅԱՆԱԼԻՔ ՎԱՅՈՑ ՁՈՐԻ ՄԱՐԶԻ ՉԻՎԱ, ՏԱՎՈՒՇԻ ՄԱՐԶԻ ԱԿՆԱՂԲՅՈՒՐ, ԾԱՂԿԱՎԱՆ/ԻՋԵՎԱՆ/ ԳՅՈՒՂԱԿԱՆ ՀԱՄԱՅՆՔՆԵՐԻ ՂԵԿԱՎԱՐՆԵՐԻ ՀԵՐԹԱԿԱՆ ԸՆՏՐՈՒԹՅՈՒՆՆԵՐԻ ՆԱԽԱՊԱՏՐԱՍՏՄԱՆ ԵՎ ԱՆՑԿԱՑՄԱՆ ՀԵՏ </t>
  </si>
  <si>
    <t xml:space="preserve"> ԱՐՄԱՎԻՐԻ ՄԱՐԶԻ N 21, ՎԱՅՈՑ ՁՈՐԻ ՄԱՐԶԻ N 39, ՏԱՎՈՒՇԻ ՄԱՐԶԻ N 40 ԸՆՏՐԱՏԱՐԱԾՔԱՅԻՆ ԸՆՏՐԱԿԱՆ ՀԱՆՁՆԱԺՈՂՈՎՆԵՐԻ ԾԱԽՍԵՐԻ ԿԱՊՎԱԾ 2011 ԹՎԱԿԱՆԻ ՄԱՅԻՍԻ 1-ԻՆ ԿԱՅԱՆԱԼԻՔ ԱՐՄԱՎԻՐԻ ՄԱՐԶԻ ՀԱՅԿԱՎԱՆ ԳՅՈՒՂԱԿԱՆ ՀԱՄԱՅՆՔԻ ՂԵԿԱՎԱՐԻ, ՋՐԱՇԵՆ ԳՅՈՒՂԱԿԱՆ ՀԱՄԱՅՆՔԻ ԱՎԱԳԱՆՈՒ ԱՆԴԱՄՆԵՐԻ, 2011 ԹՎԱԿԱՆԻ ՄԱՅԻՍԻ 29-ԻՆ ԿԱՅԱՆԱԼԻՔ ՎԱՅՈՑ ՁՈՐԻ ՄԱՐԶԻ ՉԻՎԱ, ՏԱՎՈՒՇԻ ՄԱՐԶԻ ԱԿՆԱԶԲՅՈՒՐ, ԾԱՂԿԱՎԱՆ/ԻՋԵՎԱՆ/ ԳՅՈՒՂԱԿԱՆ ՀԱՄԱՅՆՔՆԵՐԻ ՂԵԿԱՎԱՐՆԵՐԻ ՀԵՐԹԱԿԱՆ ԸՆՏՐՈՒԹՅՈՒՆՆԵՐԻ ՆԱԽԱՊԱՏՐԱՍՏՄԱՆ ԵՎ ԱՆՑԿԱՑՄԱՆ ՀԵՏ </t>
  </si>
  <si>
    <t>12 տեղամասային ընտրական հանձնաժողովների ծախսեր                                                                   (12 x 377375)</t>
  </si>
  <si>
    <t>Այլ ծախսեր                                                                                                                                          (քվեաթերթիկների տպագրություն, 9587 ընտրող + 9587 x 0.03 x 5 դրամ)</t>
  </si>
  <si>
    <t>Կապի ծառայություններ                                                                                               (ընտրողների ծանուցագրեր, 9587 ընտրող  x 98.75դրամ)</t>
  </si>
  <si>
    <t>Գրասենյակային նյութեր և հագուստ                                                                            (ընտրողների ցուցակներ, 9587 ընտրող  x 3,9դրամ)</t>
  </si>
  <si>
    <t xml:space="preserve"> ԱՐԱԳԱԾՈՏՆԻ ՄԱՐԶԻ N 14  ԸՆՏՐԱՏԱՐԱԾՔԱՅԻՆ ԸՆՏՐԱԿԱՆ ՀԱՆՁՆԱԺՈՂՈՎԻ ԾԱԽՍԵՐԻ ԿԱՊՎԱԾ 2011 ԹՎԱԿԱՆԻ ՄԱՅԻՍԻ 22 -ԻՆ ԿԱՅԱՆԱԼԻՔ ԱՐԱԳԱԾՈՏՆԻ ՄԱՐԶԻ ՏԵՂԵՐ, ՕՀԱՆԱՎԱՆ, ԱՐԱԳԱԾ, ԱՓՆԱԳՅՈՒՂ, ԼԵՌՆԱՊԱՐ ԳՅՈՒՂԱԿԱՆ ՀԱՄԱՅՆՔՆԵՐԻ ՂԵԿԱՎԱՐՆԵՐԻ ԵՎ ՆՈՐԱՇԵՆ ԳՅՈՒՂԱԿԱՆ ՀԱՄԱՅՆՔԻ ԱՎԱԳԱՆՈՒ ԱՆԴԱՄՆԵՐԻ ՀԵՐԹԱԿԱՆ ԸՆՏՐՈՒԹՅՈՒՆՆԵՐԻ ՆԱԽԱՊԱՏՐԱՍՏՄԱՆ ԵՎ ԱՆՑԿԱՑՄԱՆ ՀԵՏ</t>
  </si>
  <si>
    <t xml:space="preserve"> 2) հանձնաժողովի նախագահի տեղակալի                                                                                               (2 ամիս x 110000 դրամ)                                                                 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</si>
</sst>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2" sqref="B12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16384" width="9.140625" style="2"/>
  </cols>
  <sheetData>
    <row r="1" spans="1:11" s="1" customFormat="1" ht="15" customHeight="1">
      <c r="A1" s="2"/>
      <c r="B1" s="2"/>
      <c r="C1" s="7" t="s">
        <v>1</v>
      </c>
    </row>
    <row r="2" spans="1:11" s="1" customFormat="1" ht="15" customHeight="1">
      <c r="A2" s="2"/>
      <c r="B2" s="22" t="s">
        <v>2</v>
      </c>
      <c r="C2" s="22"/>
    </row>
    <row r="3" spans="1:11" s="1" customFormat="1" ht="15" customHeight="1">
      <c r="A3" s="2"/>
      <c r="B3" s="2"/>
      <c r="C3" s="7" t="s">
        <v>3</v>
      </c>
    </row>
    <row r="4" spans="1:11" s="1" customFormat="1" ht="15" customHeight="1">
      <c r="A4" s="2"/>
      <c r="B4" s="2"/>
      <c r="C4" s="2"/>
    </row>
    <row r="5" spans="1:11" s="1" customFormat="1" ht="15" customHeight="1">
      <c r="A5" s="2"/>
      <c r="B5" s="2"/>
      <c r="C5" s="2"/>
    </row>
    <row r="6" spans="1:11" s="1" customFormat="1" ht="15" customHeight="1">
      <c r="A6" s="23" t="s">
        <v>13</v>
      </c>
      <c r="B6" s="23"/>
      <c r="C6" s="23"/>
    </row>
    <row r="7" spans="1:11" s="1" customFormat="1" ht="77.25" customHeight="1">
      <c r="A7" s="23" t="s">
        <v>39</v>
      </c>
      <c r="B7" s="23"/>
      <c r="C7" s="23"/>
    </row>
    <row r="8" spans="1:11" s="1" customFormat="1" ht="15" customHeight="1">
      <c r="A8" s="2"/>
      <c r="B8" s="2"/>
      <c r="C8" s="2"/>
      <c r="F8" s="24"/>
      <c r="G8" s="24"/>
      <c r="H8" s="24"/>
      <c r="I8" s="24"/>
      <c r="J8" s="24"/>
      <c r="K8" s="24"/>
    </row>
    <row r="9" spans="1:11" s="1" customFormat="1" ht="29.25" customHeight="1">
      <c r="A9" s="11" t="s">
        <v>8</v>
      </c>
      <c r="B9" s="11" t="s">
        <v>5</v>
      </c>
      <c r="C9" s="12" t="s">
        <v>4</v>
      </c>
    </row>
    <row r="10" spans="1:11" s="1" customFormat="1" ht="32.1" customHeight="1">
      <c r="A10" s="11">
        <v>1</v>
      </c>
      <c r="B10" s="13" t="s">
        <v>24</v>
      </c>
      <c r="C10" s="12">
        <f>C11+C12+C13+C14</f>
        <v>905000</v>
      </c>
    </row>
    <row r="11" spans="1:11" s="1" customFormat="1" ht="32.1" customHeight="1">
      <c r="A11" s="11"/>
      <c r="B11" s="14" t="s">
        <v>27</v>
      </c>
      <c r="C11" s="12">
        <v>300000</v>
      </c>
    </row>
    <row r="12" spans="1:11" s="1" customFormat="1" ht="32.1" customHeight="1">
      <c r="A12" s="11"/>
      <c r="B12" s="14" t="s">
        <v>40</v>
      </c>
      <c r="C12" s="15">
        <v>220000</v>
      </c>
    </row>
    <row r="13" spans="1:11" s="1" customFormat="1" ht="32.1" customHeight="1">
      <c r="A13" s="11"/>
      <c r="B13" s="14" t="s">
        <v>28</v>
      </c>
      <c r="C13" s="15">
        <v>220000</v>
      </c>
    </row>
    <row r="14" spans="1:11" s="1" customFormat="1" ht="32.1" customHeight="1">
      <c r="A14" s="11"/>
      <c r="B14" s="14" t="s">
        <v>29</v>
      </c>
      <c r="C14" s="15">
        <v>165000</v>
      </c>
    </row>
    <row r="15" spans="1:11" s="1" customFormat="1" ht="32.1" customHeight="1">
      <c r="A15" s="11">
        <v>2</v>
      </c>
      <c r="B15" s="16" t="s">
        <v>12</v>
      </c>
      <c r="C15" s="12">
        <v>157750</v>
      </c>
    </row>
    <row r="16" spans="1:11" s="1" customFormat="1" ht="32.1" customHeight="1">
      <c r="A16" s="14"/>
      <c r="B16" s="14" t="s">
        <v>7</v>
      </c>
      <c r="C16" s="12">
        <f>C15+C10</f>
        <v>1062750</v>
      </c>
    </row>
  </sheetData>
  <mergeCells count="4">
    <mergeCell ref="B2:C2"/>
    <mergeCell ref="A6:C6"/>
    <mergeCell ref="A7:C7"/>
    <mergeCell ref="F8:K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G7" sqref="G7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16384" width="9.140625" style="2"/>
  </cols>
  <sheetData>
    <row r="1" spans="1:11" s="1" customFormat="1" ht="15" customHeight="1">
      <c r="A1" s="2"/>
      <c r="B1" s="2"/>
      <c r="C1" s="7" t="s">
        <v>22</v>
      </c>
    </row>
    <row r="2" spans="1:11" s="1" customFormat="1" ht="15" customHeight="1">
      <c r="A2" s="2"/>
      <c r="B2" s="22" t="s">
        <v>2</v>
      </c>
      <c r="C2" s="22"/>
    </row>
    <row r="3" spans="1:11" s="1" customFormat="1" ht="15" customHeight="1">
      <c r="A3" s="2"/>
      <c r="B3" s="2"/>
      <c r="C3" s="7" t="s">
        <v>3</v>
      </c>
    </row>
    <row r="4" spans="1:11" s="1" customFormat="1" ht="15" customHeight="1">
      <c r="A4" s="2"/>
      <c r="B4" s="2"/>
      <c r="C4" s="2"/>
    </row>
    <row r="5" spans="1:11" s="1" customFormat="1" ht="15" customHeight="1">
      <c r="A5" s="2"/>
      <c r="B5" s="2"/>
      <c r="C5" s="2"/>
      <c r="F5" s="1" t="s">
        <v>30</v>
      </c>
    </row>
    <row r="6" spans="1:11" s="1" customFormat="1" ht="15" customHeight="1">
      <c r="A6" s="23" t="s">
        <v>13</v>
      </c>
      <c r="B6" s="23"/>
      <c r="C6" s="23"/>
    </row>
    <row r="7" spans="1:11" s="1" customFormat="1" ht="116.25" customHeight="1">
      <c r="A7" s="23" t="s">
        <v>34</v>
      </c>
      <c r="B7" s="23"/>
      <c r="C7" s="23"/>
    </row>
    <row r="8" spans="1:11" s="1" customFormat="1" ht="15" customHeight="1">
      <c r="A8" s="2"/>
      <c r="B8" s="2"/>
      <c r="C8" s="2"/>
      <c r="F8" s="24"/>
      <c r="G8" s="24"/>
      <c r="H8" s="24"/>
      <c r="I8" s="24"/>
      <c r="J8" s="24"/>
      <c r="K8" s="24"/>
    </row>
    <row r="9" spans="1:11" s="1" customFormat="1" ht="29.25" customHeight="1">
      <c r="A9" s="11" t="s">
        <v>8</v>
      </c>
      <c r="B9" s="11" t="s">
        <v>5</v>
      </c>
      <c r="C9" s="12" t="s">
        <v>4</v>
      </c>
    </row>
    <row r="10" spans="1:11" s="1" customFormat="1" ht="31.5" customHeight="1">
      <c r="A10" s="11">
        <v>1</v>
      </c>
      <c r="B10" s="13" t="s">
        <v>24</v>
      </c>
      <c r="C10" s="12">
        <f>C11+C12+C13</f>
        <v>130000</v>
      </c>
    </row>
    <row r="11" spans="1:11" s="1" customFormat="1" ht="24.95" customHeight="1">
      <c r="A11" s="11"/>
      <c r="B11" s="14" t="s">
        <v>9</v>
      </c>
      <c r="C11" s="12">
        <v>65000</v>
      </c>
    </row>
    <row r="12" spans="1:11" s="1" customFormat="1" ht="24.95" customHeight="1">
      <c r="A12" s="11"/>
      <c r="B12" s="14" t="s">
        <v>10</v>
      </c>
      <c r="C12" s="15">
        <v>32500</v>
      </c>
    </row>
    <row r="13" spans="1:11" s="1" customFormat="1" ht="24.95" customHeight="1">
      <c r="A13" s="11"/>
      <c r="B13" s="14" t="s">
        <v>11</v>
      </c>
      <c r="C13" s="15">
        <v>32500</v>
      </c>
    </row>
    <row r="14" spans="1:11" s="1" customFormat="1" ht="24.95" customHeight="1">
      <c r="A14" s="11">
        <v>2</v>
      </c>
      <c r="B14" s="16" t="s">
        <v>12</v>
      </c>
      <c r="C14" s="12">
        <v>31500</v>
      </c>
    </row>
    <row r="15" spans="1:11" s="1" customFormat="1" ht="24.95" customHeight="1">
      <c r="A15" s="14"/>
      <c r="B15" s="14" t="s">
        <v>7</v>
      </c>
      <c r="C15" s="12">
        <f>C14+C10</f>
        <v>161500</v>
      </c>
    </row>
    <row r="16" spans="1:11" ht="30" customHeight="1">
      <c r="A16" s="14"/>
      <c r="B16" s="14" t="s">
        <v>31</v>
      </c>
      <c r="C16" s="11">
        <f>3*C15</f>
        <v>484500</v>
      </c>
      <c r="D16" s="9"/>
    </row>
  </sheetData>
  <mergeCells count="4">
    <mergeCell ref="B2:C2"/>
    <mergeCell ref="A6:C6"/>
    <mergeCell ref="A7:C7"/>
    <mergeCell ref="F8:K8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1"/>
  <sheetViews>
    <sheetView topLeftCell="A9" workbookViewId="0">
      <selection activeCell="K20" sqref="K20"/>
    </sheetView>
  </sheetViews>
  <sheetFormatPr defaultRowHeight="12.75"/>
  <cols>
    <col min="1" max="1" width="4.5703125" style="1" customWidth="1"/>
    <col min="2" max="2" width="60.7109375" style="1" customWidth="1"/>
    <col min="3" max="3" width="22" style="18" customWidth="1"/>
    <col min="4" max="16384" width="9.140625" style="1"/>
  </cols>
  <sheetData>
    <row r="1" spans="1:3" ht="15" customHeight="1">
      <c r="A1" s="2"/>
      <c r="B1" s="2"/>
      <c r="C1" s="7" t="s">
        <v>21</v>
      </c>
    </row>
    <row r="2" spans="1:3" ht="15" customHeight="1">
      <c r="A2" s="2"/>
      <c r="B2" s="22" t="s">
        <v>2</v>
      </c>
      <c r="C2" s="22"/>
    </row>
    <row r="3" spans="1:3" ht="15" customHeight="1">
      <c r="A3" s="2"/>
      <c r="B3" s="2"/>
      <c r="C3" s="7" t="s">
        <v>3</v>
      </c>
    </row>
    <row r="4" spans="1:3" ht="15" customHeight="1">
      <c r="A4" s="23"/>
      <c r="B4" s="23"/>
      <c r="C4" s="23"/>
    </row>
    <row r="5" spans="1:3" ht="15" customHeight="1">
      <c r="A5" s="23" t="s">
        <v>13</v>
      </c>
      <c r="B5" s="23"/>
      <c r="C5" s="23"/>
    </row>
    <row r="6" spans="1:3" ht="15" customHeight="1">
      <c r="A6" s="23" t="s">
        <v>0</v>
      </c>
      <c r="B6" s="23"/>
      <c r="C6" s="23"/>
    </row>
    <row r="7" spans="1:3" ht="142.5" customHeight="1">
      <c r="A7" s="23" t="s">
        <v>32</v>
      </c>
      <c r="B7" s="23"/>
      <c r="C7" s="23"/>
    </row>
    <row r="8" spans="1:3" ht="15" customHeight="1">
      <c r="A8" s="23"/>
      <c r="B8" s="23"/>
      <c r="C8" s="23"/>
    </row>
    <row r="9" spans="1:3" ht="28.5" customHeight="1">
      <c r="A9" s="11" t="s">
        <v>8</v>
      </c>
      <c r="B9" s="11" t="s">
        <v>5</v>
      </c>
      <c r="C9" s="12" t="s">
        <v>4</v>
      </c>
    </row>
    <row r="10" spans="1:3" ht="32.25" customHeight="1">
      <c r="A10" s="11">
        <v>1</v>
      </c>
      <c r="B10" s="13" t="s">
        <v>23</v>
      </c>
      <c r="C10" s="12">
        <f>C11+C12+C13+C14</f>
        <v>292500</v>
      </c>
    </row>
    <row r="11" spans="1:3" ht="24.95" customHeight="1">
      <c r="A11" s="11"/>
      <c r="B11" s="14" t="s">
        <v>14</v>
      </c>
      <c r="C11" s="12">
        <v>65000</v>
      </c>
    </row>
    <row r="12" spans="1:3" ht="24.95" customHeight="1">
      <c r="A12" s="11"/>
      <c r="B12" s="14" t="s">
        <v>15</v>
      </c>
      <c r="C12" s="15">
        <v>32500</v>
      </c>
    </row>
    <row r="13" spans="1:3" ht="24.95" customHeight="1">
      <c r="A13" s="11"/>
      <c r="B13" s="14" t="s">
        <v>16</v>
      </c>
      <c r="C13" s="15">
        <v>32500</v>
      </c>
    </row>
    <row r="14" spans="1:3" ht="30.75" customHeight="1">
      <c r="A14" s="11"/>
      <c r="B14" s="14" t="s">
        <v>26</v>
      </c>
      <c r="C14" s="15">
        <v>162500</v>
      </c>
    </row>
    <row r="15" spans="1:3" ht="24.95" customHeight="1">
      <c r="A15" s="11">
        <v>2</v>
      </c>
      <c r="B15" s="16" t="s">
        <v>17</v>
      </c>
      <c r="C15" s="15">
        <v>75875</v>
      </c>
    </row>
    <row r="16" spans="1:3" ht="24.95" customHeight="1">
      <c r="A16" s="11">
        <v>3</v>
      </c>
      <c r="B16" s="14" t="s">
        <v>18</v>
      </c>
      <c r="C16" s="12">
        <v>1000</v>
      </c>
    </row>
    <row r="17" spans="1:3" ht="24.95" customHeight="1">
      <c r="A17" s="11">
        <v>4</v>
      </c>
      <c r="B17" s="14" t="s">
        <v>6</v>
      </c>
      <c r="C17" s="12">
        <v>3000</v>
      </c>
    </row>
    <row r="18" spans="1:3" ht="24.95" customHeight="1">
      <c r="A18" s="11">
        <v>5</v>
      </c>
      <c r="B18" s="14" t="s">
        <v>19</v>
      </c>
      <c r="C18" s="12">
        <v>5000</v>
      </c>
    </row>
    <row r="19" spans="1:3" ht="24.95" customHeight="1">
      <c r="A19" s="11"/>
      <c r="B19" s="17" t="s">
        <v>25</v>
      </c>
      <c r="C19" s="12">
        <f>SUM(C11:C18)</f>
        <v>377375</v>
      </c>
    </row>
    <row r="20" spans="1:3" ht="29.25" customHeight="1">
      <c r="A20" s="3"/>
      <c r="B20" s="14" t="s">
        <v>35</v>
      </c>
      <c r="C20" s="12">
        <f>12*C19</f>
        <v>4528500</v>
      </c>
    </row>
    <row r="21" spans="1:3" ht="44.25" customHeight="1">
      <c r="A21" s="14"/>
      <c r="B21" s="14" t="s">
        <v>36</v>
      </c>
      <c r="C21" s="12">
        <f>9875*5</f>
        <v>49375</v>
      </c>
    </row>
    <row r="22" spans="1:3" ht="19.5" customHeight="1">
      <c r="A22" s="14"/>
      <c r="B22" s="17" t="s">
        <v>7</v>
      </c>
      <c r="C22" s="12">
        <f>C20+C21</f>
        <v>4577875</v>
      </c>
    </row>
    <row r="23" spans="1:3" ht="19.5" customHeight="1">
      <c r="A23" s="4"/>
      <c r="B23" s="21"/>
      <c r="C23" s="6"/>
    </row>
    <row r="24" spans="1:3" ht="19.5" customHeight="1">
      <c r="A24" s="4"/>
      <c r="B24" s="21"/>
      <c r="C24" s="6"/>
    </row>
    <row r="25" spans="1:3" ht="19.5" customHeight="1">
      <c r="A25" s="4"/>
      <c r="B25" s="21"/>
      <c r="C25" s="6"/>
    </row>
    <row r="26" spans="1:3" ht="19.5" customHeight="1">
      <c r="A26" s="4"/>
      <c r="B26" s="21"/>
      <c r="C26" s="6"/>
    </row>
    <row r="27" spans="1:3" ht="19.5" customHeight="1">
      <c r="A27" s="4"/>
      <c r="B27" s="21"/>
      <c r="C27" s="6"/>
    </row>
    <row r="28" spans="1:3" ht="19.5" customHeight="1">
      <c r="A28" s="4"/>
      <c r="B28" s="21"/>
      <c r="C28" s="6"/>
    </row>
    <row r="29" spans="1:3" ht="23.25" customHeight="1"/>
    <row r="30" spans="1:3" ht="16.5" customHeight="1"/>
    <row r="31" spans="1:3" ht="19.5" customHeight="1"/>
  </sheetData>
  <mergeCells count="6">
    <mergeCell ref="A8:C8"/>
    <mergeCell ref="B2:C2"/>
    <mergeCell ref="A4:C4"/>
    <mergeCell ref="A5:C5"/>
    <mergeCell ref="A6:C6"/>
    <mergeCell ref="A7:C7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18" sqref="B18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8" customWidth="1"/>
    <col min="4" max="16384" width="9.140625" style="2"/>
  </cols>
  <sheetData>
    <row r="1" spans="1:4" s="1" customFormat="1" ht="15" customHeight="1">
      <c r="A1" s="2"/>
      <c r="B1" s="2"/>
      <c r="C1" s="7" t="s">
        <v>20</v>
      </c>
    </row>
    <row r="2" spans="1:4" s="1" customFormat="1" ht="15" customHeight="1">
      <c r="A2" s="2"/>
      <c r="B2" s="22" t="s">
        <v>2</v>
      </c>
      <c r="C2" s="22"/>
    </row>
    <row r="3" spans="1:4" s="1" customFormat="1" ht="15" customHeight="1">
      <c r="A3" s="2"/>
      <c r="B3" s="2"/>
      <c r="C3" s="7" t="s">
        <v>3</v>
      </c>
    </row>
    <row r="4" spans="1:4" s="1" customFormat="1" ht="15" customHeight="1">
      <c r="A4" s="2"/>
      <c r="B4" s="2"/>
      <c r="C4" s="8"/>
    </row>
    <row r="5" spans="1:4" s="1" customFormat="1" ht="15" customHeight="1">
      <c r="A5" s="23" t="s">
        <v>13</v>
      </c>
      <c r="B5" s="23"/>
      <c r="C5" s="23"/>
    </row>
    <row r="6" spans="1:4" s="1" customFormat="1" ht="15" customHeight="1">
      <c r="A6" s="10"/>
      <c r="B6" s="10"/>
      <c r="C6" s="7"/>
    </row>
    <row r="7" spans="1:4" s="1" customFormat="1" ht="144.75" customHeight="1">
      <c r="A7" s="23" t="s">
        <v>33</v>
      </c>
      <c r="B7" s="23"/>
      <c r="C7" s="23"/>
      <c r="D7" s="2"/>
    </row>
    <row r="8" spans="1:4" s="1" customFormat="1" ht="15" customHeight="1">
      <c r="A8" s="2"/>
      <c r="B8" s="2"/>
      <c r="C8" s="8"/>
    </row>
    <row r="9" spans="1:4" s="1" customFormat="1" ht="30" customHeight="1">
      <c r="A9" s="11" t="s">
        <v>8</v>
      </c>
      <c r="B9" s="11" t="s">
        <v>5</v>
      </c>
      <c r="C9" s="12" t="s">
        <v>4</v>
      </c>
    </row>
    <row r="10" spans="1:4" s="1" customFormat="1" ht="37.5" customHeight="1">
      <c r="A10" s="11">
        <v>1</v>
      </c>
      <c r="B10" s="14" t="s">
        <v>37</v>
      </c>
      <c r="C10" s="12">
        <f>9587 * 98.75</f>
        <v>946716.25</v>
      </c>
    </row>
    <row r="11" spans="1:4" s="1" customFormat="1" ht="35.25" customHeight="1">
      <c r="A11" s="11">
        <v>2</v>
      </c>
      <c r="B11" s="14" t="s">
        <v>38</v>
      </c>
      <c r="C11" s="12">
        <f>9587*3.9</f>
        <v>37389.299999999996</v>
      </c>
      <c r="D11" s="19"/>
    </row>
    <row r="12" spans="1:4" s="1" customFormat="1" ht="24.95" customHeight="1">
      <c r="A12" s="11"/>
      <c r="B12" s="17" t="s">
        <v>7</v>
      </c>
      <c r="C12" s="12">
        <f>SUM(C10:C11)</f>
        <v>984105.55</v>
      </c>
    </row>
    <row r="13" spans="1:4" ht="15" customHeight="1">
      <c r="A13" s="5"/>
      <c r="B13" s="4"/>
      <c r="C13" s="20"/>
    </row>
  </sheetData>
  <mergeCells count="3">
    <mergeCell ref="B2:C2"/>
    <mergeCell ref="A5:C5"/>
    <mergeCell ref="A7:C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մայիս1</vt:lpstr>
      <vt:lpstr>մայիս2</vt:lpstr>
      <vt:lpstr>մայիս3</vt:lpstr>
      <vt:lpstr>մայիս4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HasmikS</cp:lastModifiedBy>
  <cp:lastPrinted>2011-03-30T12:19:59Z</cp:lastPrinted>
  <dcterms:created xsi:type="dcterms:W3CDTF">1996-10-14T23:33:28Z</dcterms:created>
  <dcterms:modified xsi:type="dcterms:W3CDTF">2011-04-01T06:21:31Z</dcterms:modified>
</cp:coreProperties>
</file>