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2480" activeTab="1"/>
  </bookViews>
  <sheets>
    <sheet name="1 " sheetId="9" r:id="rId1"/>
    <sheet name="2" sheetId="6" r:id="rId2"/>
    <sheet name="3" sheetId="7" r:id="rId3"/>
    <sheet name="4" sheetId="8" r:id="rId4"/>
  </sheets>
  <definedNames>
    <definedName name="_xlnm._FilterDatabase" localSheetId="0" hidden="1">'1 '!$A$9:$E$33</definedName>
    <definedName name="_xlnm._FilterDatabase" localSheetId="1" hidden="1">'2'!$A$9:$E$42</definedName>
    <definedName name="_xlnm._FilterDatabase" localSheetId="3" hidden="1">'4'!$B$10:$K$15</definedName>
  </definedNames>
  <calcPr calcId="162913"/>
</workbook>
</file>

<file path=xl/calcChain.xml><?xml version="1.0" encoding="utf-8"?>
<calcChain xmlns="http://schemas.openxmlformats.org/spreadsheetml/2006/main">
  <c r="E21" i="9" l="1"/>
  <c r="E21" i="6"/>
  <c r="E29" i="9" l="1"/>
  <c r="E28" i="9" s="1"/>
  <c r="E26" i="9" s="1"/>
  <c r="E24" i="9" s="1"/>
  <c r="E22" i="9" s="1"/>
  <c r="E26" i="7"/>
  <c r="E19" i="9" l="1"/>
  <c r="E18" i="9" s="1"/>
  <c r="E16" i="9" s="1"/>
  <c r="E14" i="9" s="1"/>
  <c r="E12" i="9"/>
  <c r="J14" i="8"/>
  <c r="J12" i="8" s="1"/>
  <c r="J11" i="8" s="1"/>
  <c r="E10" i="9"/>
  <c r="E20" i="7" l="1"/>
  <c r="E14" i="7" s="1"/>
  <c r="B20" i="7"/>
</calcChain>
</file>

<file path=xl/sharedStrings.xml><?xml version="1.0" encoding="utf-8"?>
<sst xmlns="http://schemas.openxmlformats.org/spreadsheetml/2006/main" count="154" uniqueCount="106">
  <si>
    <t>Հավելված N 1</t>
  </si>
  <si>
    <t xml:space="preserve">ՀՀ կառավարության 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</si>
  <si>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</si>
  <si>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</si>
  <si>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</si>
  <si>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</si>
  <si>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</si>
  <si>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</si>
  <si>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</si>
  <si>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</si>
  <si>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</si>
  <si>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</si>
  <si>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</si>
  <si>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</si>
  <si>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</si>
  <si>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</si>
  <si>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Աղյուսակ  2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</si>
  <si>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</si>
  <si>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</si>
  <si>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</si>
  <si>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</si>
  <si>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</si>
  <si>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</si>
  <si>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</si>
  <si>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</si>
  <si>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2018 թվականի ----- N ----Ն որոշման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</si>
  <si>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</si>
  <si>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 xml:space="preserve">1.1.Ծառայություններ </t>
  </si>
  <si>
    <t>Քանակական</t>
  </si>
  <si>
    <t xml:space="preserve">Որակական </t>
  </si>
  <si>
    <t>Ժամկետայնության</t>
  </si>
  <si>
    <t>Մշակված չէ</t>
  </si>
  <si>
    <t>Մատուցվող ծառայության վրա կատարվող ծախսը (հազար դրամ)</t>
  </si>
  <si>
    <t xml:space="preserve">Ծառայություն մատոցողի (մատուցողների) անվանումը </t>
  </si>
  <si>
    <t>Տարի</t>
  </si>
  <si>
    <t>X</t>
  </si>
  <si>
    <t>Մատուցվող ծրագրի նկարագրությունը</t>
  </si>
  <si>
    <t xml:space="preserve">Ծառայություն մատուցող անվանումը </t>
  </si>
  <si>
    <t>ՀՀ 2018 թվականի պետական բյուջե (հազար դրամ)</t>
  </si>
  <si>
    <t xml:space="preserve">Քաղաքականության միջոցառումներ. Ծառայություններ </t>
  </si>
  <si>
    <t>Հավելված N2</t>
  </si>
  <si>
    <t>ԱԾ11</t>
  </si>
  <si>
    <t>Վրաստանի Հանրապետության տարածքում տեղի ունեցած ավտովթարի հետևանքով տուժած ՀՀ քաղաքացիներին Վրաստանում ստացած բժշկական օգնության և սպասարկման ծախսերի փոխհատուցում Վրաստանում Հայաստանի Հանրապետության դեսպանության միջոցով</t>
  </si>
  <si>
    <t xml:space="preserve">Տուժված քաղաքացիների թիվ </t>
  </si>
  <si>
    <t xml:space="preserve">Երկրում միջազգային ներգրավվածության աստիճանի, միջազգային հեղինակության ամրապնդում, արտաքին առևտրի համար նպաստավոր պայմանների ապահովում </t>
  </si>
  <si>
    <t>Դիվանագիտական ներկայացուցչություն</t>
  </si>
  <si>
    <t xml:space="preserve">1128 ՀՀ արտաքին քաղաքականության իրականացում օտարերկրյա  պետություններում և միջազգային կազմակերպություններում </t>
  </si>
  <si>
    <t xml:space="preserve">ՀՀ արտաքին քաղաքականության իրականացում օտարերկրյա  պետություններում և միջազգային կազմակերպություններում </t>
  </si>
  <si>
    <t>Միջազգային հարաբերություններում ՀՀ շահերը և իրավունքները պատշաճ ու հետևողական ներկայացում, ՀՀ քաղաքացիների և իրավաբանական անձանց իրավունքների ու օրինական շահերի պաշտպանություն, սփյուռքահայության հետ հարաբերությունների համակարգում</t>
  </si>
  <si>
    <t xml:space="preserve">Երկրի միջազգային ներգրավվածության աստիճանի, միջազգային հեղինակության ամրապնդում, արտաքին առևտրի համար նպաստավոր պայմանների ապահովում </t>
  </si>
  <si>
    <t xml:space="preserve">ՀՀ արտաքին գործերի նախարարություն </t>
  </si>
  <si>
    <t>ՀԱՅԱՍՏԱՆԻ ՀԱՆՐԱՊԵՏՈՒԹՅԱՆ ԿԱՌԱՎԱՐՈՒԹՅԱՆ 2017 ԹՎԱԿԱՆԻ ԴԵԿՏԵՄԲԵՐԻ 28-Ի N 1717-Ն ՈՐՈՇՄԱՆ N 11 ՀԱՎԵԼՎԱԾԻ N 12 ԱՂՅՈՒՍԱԿՈՒՄ ԿԱՏԱՐՎՈՂ ԼՐԱՑՈՒՄՆԵՐԸ</t>
  </si>
  <si>
    <t>ՀԱՅԱՍՏԱՆԻ ՀԱՆՐԱՊԵՏՈՒԹՅԱՆ ԿԱՌԱՎԱՐՈՒԹՅԱՆ 2017 ԹՎԱԿԱՆԻ ԴԵԿՏԵՄԲԵՐԻ 28-Ի N 1717-Ն ՈՐՈՇՄԱՆ N 11 ՀԱՎԵԼՎԱԾԻ N 11.9 ԵՎ N 11.12 ԱՂՅՈՒՍԱԿՆԵՐՈՒՄ ԿԱՏԱՐՎՈՂ ՓՈՓՈԽՈՒԹՅՈՒՆՆԵՐԸ ԵՎ ԼՐԱՑՈՒՄՆԵՐԸ</t>
  </si>
  <si>
    <t>Հավելված N 3</t>
  </si>
  <si>
    <t xml:space="preserve">ՀԱՅԱՍՏԱՆԻ ՀԱՆՐԱՊԵՏՈՒԹՅԱՆ ԿԱՌԱՎԱՐՈՒԹՅԱՆ 2017 ԹՎԱԿԱՆԻ ԴԵԿՏԵՄԲԵՐԻ 28-Ի N 1717-Ն ՈՐՈՇՄԱՆ N 12 ՀԱՎԵԼՎԱԾՈՒՄ ԿԱՏԱՐՎՈՂ ՓՈՓՈԽՈՒԹՅՈՒՆԸ 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</si>
  <si>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</si>
  <si>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</si>
  <si>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</si>
  <si>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</si>
  <si>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</si>
  <si>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</si>
  <si>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Միջանցիկ կոդը` ըստ CPV դասակարգման</t>
  </si>
  <si>
    <t>անվանումը</t>
  </si>
  <si>
    <t>Բաժին 07</t>
  </si>
  <si>
    <t xml:space="preserve">Դաս 01   </t>
  </si>
  <si>
    <t>ՄԱ</t>
  </si>
  <si>
    <t>ՄԱՍ III. ԾԱՌԱՅՈՒԹՅՈՒՆՆԵՐ</t>
  </si>
  <si>
    <t>դրամ</t>
  </si>
  <si>
    <t>«ՀԱՅԱՍՏԱՆԻ ՀԱՆՐԱՊԵՏՈՒԹՅԱՆ 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 ԵՎ ԼՐԱՑՈՒՄԸ</t>
  </si>
  <si>
    <t>Բաժինը</t>
  </si>
  <si>
    <t>Խումբը</t>
  </si>
  <si>
    <t>Դասը</t>
  </si>
  <si>
    <t>Բյուջետային ծախսերի գործառական դասակարգման բաժինների, խմբերի և դասերի անվանումները</t>
  </si>
  <si>
    <t>Ցուցանիշների փոփոխությունը  (ավելացումները նշված են դրական նշանով, իսկ նվազեցումները` փակագծերում)</t>
  </si>
  <si>
    <t>ԸՆԴԱՄԵՆԸ` ԾԱԽՍԵՐ</t>
  </si>
  <si>
    <t>այդ թվում`</t>
  </si>
  <si>
    <t>07</t>
  </si>
  <si>
    <t>ԱՌՈՂՋԱՊԱՀՈՒԹՅՈՒՆ</t>
  </si>
  <si>
    <t>01</t>
  </si>
  <si>
    <t>որից`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</si>
  <si>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</si>
  <si>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</si>
  <si>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</si>
  <si>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</si>
  <si>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</si>
  <si>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</si>
  <si>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03</t>
  </si>
  <si>
    <t>Հիվանդանոցային ծառայություններ</t>
  </si>
  <si>
    <t>Ընդհանուր բնույթի հիվանդանոցային ծառայություններ</t>
  </si>
  <si>
    <t>03. Զինծառայողներին, ինչպես նաև փրկարար ծառայողներին և նրանց ընտանիքի անդամներին բժշկական օգնության ծառայություններ</t>
  </si>
  <si>
    <t>Ընդհանուր բնույթի այլ ծառայություններ</t>
  </si>
  <si>
    <t>Զինծառայողներին, ինչպես նաև փրկարար ծառայողներին և նրանց ընտանիքի անդամներին բժշկական օգնության ծառայություններ</t>
  </si>
  <si>
    <t>Զինծառայողներին, ինչպես նաև փրկարար ծառայողներին և նրանց ընտանիքի անդամներին բժշկական օգնության իրականացում (հետազոտում, ախտորոշում, բուժում)</t>
  </si>
  <si>
    <t>ԱԾ03</t>
  </si>
  <si>
    <t>Բժշկական օգնության գծով ծառայություններից օգտվելու դեպքերի թիվը</t>
  </si>
  <si>
    <t>Որակական</t>
  </si>
  <si>
    <t>1150 Հիվանդանոցային բուժօգնության ծրագիր</t>
  </si>
  <si>
    <t>Հիվանդացության և մահացության կրճատում</t>
  </si>
  <si>
    <t>Առողջապահական կազմակերպություններ (հիվանդանոցներ, ծննդատներ)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</si>
  <si>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</si>
  <si>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</si>
  <si>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Խումբ 03</t>
  </si>
  <si>
    <t>3. Զինծառայողներին, ինչպես նաև փրկարար ծառայողներին և նրանց ընտանիքի անդամներին բժշկական օգնության ծառայություններ</t>
  </si>
  <si>
    <t>85111100-1</t>
  </si>
  <si>
    <t>հիվանդանոցային ծառայություններ</t>
  </si>
  <si>
    <t>Հավելված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</si>
</sst>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2"/>
      <name val="GHEA Grapalat"/>
      <family val="3"/>
    </font>
    <font>
      <sz val="10"/>
      <color rgb="FFFF0000"/>
      <name val="GHEA Grapalat"/>
      <family val="3"/>
    </font>
    <font>
      <b/>
      <u/>
      <sz val="10"/>
      <name val="GHEA Grapalat"/>
      <family val="3"/>
    </font>
    <font>
      <sz val="12"/>
      <color rgb="FFFF0000"/>
      <name val="GHEA Grapalat"/>
      <family val="3"/>
    </font>
    <font>
      <u/>
      <sz val="11"/>
      <name val="GHEA Grapalat"/>
      <family val="3"/>
    </font>
    <font>
      <sz val="11"/>
      <color rgb="FFFF0000"/>
      <name val="GHEA Grapalat"/>
      <family val="3"/>
    </font>
    <font>
      <sz val="14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211">
    <xf numFmtId="0" fontId="0" fillId="0" borderId="0" xfId="0"/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1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" fillId="2" borderId="10" xfId="0" applyFont="1" applyFill="1" applyBorder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6" fontId="3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7" fontId="1" fillId="2" borderId="0" xfId="2" applyNumberFormat="1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10" fillId="3" borderId="10" xfId="0" applyFont="1" applyFill="1" applyBorder="1" applyAlignment="1">
      <alignment horizontal="justify" vertical="center" wrapText="1"/>
    </xf>
    <xf numFmtId="0" fontId="10" fillId="3" borderId="11" xfId="0" applyFont="1" applyFill="1" applyBorder="1" applyAlignment="1">
      <alignment horizontal="justify" vertical="center" wrapText="1"/>
    </xf>
    <xf numFmtId="4" fontId="10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166" fontId="7" fillId="2" borderId="1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49" fontId="1" fillId="2" borderId="27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166" fontId="1" fillId="0" borderId="29" xfId="0" applyNumberFormat="1" applyFont="1" applyFill="1" applyBorder="1" applyAlignment="1">
      <alignment wrapText="1"/>
    </xf>
    <xf numFmtId="168" fontId="1" fillId="2" borderId="0" xfId="0" applyNumberFormat="1" applyFont="1" applyFill="1"/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wrapText="1"/>
    </xf>
    <xf numFmtId="49" fontId="1" fillId="2" borderId="27" xfId="0" applyNumberFormat="1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center" wrapText="1"/>
    </xf>
    <xf numFmtId="166" fontId="1" fillId="0" borderId="28" xfId="0" applyNumberFormat="1" applyFont="1" applyFill="1" applyBorder="1" applyAlignment="1">
      <alignment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/>
    <xf numFmtId="166" fontId="1" fillId="0" borderId="10" xfId="0" applyNumberFormat="1" applyFont="1" applyFill="1" applyBorder="1" applyAlignment="1">
      <alignment wrapText="1"/>
    </xf>
    <xf numFmtId="166" fontId="1" fillId="0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5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0" fontId="1" fillId="2" borderId="27" xfId="0" applyFont="1" applyFill="1" applyBorder="1" applyAlignment="1">
      <alignment wrapText="1"/>
    </xf>
    <xf numFmtId="168" fontId="1" fillId="0" borderId="10" xfId="0" applyNumberFormat="1" applyFont="1" applyFill="1" applyBorder="1" applyAlignment="1">
      <alignment horizontal="center" vertical="center" wrapText="1"/>
    </xf>
    <xf numFmtId="168" fontId="12" fillId="2" borderId="0" xfId="0" applyNumberFormat="1" applyFont="1" applyFill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center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" fillId="2" borderId="18" xfId="0" applyFont="1" applyFill="1" applyBorder="1"/>
    <xf numFmtId="0" fontId="1" fillId="2" borderId="15" xfId="0" applyFont="1" applyFill="1" applyBorder="1"/>
    <xf numFmtId="0" fontId="1" fillId="2" borderId="19" xfId="0" applyFont="1" applyFill="1" applyBorder="1"/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6" fontId="3" fillId="2" borderId="16" xfId="0" applyNumberFormat="1" applyFont="1" applyFill="1" applyBorder="1" applyAlignment="1">
      <alignment horizontal="center" vertical="center" wrapText="1"/>
    </xf>
    <xf numFmtId="166" fontId="3" fillId="2" borderId="24" xfId="0" applyNumberFormat="1" applyFont="1" applyFill="1" applyBorder="1" applyAlignment="1">
      <alignment horizontal="center" vertic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22" sqref="E22"/>
    </sheetView>
  </sheetViews>
  <sheetFormatPr defaultRowHeight="17.25" x14ac:dyDescent="0.3"/>
  <cols>
    <col min="1" max="1" width="10.42578125" style="38" customWidth="1"/>
    <col min="2" max="3" width="9.140625" style="38"/>
    <col min="4" max="4" width="80.140625" style="38" customWidth="1"/>
    <col min="5" max="5" width="37.140625" style="38" bestFit="1" customWidth="1"/>
    <col min="6" max="6" width="11.5703125" style="10" bestFit="1" customWidth="1"/>
    <col min="7" max="16384" width="9.140625" style="10"/>
  </cols>
  <sheetData>
    <row r="1" spans="1:6" x14ac:dyDescent="0.3">
      <c r="A1" s="37"/>
      <c r="B1" s="10"/>
      <c r="C1" s="10"/>
      <c r="D1" s="49"/>
      <c r="E1" s="104" t="s">
        <v>0</v>
      </c>
      <c r="F1" s="104"/>
    </row>
    <row r="2" spans="1:6" x14ac:dyDescent="0.3">
      <c r="A2" s="37"/>
      <c r="B2" s="11"/>
      <c r="C2" s="10"/>
      <c r="D2" s="49"/>
      <c r="E2" s="104" t="s">
        <v>1</v>
      </c>
      <c r="F2" s="104"/>
    </row>
    <row r="3" spans="1:6" x14ac:dyDescent="0.3">
      <c r="A3" s="37"/>
      <c r="B3" s="11"/>
      <c r="C3" s="10"/>
      <c r="E3" s="105" t="s">
        <v>25</v>
      </c>
      <c r="F3" s="105"/>
    </row>
    <row r="4" spans="1:6" x14ac:dyDescent="0.3">
      <c r="A4" s="37"/>
      <c r="B4" s="11"/>
      <c r="C4" s="10"/>
      <c r="D4" s="28"/>
      <c r="E4" s="28"/>
    </row>
    <row r="5" spans="1:6" ht="54" customHeight="1" x14ac:dyDescent="0.3">
      <c r="A5" s="106" t="s">
        <v>68</v>
      </c>
      <c r="B5" s="106"/>
      <c r="C5" s="106"/>
      <c r="D5" s="106"/>
      <c r="E5" s="106"/>
    </row>
    <row r="6" spans="1:6" x14ac:dyDescent="0.3">
      <c r="A6" s="10"/>
      <c r="B6" s="10"/>
      <c r="C6" s="10"/>
      <c r="D6" s="10"/>
      <c r="E6" s="10"/>
    </row>
    <row r="7" spans="1:6" ht="92.25" customHeight="1" x14ac:dyDescent="0.3">
      <c r="A7" s="107" t="s">
        <v>69</v>
      </c>
      <c r="B7" s="107" t="s">
        <v>70</v>
      </c>
      <c r="C7" s="107" t="s">
        <v>71</v>
      </c>
      <c r="D7" s="109" t="s">
        <v>72</v>
      </c>
      <c r="E7" s="35" t="s">
        <v>73</v>
      </c>
    </row>
    <row r="8" spans="1:6" ht="39" customHeight="1" x14ac:dyDescent="0.3">
      <c r="A8" s="108"/>
      <c r="B8" s="108"/>
      <c r="C8" s="108"/>
      <c r="D8" s="110"/>
      <c r="E8" s="35" t="s">
        <v>34</v>
      </c>
    </row>
    <row r="9" spans="1:6" x14ac:dyDescent="0.3">
      <c r="A9" s="50">
        <v>1</v>
      </c>
      <c r="B9" s="50">
        <v>2</v>
      </c>
      <c r="C9" s="50">
        <v>3</v>
      </c>
      <c r="D9" s="51">
        <v>4</v>
      </c>
      <c r="E9" s="52">
        <v>8</v>
      </c>
    </row>
    <row r="10" spans="1:6" s="57" customFormat="1" ht="22.5" customHeight="1" x14ac:dyDescent="0.35">
      <c r="A10" s="53"/>
      <c r="B10" s="53"/>
      <c r="C10" s="53"/>
      <c r="D10" s="54" t="s">
        <v>74</v>
      </c>
      <c r="E10" s="55">
        <f>+ROUND(E12+E22,1)</f>
        <v>0</v>
      </c>
      <c r="F10" s="56"/>
    </row>
    <row r="11" spans="1:6" x14ac:dyDescent="0.3">
      <c r="A11" s="58"/>
      <c r="B11" s="58"/>
      <c r="C11" s="59"/>
      <c r="D11" s="9" t="s">
        <v>75</v>
      </c>
      <c r="E11" s="60"/>
      <c r="F11" s="61"/>
    </row>
    <row r="12" spans="1:6" x14ac:dyDescent="0.3">
      <c r="A12" s="62" t="s">
        <v>76</v>
      </c>
      <c r="B12" s="63"/>
      <c r="C12" s="64"/>
      <c r="D12" s="65" t="s">
        <v>77</v>
      </c>
      <c r="E12" s="55">
        <f>E21</f>
        <v>-3800</v>
      </c>
    </row>
    <row r="13" spans="1:6" x14ac:dyDescent="0.3">
      <c r="A13" s="66"/>
      <c r="B13" s="66"/>
      <c r="C13" s="67"/>
      <c r="D13" s="9" t="s">
        <v>75</v>
      </c>
      <c r="E13" s="68"/>
    </row>
    <row r="14" spans="1:6" x14ac:dyDescent="0.3">
      <c r="A14" s="63"/>
      <c r="B14" s="62" t="s">
        <v>86</v>
      </c>
      <c r="C14" s="88"/>
      <c r="D14" s="89" t="s">
        <v>87</v>
      </c>
      <c r="E14" s="71">
        <f>E16</f>
        <v>-3800</v>
      </c>
    </row>
    <row r="15" spans="1:6" x14ac:dyDescent="0.3">
      <c r="A15" s="66"/>
      <c r="B15" s="69"/>
      <c r="C15" s="70"/>
      <c r="D15" s="90" t="s">
        <v>75</v>
      </c>
      <c r="E15" s="73"/>
    </row>
    <row r="16" spans="1:6" x14ac:dyDescent="0.3">
      <c r="A16" s="63"/>
      <c r="B16" s="62"/>
      <c r="C16" s="88" t="s">
        <v>78</v>
      </c>
      <c r="D16" s="89" t="s">
        <v>88</v>
      </c>
      <c r="E16" s="74">
        <f>E18</f>
        <v>-3800</v>
      </c>
    </row>
    <row r="17" spans="1:5" x14ac:dyDescent="0.3">
      <c r="A17" s="66"/>
      <c r="B17" s="69"/>
      <c r="C17" s="70"/>
      <c r="D17" s="90" t="s">
        <v>75</v>
      </c>
      <c r="E17" s="73"/>
    </row>
    <row r="18" spans="1:5" ht="34.5" x14ac:dyDescent="0.3">
      <c r="A18" s="66"/>
      <c r="B18" s="69"/>
      <c r="C18" s="70"/>
      <c r="D18" s="90" t="s">
        <v>89</v>
      </c>
      <c r="E18" s="71">
        <f>E19</f>
        <v>-3800</v>
      </c>
    </row>
    <row r="19" spans="1:5" x14ac:dyDescent="0.3">
      <c r="A19" s="66"/>
      <c r="B19" s="69"/>
      <c r="C19" s="70"/>
      <c r="D19" s="75" t="s">
        <v>2</v>
      </c>
      <c r="E19" s="71">
        <f>E21</f>
        <v>-3800</v>
      </c>
    </row>
    <row r="20" spans="1:5" x14ac:dyDescent="0.3">
      <c r="A20" s="66"/>
      <c r="B20" s="69"/>
      <c r="C20" s="70"/>
      <c r="D20" s="75" t="s">
        <v>79</v>
      </c>
      <c r="E20" s="71"/>
    </row>
    <row r="21" spans="1:5" x14ac:dyDescent="0.3">
      <c r="A21" s="66"/>
      <c r="B21" s="69"/>
      <c r="C21" s="70"/>
      <c r="D21" s="76" t="s">
        <v>90</v>
      </c>
      <c r="E21" s="71">
        <f>-3800</f>
        <v>-3800</v>
      </c>
    </row>
    <row r="22" spans="1:5" x14ac:dyDescent="0.3">
      <c r="A22" s="77" t="s">
        <v>80</v>
      </c>
      <c r="B22" s="78"/>
      <c r="C22" s="78"/>
      <c r="D22" s="65" t="s">
        <v>81</v>
      </c>
      <c r="E22" s="55">
        <f t="shared" ref="E22" si="0">E24</f>
        <v>3800</v>
      </c>
    </row>
    <row r="23" spans="1:5" x14ac:dyDescent="0.3">
      <c r="A23" s="79"/>
      <c r="B23" s="80"/>
      <c r="C23" s="80"/>
      <c r="D23" s="75" t="s">
        <v>79</v>
      </c>
      <c r="E23" s="81"/>
    </row>
    <row r="24" spans="1:5" x14ac:dyDescent="0.3">
      <c r="A24" s="80"/>
      <c r="B24" s="79" t="s">
        <v>78</v>
      </c>
      <c r="C24" s="80"/>
      <c r="D24" s="9" t="s">
        <v>82</v>
      </c>
      <c r="E24" s="71">
        <f>E26</f>
        <v>3800</v>
      </c>
    </row>
    <row r="25" spans="1:5" x14ac:dyDescent="0.3">
      <c r="A25" s="80"/>
      <c r="B25" s="79"/>
      <c r="C25" s="80"/>
      <c r="D25" s="75" t="s">
        <v>79</v>
      </c>
      <c r="E25" s="81"/>
    </row>
    <row r="26" spans="1:5" x14ac:dyDescent="0.3">
      <c r="A26" s="72"/>
      <c r="B26" s="72"/>
      <c r="C26" s="79" t="s">
        <v>78</v>
      </c>
      <c r="D26" s="72" t="s">
        <v>83</v>
      </c>
      <c r="E26" s="71">
        <f>E28</f>
        <v>3800</v>
      </c>
    </row>
    <row r="27" spans="1:5" x14ac:dyDescent="0.3">
      <c r="A27" s="82"/>
      <c r="B27" s="82"/>
      <c r="C27" s="82"/>
      <c r="D27" s="83" t="s">
        <v>75</v>
      </c>
      <c r="E27" s="81"/>
    </row>
    <row r="28" spans="1:5" x14ac:dyDescent="0.3">
      <c r="A28" s="84"/>
      <c r="B28" s="72"/>
      <c r="C28" s="72"/>
      <c r="D28" s="85" t="s">
        <v>84</v>
      </c>
      <c r="E28" s="86">
        <f>E29</f>
        <v>3800</v>
      </c>
    </row>
    <row r="29" spans="1:5" x14ac:dyDescent="0.3">
      <c r="A29" s="84"/>
      <c r="B29" s="72"/>
      <c r="C29" s="72"/>
      <c r="D29" s="72" t="s">
        <v>85</v>
      </c>
      <c r="E29" s="71">
        <f>'2'!E36</f>
        <v>3800</v>
      </c>
    </row>
    <row r="30" spans="1:5" x14ac:dyDescent="0.3">
      <c r="A30" s="11"/>
      <c r="B30" s="10"/>
      <c r="C30" s="10"/>
      <c r="D30" s="10"/>
      <c r="E30" s="10"/>
    </row>
    <row r="32" spans="1:5" x14ac:dyDescent="0.3">
      <c r="E32" s="87"/>
    </row>
    <row r="33" spans="5:5" x14ac:dyDescent="0.3">
      <c r="E33" s="87"/>
    </row>
    <row r="34" spans="5:5" x14ac:dyDescent="0.3">
      <c r="E34" s="87"/>
    </row>
  </sheetData>
  <autoFilter ref="A9:E33"/>
  <mergeCells count="8">
    <mergeCell ref="E1:F1"/>
    <mergeCell ref="E2:F2"/>
    <mergeCell ref="E3:F3"/>
    <mergeCell ref="A5:E5"/>
    <mergeCell ref="A7:A8"/>
    <mergeCell ref="B7:B8"/>
    <mergeCell ref="C7:C8"/>
    <mergeCell ref="D7:D8"/>
  </mergeCells>
  <pageMargins left="0.15748031496062992" right="0.15748031496062992" top="0.31496062992125984" bottom="0.15748031496062992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85" zoomScaleNormal="85" workbookViewId="0">
      <pane ySplit="9" topLeftCell="A25" activePane="bottomLeft" state="frozen"/>
      <selection pane="bottomLeft" activeCell="E1" sqref="E1"/>
    </sheetView>
  </sheetViews>
  <sheetFormatPr defaultRowHeight="17.25" x14ac:dyDescent="0.3"/>
  <cols>
    <col min="1" max="1" width="12.5703125" style="10" customWidth="1"/>
    <col min="2" max="2" width="17.42578125" style="10" customWidth="1"/>
    <col min="3" max="3" width="91" style="10" customWidth="1"/>
    <col min="4" max="4" width="22.140625" style="10" customWidth="1"/>
    <col min="5" max="5" width="24.7109375" style="10" customWidth="1"/>
    <col min="6" max="16384" width="9.140625" style="10"/>
  </cols>
  <sheetData>
    <row r="1" spans="1:5" x14ac:dyDescent="0.3">
      <c r="A1" s="127"/>
      <c r="E1" s="28" t="s">
        <v>105</v>
      </c>
    </row>
    <row r="2" spans="1:5" x14ac:dyDescent="0.3">
      <c r="A2" s="127"/>
      <c r="B2" s="11"/>
      <c r="E2" s="28" t="s">
        <v>1</v>
      </c>
    </row>
    <row r="3" spans="1:5" x14ac:dyDescent="0.3">
      <c r="A3" s="127"/>
      <c r="B3" s="11"/>
      <c r="E3" s="28" t="s">
        <v>25</v>
      </c>
    </row>
    <row r="4" spans="1:5" x14ac:dyDescent="0.3">
      <c r="A4" s="29"/>
      <c r="B4" s="11"/>
      <c r="E4" s="27" t="s">
        <v>14</v>
      </c>
    </row>
    <row r="5" spans="1:5" ht="35.25" customHeight="1" x14ac:dyDescent="0.3">
      <c r="A5" s="106" t="s">
        <v>52</v>
      </c>
      <c r="B5" s="106"/>
      <c r="C5" s="106"/>
      <c r="D5" s="106"/>
      <c r="E5" s="106"/>
    </row>
    <row r="6" spans="1:5" x14ac:dyDescent="0.3">
      <c r="A6" s="27"/>
      <c r="E6" s="20"/>
    </row>
    <row r="7" spans="1:5" ht="78" customHeight="1" x14ac:dyDescent="0.3">
      <c r="A7" s="128" t="s">
        <v>4</v>
      </c>
      <c r="B7" s="129"/>
      <c r="C7" s="130"/>
      <c r="D7" s="125" t="s">
        <v>3</v>
      </c>
      <c r="E7" s="126"/>
    </row>
    <row r="8" spans="1:5" ht="65.25" customHeight="1" x14ac:dyDescent="0.3">
      <c r="A8" s="131"/>
      <c r="B8" s="132"/>
      <c r="C8" s="133"/>
      <c r="D8" s="36" t="s">
        <v>5</v>
      </c>
      <c r="E8" s="35" t="s">
        <v>21</v>
      </c>
    </row>
    <row r="9" spans="1:5" x14ac:dyDescent="0.3">
      <c r="A9" s="134"/>
      <c r="B9" s="135"/>
      <c r="C9" s="136"/>
      <c r="D9" s="35" t="s">
        <v>34</v>
      </c>
      <c r="E9" s="35" t="s">
        <v>34</v>
      </c>
    </row>
    <row r="10" spans="1:5" ht="39.75" customHeight="1" x14ac:dyDescent="0.3">
      <c r="A10" s="139" t="s">
        <v>26</v>
      </c>
      <c r="B10" s="140"/>
      <c r="C10" s="140"/>
      <c r="D10" s="140"/>
      <c r="E10" s="141"/>
    </row>
    <row r="11" spans="1:5" x14ac:dyDescent="0.3">
      <c r="A11" s="142" t="s">
        <v>22</v>
      </c>
      <c r="B11" s="143"/>
      <c r="C11" s="143"/>
      <c r="D11" s="143"/>
      <c r="E11" s="144"/>
    </row>
    <row r="12" spans="1:5" x14ac:dyDescent="0.3">
      <c r="A12" s="145" t="s">
        <v>27</v>
      </c>
      <c r="B12" s="146"/>
      <c r="C12" s="146"/>
      <c r="D12" s="146"/>
      <c r="E12" s="147"/>
    </row>
    <row r="13" spans="1:5" x14ac:dyDescent="0.3">
      <c r="A13" s="137" t="s">
        <v>6</v>
      </c>
      <c r="B13" s="137"/>
      <c r="C13" s="138" t="s">
        <v>23</v>
      </c>
      <c r="D13" s="138"/>
      <c r="E13" s="138"/>
    </row>
    <row r="14" spans="1:5" x14ac:dyDescent="0.3">
      <c r="A14" s="137"/>
      <c r="B14" s="137"/>
      <c r="C14" s="116" t="s">
        <v>91</v>
      </c>
      <c r="D14" s="116"/>
      <c r="E14" s="116"/>
    </row>
    <row r="15" spans="1:5" x14ac:dyDescent="0.3">
      <c r="A15" s="137"/>
      <c r="B15" s="137"/>
      <c r="C15" s="138" t="s">
        <v>24</v>
      </c>
      <c r="D15" s="138"/>
      <c r="E15" s="138"/>
    </row>
    <row r="16" spans="1:5" x14ac:dyDescent="0.3">
      <c r="A16" s="137"/>
      <c r="B16" s="137"/>
      <c r="C16" s="117" t="s">
        <v>92</v>
      </c>
      <c r="D16" s="118"/>
      <c r="E16" s="119"/>
    </row>
    <row r="17" spans="1:5" x14ac:dyDescent="0.3">
      <c r="A17" s="91">
        <v>1150</v>
      </c>
      <c r="B17" s="91" t="s">
        <v>93</v>
      </c>
      <c r="C17" s="92"/>
      <c r="D17" s="93"/>
      <c r="E17" s="94"/>
    </row>
    <row r="18" spans="1:5" x14ac:dyDescent="0.3">
      <c r="A18" s="120" t="s">
        <v>28</v>
      </c>
      <c r="B18" s="121"/>
      <c r="C18" s="95" t="s">
        <v>94</v>
      </c>
      <c r="D18" s="71"/>
      <c r="E18" s="96"/>
    </row>
    <row r="19" spans="1:5" x14ac:dyDescent="0.3">
      <c r="A19" s="122" t="s">
        <v>95</v>
      </c>
      <c r="B19" s="123"/>
      <c r="C19" s="97" t="s">
        <v>31</v>
      </c>
      <c r="D19" s="96"/>
      <c r="E19" s="96"/>
    </row>
    <row r="20" spans="1:5" x14ac:dyDescent="0.3">
      <c r="A20" s="122" t="s">
        <v>30</v>
      </c>
      <c r="B20" s="123"/>
      <c r="C20" s="97" t="s">
        <v>31</v>
      </c>
      <c r="D20" s="96"/>
      <c r="E20" s="96"/>
    </row>
    <row r="21" spans="1:5" x14ac:dyDescent="0.3">
      <c r="A21" s="124" t="s">
        <v>32</v>
      </c>
      <c r="B21" s="124"/>
      <c r="C21" s="124"/>
      <c r="D21" s="91" t="s">
        <v>35</v>
      </c>
      <c r="E21" s="71">
        <f>'1 '!E21</f>
        <v>-3800</v>
      </c>
    </row>
    <row r="22" spans="1:5" x14ac:dyDescent="0.3">
      <c r="A22" s="114" t="s">
        <v>17</v>
      </c>
      <c r="B22" s="114"/>
      <c r="C22" s="114"/>
      <c r="D22" s="114"/>
      <c r="E22" s="114"/>
    </row>
    <row r="23" spans="1:5" x14ac:dyDescent="0.3">
      <c r="A23" s="115" t="s">
        <v>96</v>
      </c>
      <c r="B23" s="115"/>
      <c r="C23" s="115"/>
      <c r="D23" s="115"/>
      <c r="E23" s="115"/>
    </row>
    <row r="24" spans="1:5" x14ac:dyDescent="0.3">
      <c r="A24" s="114" t="s">
        <v>18</v>
      </c>
      <c r="B24" s="114"/>
      <c r="C24" s="114"/>
      <c r="D24" s="114"/>
      <c r="E24" s="114"/>
    </row>
    <row r="25" spans="1:5" x14ac:dyDescent="0.3">
      <c r="A25" s="116" t="s">
        <v>97</v>
      </c>
      <c r="B25" s="116"/>
      <c r="C25" s="116"/>
      <c r="D25" s="116"/>
      <c r="E25" s="116"/>
    </row>
    <row r="26" spans="1:5" x14ac:dyDescent="0.3">
      <c r="A26" s="114" t="s">
        <v>33</v>
      </c>
      <c r="B26" s="114"/>
      <c r="C26" s="114"/>
      <c r="D26" s="114"/>
      <c r="E26" s="114"/>
    </row>
    <row r="27" spans="1:5" x14ac:dyDescent="0.3">
      <c r="A27" s="111" t="s">
        <v>98</v>
      </c>
      <c r="B27" s="112"/>
      <c r="C27" s="112"/>
      <c r="D27" s="112"/>
      <c r="E27" s="113"/>
    </row>
    <row r="28" spans="1:5" x14ac:dyDescent="0.3">
      <c r="A28" s="148" t="s">
        <v>6</v>
      </c>
      <c r="B28" s="149"/>
      <c r="C28" s="152" t="s">
        <v>23</v>
      </c>
      <c r="D28" s="153"/>
      <c r="E28" s="154"/>
    </row>
    <row r="29" spans="1:5" ht="61.5" customHeight="1" x14ac:dyDescent="0.3">
      <c r="A29" s="150"/>
      <c r="B29" s="133"/>
      <c r="C29" s="155" t="s">
        <v>42</v>
      </c>
      <c r="D29" s="156"/>
      <c r="E29" s="157"/>
    </row>
    <row r="30" spans="1:5" x14ac:dyDescent="0.3">
      <c r="A30" s="150"/>
      <c r="B30" s="133"/>
      <c r="C30" s="152" t="s">
        <v>24</v>
      </c>
      <c r="D30" s="153"/>
      <c r="E30" s="154"/>
    </row>
    <row r="31" spans="1:5" ht="55.5" customHeight="1" x14ac:dyDescent="0.3">
      <c r="A31" s="151"/>
      <c r="B31" s="136"/>
      <c r="C31" s="155" t="s">
        <v>42</v>
      </c>
      <c r="D31" s="156"/>
      <c r="E31" s="157"/>
    </row>
    <row r="32" spans="1:5" x14ac:dyDescent="0.3">
      <c r="A32" s="35">
        <v>1128</v>
      </c>
      <c r="B32" s="35" t="s">
        <v>41</v>
      </c>
      <c r="C32" s="155"/>
      <c r="D32" s="156"/>
      <c r="E32" s="157"/>
    </row>
    <row r="33" spans="1:5" x14ac:dyDescent="0.3">
      <c r="A33" s="125" t="s">
        <v>28</v>
      </c>
      <c r="B33" s="126"/>
      <c r="C33" s="9" t="s">
        <v>43</v>
      </c>
      <c r="D33" s="1">
        <v>2</v>
      </c>
      <c r="E33" s="2"/>
    </row>
    <row r="34" spans="1:5" x14ac:dyDescent="0.3">
      <c r="A34" s="125" t="s">
        <v>29</v>
      </c>
      <c r="B34" s="126"/>
      <c r="C34" s="9" t="s">
        <v>31</v>
      </c>
      <c r="D34" s="30"/>
      <c r="E34" s="2"/>
    </row>
    <row r="35" spans="1:5" x14ac:dyDescent="0.3">
      <c r="A35" s="125" t="s">
        <v>30</v>
      </c>
      <c r="B35" s="126"/>
      <c r="C35" s="9" t="s">
        <v>31</v>
      </c>
      <c r="D35" s="30"/>
      <c r="E35" s="2"/>
    </row>
    <row r="36" spans="1:5" x14ac:dyDescent="0.3">
      <c r="A36" s="167" t="s">
        <v>32</v>
      </c>
      <c r="B36" s="168"/>
      <c r="C36" s="169"/>
      <c r="D36" s="2" t="s">
        <v>35</v>
      </c>
      <c r="E36" s="3">
        <v>3800</v>
      </c>
    </row>
    <row r="37" spans="1:5" x14ac:dyDescent="0.3">
      <c r="A37" s="161" t="s">
        <v>17</v>
      </c>
      <c r="B37" s="162"/>
      <c r="C37" s="162"/>
      <c r="D37" s="162"/>
      <c r="E37" s="163"/>
    </row>
    <row r="38" spans="1:5" x14ac:dyDescent="0.3">
      <c r="A38" s="164" t="s">
        <v>46</v>
      </c>
      <c r="B38" s="165"/>
      <c r="C38" s="165"/>
      <c r="D38" s="165"/>
      <c r="E38" s="166"/>
    </row>
    <row r="39" spans="1:5" x14ac:dyDescent="0.3">
      <c r="A39" s="161" t="s">
        <v>18</v>
      </c>
      <c r="B39" s="162"/>
      <c r="C39" s="162"/>
      <c r="D39" s="162"/>
      <c r="E39" s="163"/>
    </row>
    <row r="40" spans="1:5" ht="36" customHeight="1" x14ac:dyDescent="0.3">
      <c r="A40" s="158" t="s">
        <v>44</v>
      </c>
      <c r="B40" s="159"/>
      <c r="C40" s="159"/>
      <c r="D40" s="159"/>
      <c r="E40" s="160"/>
    </row>
    <row r="41" spans="1:5" x14ac:dyDescent="0.3">
      <c r="A41" s="161" t="s">
        <v>33</v>
      </c>
      <c r="B41" s="162"/>
      <c r="C41" s="162"/>
      <c r="D41" s="162"/>
      <c r="E41" s="163"/>
    </row>
    <row r="42" spans="1:5" x14ac:dyDescent="0.3">
      <c r="A42" s="164" t="s">
        <v>45</v>
      </c>
      <c r="B42" s="165"/>
      <c r="C42" s="165"/>
      <c r="D42" s="165"/>
      <c r="E42" s="166"/>
    </row>
  </sheetData>
  <autoFilter ref="A9:E42">
    <filterColumn colId="0" showButton="0"/>
    <filterColumn colId="1" showButton="0"/>
  </autoFilter>
  <mergeCells count="38">
    <mergeCell ref="A40:E40"/>
    <mergeCell ref="A41:E41"/>
    <mergeCell ref="A42:E42"/>
    <mergeCell ref="C32:E32"/>
    <mergeCell ref="A33:B33"/>
    <mergeCell ref="A34:B34"/>
    <mergeCell ref="A35:B35"/>
    <mergeCell ref="A36:C36"/>
    <mergeCell ref="A39:E39"/>
    <mergeCell ref="A37:E37"/>
    <mergeCell ref="A38:E38"/>
    <mergeCell ref="A28:B31"/>
    <mergeCell ref="C28:E28"/>
    <mergeCell ref="C29:E29"/>
    <mergeCell ref="C30:E30"/>
    <mergeCell ref="C31:E31"/>
    <mergeCell ref="D7:E7"/>
    <mergeCell ref="A1:A3"/>
    <mergeCell ref="A7:C9"/>
    <mergeCell ref="A5:E5"/>
    <mergeCell ref="A13:B16"/>
    <mergeCell ref="C13:E13"/>
    <mergeCell ref="C14:E14"/>
    <mergeCell ref="C15:E15"/>
    <mergeCell ref="A10:E10"/>
    <mergeCell ref="A11:E11"/>
    <mergeCell ref="A12:E12"/>
    <mergeCell ref="C16:E16"/>
    <mergeCell ref="A18:B18"/>
    <mergeCell ref="A19:B19"/>
    <mergeCell ref="A20:B20"/>
    <mergeCell ref="A21:C21"/>
    <mergeCell ref="A27:E27"/>
    <mergeCell ref="A22:E22"/>
    <mergeCell ref="A23:E23"/>
    <mergeCell ref="A24:E24"/>
    <mergeCell ref="A25:E25"/>
    <mergeCell ref="A26:E26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E37" sqref="E37"/>
    </sheetView>
  </sheetViews>
  <sheetFormatPr defaultRowHeight="13.5" x14ac:dyDescent="0.25"/>
  <cols>
    <col min="1" max="3" width="14" style="4" customWidth="1"/>
    <col min="4" max="4" width="89.42578125" style="4" customWidth="1"/>
    <col min="5" max="5" width="27.42578125" style="4" customWidth="1"/>
    <col min="6" max="16384" width="9.140625" style="4"/>
  </cols>
  <sheetData>
    <row r="1" spans="1:11" s="22" customFormat="1" ht="17.25" x14ac:dyDescent="0.3">
      <c r="A1" s="21"/>
      <c r="B1" s="21"/>
      <c r="C1" s="21"/>
      <c r="D1" s="21"/>
      <c r="E1" s="15" t="s">
        <v>40</v>
      </c>
      <c r="I1" s="7"/>
      <c r="K1" s="7"/>
    </row>
    <row r="2" spans="1:11" s="22" customFormat="1" ht="17.25" x14ac:dyDescent="0.3">
      <c r="A2" s="21"/>
      <c r="B2" s="21"/>
      <c r="C2" s="21"/>
      <c r="D2" s="21"/>
      <c r="E2" s="15" t="s">
        <v>1</v>
      </c>
      <c r="I2" s="7"/>
      <c r="K2" s="7"/>
    </row>
    <row r="3" spans="1:11" s="22" customFormat="1" ht="17.25" x14ac:dyDescent="0.3">
      <c r="A3" s="21"/>
      <c r="B3" s="21"/>
      <c r="C3" s="21"/>
      <c r="D3" s="21"/>
      <c r="E3" s="15" t="s">
        <v>25</v>
      </c>
      <c r="K3" s="8"/>
    </row>
    <row r="4" spans="1:11" x14ac:dyDescent="0.25">
      <c r="A4" s="13"/>
      <c r="B4" s="13"/>
      <c r="C4" s="13"/>
      <c r="D4" s="13"/>
      <c r="E4" s="14"/>
    </row>
    <row r="5" spans="1:11" ht="14.25" x14ac:dyDescent="0.25">
      <c r="A5" s="12"/>
      <c r="B5" s="13"/>
      <c r="C5" s="13"/>
      <c r="D5" s="13"/>
      <c r="E5" s="18" t="s">
        <v>16</v>
      </c>
    </row>
    <row r="6" spans="1:11" ht="33" customHeight="1" x14ac:dyDescent="0.25">
      <c r="A6" s="170" t="s">
        <v>51</v>
      </c>
      <c r="B6" s="170"/>
      <c r="C6" s="170"/>
      <c r="D6" s="170"/>
      <c r="E6" s="170"/>
    </row>
    <row r="7" spans="1:11" ht="14.25" x14ac:dyDescent="0.25">
      <c r="A7" s="171" t="s">
        <v>50</v>
      </c>
      <c r="B7" s="171"/>
      <c r="C7" s="171"/>
      <c r="D7" s="171"/>
      <c r="E7" s="171"/>
    </row>
    <row r="8" spans="1:11" ht="14.25" x14ac:dyDescent="0.25">
      <c r="A8" s="171" t="s">
        <v>2</v>
      </c>
      <c r="B8" s="171"/>
      <c r="C8" s="171"/>
      <c r="D8" s="171"/>
      <c r="E8" s="171"/>
    </row>
    <row r="9" spans="1:11" ht="14.25" x14ac:dyDescent="0.25">
      <c r="A9" s="171" t="s">
        <v>7</v>
      </c>
      <c r="B9" s="171"/>
      <c r="C9" s="171"/>
      <c r="D9" s="171"/>
      <c r="E9" s="171"/>
    </row>
    <row r="10" spans="1:11" ht="14.25" x14ac:dyDescent="0.25">
      <c r="A10" s="172" t="s">
        <v>8</v>
      </c>
      <c r="B10" s="172"/>
      <c r="C10" s="172"/>
      <c r="D10" s="172"/>
      <c r="E10" s="173"/>
    </row>
    <row r="11" spans="1:11" ht="40.5" x14ac:dyDescent="0.25">
      <c r="A11" s="176" t="s">
        <v>6</v>
      </c>
      <c r="B11" s="177"/>
      <c r="C11" s="174" t="s">
        <v>12</v>
      </c>
      <c r="D11" s="178" t="s">
        <v>9</v>
      </c>
      <c r="E11" s="16" t="s">
        <v>38</v>
      </c>
    </row>
    <row r="12" spans="1:11" ht="81" x14ac:dyDescent="0.25">
      <c r="A12" s="19" t="s">
        <v>10</v>
      </c>
      <c r="B12" s="19" t="s">
        <v>11</v>
      </c>
      <c r="C12" s="175"/>
      <c r="D12" s="179"/>
      <c r="E12" s="17" t="s">
        <v>13</v>
      </c>
    </row>
    <row r="13" spans="1:11" x14ac:dyDescent="0.25">
      <c r="A13" s="6">
        <v>1128</v>
      </c>
      <c r="B13" s="23"/>
      <c r="C13" s="24"/>
      <c r="D13" s="26" t="s">
        <v>15</v>
      </c>
      <c r="E13" s="25"/>
    </row>
    <row r="14" spans="1:11" ht="27" x14ac:dyDescent="0.25">
      <c r="A14" s="192"/>
      <c r="B14" s="186"/>
      <c r="C14" s="186"/>
      <c r="D14" s="5" t="s">
        <v>47</v>
      </c>
      <c r="E14" s="180">
        <f>E20</f>
        <v>3800</v>
      </c>
    </row>
    <row r="15" spans="1:11" ht="14.25" x14ac:dyDescent="0.25">
      <c r="A15" s="192"/>
      <c r="B15" s="187"/>
      <c r="C15" s="187"/>
      <c r="D15" s="31" t="s">
        <v>19</v>
      </c>
      <c r="E15" s="181"/>
    </row>
    <row r="16" spans="1:11" ht="40.5" x14ac:dyDescent="0.25">
      <c r="A16" s="192"/>
      <c r="B16" s="187"/>
      <c r="C16" s="187"/>
      <c r="D16" s="5" t="s">
        <v>48</v>
      </c>
      <c r="E16" s="181"/>
    </row>
    <row r="17" spans="1:5" ht="14.25" x14ac:dyDescent="0.25">
      <c r="A17" s="192"/>
      <c r="B17" s="187"/>
      <c r="C17" s="187"/>
      <c r="D17" s="31" t="s">
        <v>20</v>
      </c>
      <c r="E17" s="181"/>
    </row>
    <row r="18" spans="1:5" ht="27" x14ac:dyDescent="0.25">
      <c r="A18" s="192"/>
      <c r="B18" s="188"/>
      <c r="C18" s="188"/>
      <c r="D18" s="5" t="s">
        <v>49</v>
      </c>
      <c r="E18" s="182"/>
    </row>
    <row r="19" spans="1:5" x14ac:dyDescent="0.25">
      <c r="A19" s="192"/>
      <c r="B19" s="26"/>
      <c r="C19" s="26"/>
      <c r="D19" s="26" t="s">
        <v>39</v>
      </c>
      <c r="E19" s="25"/>
    </row>
    <row r="20" spans="1:5" ht="40.5" x14ac:dyDescent="0.25">
      <c r="A20" s="192"/>
      <c r="B20" s="32" t="str">
        <f>'2'!B32</f>
        <v>ԱԾ11</v>
      </c>
      <c r="C20" s="186"/>
      <c r="D20" s="5" t="s">
        <v>42</v>
      </c>
      <c r="E20" s="180">
        <f>'2'!E36</f>
        <v>3800</v>
      </c>
    </row>
    <row r="21" spans="1:5" ht="14.25" x14ac:dyDescent="0.25">
      <c r="A21" s="192"/>
      <c r="B21" s="33"/>
      <c r="C21" s="187"/>
      <c r="D21" s="31" t="s">
        <v>36</v>
      </c>
      <c r="E21" s="181"/>
    </row>
    <row r="22" spans="1:5" ht="40.5" x14ac:dyDescent="0.25">
      <c r="A22" s="192"/>
      <c r="B22" s="33"/>
      <c r="C22" s="187"/>
      <c r="D22" s="5" t="s">
        <v>42</v>
      </c>
      <c r="E22" s="181"/>
    </row>
    <row r="23" spans="1:5" ht="14.25" x14ac:dyDescent="0.25">
      <c r="A23" s="192"/>
      <c r="B23" s="33"/>
      <c r="C23" s="187"/>
      <c r="D23" s="31" t="s">
        <v>37</v>
      </c>
      <c r="E23" s="181"/>
    </row>
    <row r="24" spans="1:5" x14ac:dyDescent="0.25">
      <c r="A24" s="192"/>
      <c r="B24" s="34"/>
      <c r="C24" s="188"/>
      <c r="D24" s="5" t="s">
        <v>45</v>
      </c>
      <c r="E24" s="182"/>
    </row>
    <row r="25" spans="1:5" x14ac:dyDescent="0.25">
      <c r="A25" s="6">
        <v>1150</v>
      </c>
      <c r="B25" s="23"/>
      <c r="C25" s="24"/>
      <c r="D25" s="26" t="s">
        <v>15</v>
      </c>
      <c r="E25" s="25"/>
    </row>
    <row r="26" spans="1:5" ht="15" customHeight="1" x14ac:dyDescent="0.25">
      <c r="A26" s="183"/>
      <c r="B26" s="186"/>
      <c r="C26" s="186"/>
      <c r="D26" s="5" t="s">
        <v>99</v>
      </c>
      <c r="E26" s="180">
        <f>E32</f>
        <v>-3800</v>
      </c>
    </row>
    <row r="27" spans="1:5" ht="14.25" x14ac:dyDescent="0.25">
      <c r="A27" s="184"/>
      <c r="B27" s="187"/>
      <c r="C27" s="187"/>
      <c r="D27" s="31" t="s">
        <v>19</v>
      </c>
      <c r="E27" s="181"/>
    </row>
    <row r="28" spans="1:5" ht="40.5" x14ac:dyDescent="0.25">
      <c r="A28" s="184"/>
      <c r="B28" s="187"/>
      <c r="C28" s="187"/>
      <c r="D28" s="5" t="s">
        <v>100</v>
      </c>
      <c r="E28" s="181"/>
    </row>
    <row r="29" spans="1:5" ht="14.25" x14ac:dyDescent="0.25">
      <c r="A29" s="184"/>
      <c r="B29" s="187"/>
      <c r="C29" s="187"/>
      <c r="D29" s="31" t="s">
        <v>20</v>
      </c>
      <c r="E29" s="181"/>
    </row>
    <row r="30" spans="1:5" x14ac:dyDescent="0.25">
      <c r="A30" s="184"/>
      <c r="B30" s="188"/>
      <c r="C30" s="188"/>
      <c r="D30" s="5" t="s">
        <v>97</v>
      </c>
      <c r="E30" s="182"/>
    </row>
    <row r="31" spans="1:5" x14ac:dyDescent="0.25">
      <c r="A31" s="184"/>
      <c r="B31" s="26"/>
      <c r="C31" s="26"/>
      <c r="D31" s="26" t="s">
        <v>39</v>
      </c>
      <c r="E31" s="25"/>
    </row>
    <row r="32" spans="1:5" ht="32.25" customHeight="1" x14ac:dyDescent="0.25">
      <c r="A32" s="184"/>
      <c r="B32" s="189" t="s">
        <v>93</v>
      </c>
      <c r="C32" s="186"/>
      <c r="D32" s="5" t="s">
        <v>91</v>
      </c>
      <c r="E32" s="180">
        <v>-3800</v>
      </c>
    </row>
    <row r="33" spans="1:5" ht="14.25" x14ac:dyDescent="0.25">
      <c r="A33" s="184"/>
      <c r="B33" s="190"/>
      <c r="C33" s="187"/>
      <c r="D33" s="31" t="s">
        <v>36</v>
      </c>
      <c r="E33" s="181"/>
    </row>
    <row r="34" spans="1:5" ht="27" x14ac:dyDescent="0.25">
      <c r="A34" s="184"/>
      <c r="B34" s="190"/>
      <c r="C34" s="187"/>
      <c r="D34" s="5" t="s">
        <v>92</v>
      </c>
      <c r="E34" s="181"/>
    </row>
    <row r="35" spans="1:5" ht="14.25" x14ac:dyDescent="0.25">
      <c r="A35" s="184"/>
      <c r="B35" s="190"/>
      <c r="C35" s="187"/>
      <c r="D35" s="31" t="s">
        <v>37</v>
      </c>
      <c r="E35" s="181"/>
    </row>
    <row r="36" spans="1:5" x14ac:dyDescent="0.25">
      <c r="A36" s="185"/>
      <c r="B36" s="191"/>
      <c r="C36" s="188"/>
      <c r="D36" s="5" t="s">
        <v>98</v>
      </c>
      <c r="E36" s="182"/>
    </row>
  </sheetData>
  <mergeCells count="21">
    <mergeCell ref="A14:A24"/>
    <mergeCell ref="B14:B18"/>
    <mergeCell ref="C14:C18"/>
    <mergeCell ref="E14:E18"/>
    <mergeCell ref="C20:C24"/>
    <mergeCell ref="E20:E24"/>
    <mergeCell ref="E32:E36"/>
    <mergeCell ref="A26:A36"/>
    <mergeCell ref="C26:C30"/>
    <mergeCell ref="B26:B30"/>
    <mergeCell ref="E26:E30"/>
    <mergeCell ref="C32:C36"/>
    <mergeCell ref="B32:B36"/>
    <mergeCell ref="A6:E6"/>
    <mergeCell ref="A8:E8"/>
    <mergeCell ref="A9:E9"/>
    <mergeCell ref="A10:E10"/>
    <mergeCell ref="C11:C12"/>
    <mergeCell ref="A11:B11"/>
    <mergeCell ref="D11:D12"/>
    <mergeCell ref="A7:E7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4:D18 D20:D24 D26:D30 D32:D36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zoomScaleNormal="100" workbookViewId="0">
      <pane ySplit="10" topLeftCell="A11" activePane="bottomLeft" state="frozen"/>
      <selection pane="bottomLeft" activeCell="J14" sqref="J14"/>
    </sheetView>
  </sheetViews>
  <sheetFormatPr defaultRowHeight="16.5" x14ac:dyDescent="0.25"/>
  <cols>
    <col min="1" max="1" width="5.85546875" style="39" customWidth="1"/>
    <col min="2" max="9" width="17.42578125" style="39" customWidth="1"/>
    <col min="10" max="10" width="35.28515625" style="39" customWidth="1"/>
    <col min="11" max="11" width="11.7109375" style="39" bestFit="1" customWidth="1"/>
    <col min="12" max="12" width="12.28515625" style="39" bestFit="1" customWidth="1"/>
    <col min="13" max="16384" width="9.140625" style="39"/>
  </cols>
  <sheetData>
    <row r="1" spans="2:11" x14ac:dyDescent="0.25">
      <c r="J1" s="40" t="s">
        <v>53</v>
      </c>
    </row>
    <row r="2" spans="2:11" x14ac:dyDescent="0.25">
      <c r="J2" s="40" t="s">
        <v>1</v>
      </c>
    </row>
    <row r="3" spans="2:11" x14ac:dyDescent="0.25">
      <c r="J3" s="40" t="s">
        <v>25</v>
      </c>
      <c r="K3" s="41"/>
    </row>
    <row r="5" spans="2:11" ht="38.25" customHeight="1" x14ac:dyDescent="0.25">
      <c r="B5" s="206" t="s">
        <v>54</v>
      </c>
      <c r="C5" s="206"/>
      <c r="D5" s="206"/>
      <c r="E5" s="206"/>
      <c r="F5" s="206"/>
      <c r="G5" s="206"/>
      <c r="H5" s="206"/>
      <c r="I5" s="206"/>
      <c r="J5" s="206"/>
    </row>
    <row r="6" spans="2:11" x14ac:dyDescent="0.25">
      <c r="B6" s="207" t="s">
        <v>2</v>
      </c>
      <c r="C6" s="207"/>
      <c r="D6" s="207"/>
      <c r="E6" s="207"/>
      <c r="F6" s="207"/>
      <c r="G6" s="207"/>
      <c r="H6" s="207"/>
      <c r="I6" s="207"/>
      <c r="J6" s="207"/>
    </row>
    <row r="7" spans="2:11" x14ac:dyDescent="0.25">
      <c r="B7" s="42"/>
      <c r="J7" s="43"/>
      <c r="K7" s="43"/>
    </row>
    <row r="8" spans="2:11" x14ac:dyDescent="0.25">
      <c r="B8" s="208" t="s">
        <v>55</v>
      </c>
      <c r="C8" s="208"/>
      <c r="D8" s="208"/>
      <c r="E8" s="208"/>
      <c r="F8" s="208" t="s">
        <v>56</v>
      </c>
      <c r="G8" s="208" t="s">
        <v>57</v>
      </c>
      <c r="H8" s="208" t="s">
        <v>58</v>
      </c>
      <c r="I8" s="208" t="s">
        <v>59</v>
      </c>
      <c r="J8" s="209" t="s">
        <v>60</v>
      </c>
      <c r="K8" s="44"/>
    </row>
    <row r="9" spans="2:11" ht="66.75" customHeight="1" x14ac:dyDescent="0.25">
      <c r="B9" s="45" t="s">
        <v>61</v>
      </c>
      <c r="C9" s="208" t="s">
        <v>62</v>
      </c>
      <c r="D9" s="208"/>
      <c r="E9" s="208"/>
      <c r="F9" s="208"/>
      <c r="G9" s="208"/>
      <c r="H9" s="208"/>
      <c r="I9" s="208"/>
      <c r="J9" s="210"/>
    </row>
    <row r="10" spans="2:11" x14ac:dyDescent="0.25">
      <c r="B10" s="45">
        <v>1</v>
      </c>
      <c r="C10" s="200">
        <v>2</v>
      </c>
      <c r="D10" s="201"/>
      <c r="E10" s="202"/>
      <c r="F10" s="45">
        <v>3</v>
      </c>
      <c r="G10" s="45">
        <v>4</v>
      </c>
      <c r="H10" s="45">
        <v>5</v>
      </c>
      <c r="I10" s="45">
        <v>6</v>
      </c>
      <c r="J10" s="45">
        <v>7</v>
      </c>
    </row>
    <row r="11" spans="2:11" ht="16.5" customHeight="1" x14ac:dyDescent="0.25">
      <c r="B11" s="98" t="s">
        <v>63</v>
      </c>
      <c r="C11" s="98" t="s">
        <v>101</v>
      </c>
      <c r="D11" s="98" t="s">
        <v>64</v>
      </c>
      <c r="E11" s="203" t="s">
        <v>88</v>
      </c>
      <c r="F11" s="204"/>
      <c r="G11" s="204"/>
      <c r="H11" s="204"/>
      <c r="I11" s="205"/>
      <c r="J11" s="47">
        <f>+J12</f>
        <v>-3800</v>
      </c>
    </row>
    <row r="12" spans="2:11" ht="26.25" customHeight="1" x14ac:dyDescent="0.25">
      <c r="B12" s="193" t="s">
        <v>102</v>
      </c>
      <c r="C12" s="194"/>
      <c r="D12" s="194"/>
      <c r="E12" s="194"/>
      <c r="F12" s="194"/>
      <c r="G12" s="194"/>
      <c r="H12" s="194"/>
      <c r="I12" s="195"/>
      <c r="J12" s="48">
        <f>J14</f>
        <v>-3800</v>
      </c>
    </row>
    <row r="13" spans="2:11" ht="16.5" customHeight="1" x14ac:dyDescent="0.25">
      <c r="B13" s="99"/>
      <c r="C13" s="196" t="s">
        <v>66</v>
      </c>
      <c r="D13" s="196"/>
      <c r="E13" s="196"/>
      <c r="F13" s="100"/>
      <c r="G13" s="100"/>
      <c r="H13" s="100"/>
      <c r="I13" s="100"/>
      <c r="J13" s="45"/>
    </row>
    <row r="14" spans="2:11" ht="16.5" customHeight="1" x14ac:dyDescent="0.25">
      <c r="B14" s="101" t="s">
        <v>103</v>
      </c>
      <c r="C14" s="197" t="s">
        <v>104</v>
      </c>
      <c r="D14" s="198"/>
      <c r="E14" s="199"/>
      <c r="F14" s="100" t="s">
        <v>65</v>
      </c>
      <c r="G14" s="100" t="s">
        <v>67</v>
      </c>
      <c r="H14" s="102"/>
      <c r="I14" s="103"/>
      <c r="J14" s="48">
        <f>'1 '!E21</f>
        <v>-3800</v>
      </c>
    </row>
    <row r="15" spans="2:11" s="46" customFormat="1" x14ac:dyDescent="0.25"/>
  </sheetData>
  <autoFilter ref="B10:K15">
    <filterColumn colId="1" showButton="0"/>
    <filterColumn colId="2" showButton="0"/>
  </autoFilter>
  <mergeCells count="14"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B12:I12"/>
    <mergeCell ref="C13:E13"/>
    <mergeCell ref="C14:E14"/>
    <mergeCell ref="C10:E10"/>
    <mergeCell ref="E11:I11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https://mul-moh.gov.am/tasks/docs/attachment.php?id=412420&amp;fn=HAVELVATS.xlsx&amp;out=1&amp;token=</cp:keywords>
  <dcterms:modified xsi:type="dcterms:W3CDTF">2018-12-26T16:40:01Z</dcterms:modified>
</cp:coreProperties>
</file>