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585" windowWidth="14805" windowHeight="7530" activeTab="3"/>
  </bookViews>
  <sheets>
    <sheet name="1" sheetId="5" r:id="rId1"/>
    <sheet name="2" sheetId="6" r:id="rId2"/>
    <sheet name="3" sheetId="7" r:id="rId3"/>
    <sheet name="4" sheetId="8" r:id="rId4"/>
  </sheets>
  <definedNames>
    <definedName name="_xlnm._FilterDatabase" localSheetId="0" hidden="1">'1'!$A$9:$E$37</definedName>
    <definedName name="_xlnm._FilterDatabase" localSheetId="1" hidden="1">'2'!$A$9:$E$26</definedName>
    <definedName name="_xlnm._FilterDatabase" localSheetId="3" hidden="1">'4'!$B$10:$K$15</definedName>
  </definedNames>
  <calcPr calcId="162913"/>
</workbook>
</file>

<file path=xl/calcChain.xml><?xml version="1.0" encoding="utf-8"?>
<calcChain xmlns="http://schemas.openxmlformats.org/spreadsheetml/2006/main">
  <c r="E19" i="5" l="1"/>
  <c r="E21" i="7" l="1"/>
  <c r="E14" i="7" s="1"/>
  <c r="J12" i="8" l="1"/>
  <c r="J11" i="8" s="1"/>
  <c r="E28" i="5" l="1"/>
  <c r="E26" i="5" s="1"/>
  <c r="E24" i="5" s="1"/>
  <c r="E18" i="5"/>
  <c r="E16" i="5" l="1"/>
  <c r="E14" i="5" s="1"/>
  <c r="E12" i="5" s="1"/>
  <c r="E22" i="5" l="1"/>
  <c r="E10" i="5" l="1"/>
</calcChain>
</file>

<file path=xl/sharedStrings.xml><?xml version="1.0" encoding="utf-8"?>
<sst xmlns="http://schemas.openxmlformats.org/spreadsheetml/2006/main" count="121" uniqueCount="95">
  <si>
    <t>Հավելված N 1</t>
  </si>
  <si>
    <t>Հայաստանի Հանրապետության</t>
  </si>
  <si>
    <t>կառավարության աշխատակազմի</t>
  </si>
  <si>
    <t>Հավելված N 2</t>
  </si>
  <si>
    <t>տարի</t>
  </si>
  <si>
    <t>այդ թվում`</t>
  </si>
  <si>
    <t xml:space="preserve">ՀՀ կառավարության </t>
  </si>
  <si>
    <t>Բաժինը</t>
  </si>
  <si>
    <t>Խումբը</t>
  </si>
  <si>
    <t>Դասը</t>
  </si>
  <si>
    <t>ԸՆԴԱՄԵՆԸ` ԾԱԽՍԵՐ</t>
  </si>
  <si>
    <t>ԱՌՈՂՋԱՊԱՀՈՒԹՅՈՒՆ</t>
  </si>
  <si>
    <t>07</t>
  </si>
  <si>
    <t>01</t>
  </si>
  <si>
    <t>ՀՀ առողջապահության նախարարություն</t>
  </si>
  <si>
    <t>Ցուցանիշների փոփոխությունը (ավելացումները նշված են դրական նշանով, իսկ նվազեցումները` փակագծերում)</t>
  </si>
  <si>
    <t>Չափորոշիչներ</t>
  </si>
  <si>
    <t>ոչ ֆինանսական ցուցանիշներ</t>
  </si>
  <si>
    <t>Ծրագրային դասիչը</t>
  </si>
  <si>
    <t>Բաժին 2</t>
  </si>
  <si>
    <t>Գերատեսչության կողմից իրականացվող քաղաքականության միջոցառումների ծրագրային խմբավորումը</t>
  </si>
  <si>
    <t>Ծրագիրը/քաղաքականության միջոցառումը</t>
  </si>
  <si>
    <t>ծրագիրը</t>
  </si>
  <si>
    <t>միջոցառումը</t>
  </si>
  <si>
    <t>Գործառական դասիչը (բաժին/խումբ/դաս)</t>
  </si>
  <si>
    <t>Ցուցանիշների փոփոխությունը (ավելացումները նշված են դրական նշանով, իսկ նվազեցումները` փակագծերում)</t>
  </si>
  <si>
    <t>Աղյուսակ  1</t>
  </si>
  <si>
    <t>ԾՐԱԳԻՐ</t>
  </si>
  <si>
    <t>Ցուցանիշների փոփոխությունը  (ավելացումները նշված են դրական նշանով, իսկ նվազեցումները` փակագծերում)</t>
  </si>
  <si>
    <t>Աղյուսակ  2</t>
  </si>
  <si>
    <t>ԾՏ01</t>
  </si>
  <si>
    <t>2017 թվականի ----- N ----Ն որոշման</t>
  </si>
  <si>
    <t>Բյուջետային ծախսերի գործառական դասակարգման բաժինների, խմբերի և դասերի անվանումները</t>
  </si>
  <si>
    <t>1.2.Տրանսֆերտներ</t>
  </si>
  <si>
    <t>Շահառուների քանակը</t>
  </si>
  <si>
    <t>Տրանսֆերտի վճարման հաճախականությունը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</si>
  <si>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</si>
  <si>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</si>
  <si>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>Վերջնական արդյունքի նկարագրությունը </t>
  </si>
  <si>
    <t>Ծրագրի նկարագրությունը</t>
  </si>
  <si>
    <t>Վերջնական արդյունքի նկարագրությունը</t>
  </si>
  <si>
    <t>Քաղաքականության միջոցառումներ. Տրանսֆերտներ</t>
  </si>
  <si>
    <t>Տրանսֆերտի նկարագրությունը</t>
  </si>
  <si>
    <t>Գնման առարկայի</t>
  </si>
  <si>
    <t>Գնման ձևը (ընթացակարգը)</t>
  </si>
  <si>
    <t>Չափի միավորը</t>
  </si>
  <si>
    <t>Միավորի գինը                 (ՀՀ դրամ)</t>
  </si>
  <si>
    <t>Քանակը</t>
  </si>
  <si>
    <t>Միջանցիկ կոդը` ըստ CPV դասակարգման</t>
  </si>
  <si>
    <t>անվանումը</t>
  </si>
  <si>
    <t>ԲԸԱՀ</t>
  </si>
  <si>
    <t>Ցուցանիշների փոփոխությունը (ավելացումները նշված են դրական նշանով, իսկ նվազեցումները` փակագծերում)                                 (հազ. դրամ)</t>
  </si>
  <si>
    <t>Բաժին 07</t>
  </si>
  <si>
    <t>որից`</t>
  </si>
  <si>
    <t>ֆինանսական ցուցանիշներ</t>
  </si>
  <si>
    <t>ՄԱՍ Գ: Նախարարի պատասխանատվության ներքո իրականացվող քաղաքականության միջոցառումների և ֆինանսական կառավարման արդյունքների ցուցանիշները </t>
  </si>
  <si>
    <t>1. Քաղաքականության միջոցառումներ </t>
  </si>
  <si>
    <t>Անվանումը </t>
  </si>
  <si>
    <t>Նկարագրությունը </t>
  </si>
  <si>
    <t>Գումարը (հազար դրամ)</t>
  </si>
  <si>
    <t>11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</si>
  <si>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</si>
  <si>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</si>
  <si>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</si>
  <si>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01. ՀՀ կառավարության պահուստային ֆոնդ</t>
  </si>
  <si>
    <t>ՀՀ կառավարություն</t>
  </si>
  <si>
    <t>Խումբ 01</t>
  </si>
  <si>
    <t>ՄԱՍ I. ԱՊՐԱՆՔՆԵՐ</t>
  </si>
  <si>
    <t>Վ. Ստեփանյան</t>
  </si>
  <si>
    <t>Հավելված N 3</t>
  </si>
  <si>
    <t>ղեկավար</t>
  </si>
  <si>
    <t>Բժշկական ապրանքներ, սարքեր և սարքավորումներ</t>
  </si>
  <si>
    <t xml:space="preserve">Տարի </t>
  </si>
  <si>
    <t>Դեղագործական ապրանքներ</t>
  </si>
  <si>
    <t>01.Դեղորայքի տրամադրում ամբուլատոր-պոլիկլինիկական, հիվանդանոցային բուժօգնություն ստացողներին և հատուկ խմբերում ընդգրկված ֆիզիկական անձանց</t>
  </si>
  <si>
    <t xml:space="preserve">Առողջապահական և լաբորատոր նյութեր </t>
  </si>
  <si>
    <t>Դեղորայքի տրամադրում ամբուլատոր-պոլիկլինիկական, հիվանդանոցային բուժօգնություն ստացողներին և հատուկ խմբերում ընդգրկված ֆիզիկական անձանց</t>
  </si>
  <si>
    <t>Կենտրոնացված կարգով դեղորայքի ձեռքբերում հիվանդանոցային բուժօգնություն ստացողներին և հատուկ խմբերում ընդգրկված ֆիզիկական անձանց տրամադրելու նպատակով</t>
  </si>
  <si>
    <t>Ամբուլատոր-պոլիկլինիկական, դիսպանսերային և հիվնդանոցային բժշկական հստատությունների միջոցով անվճար դեղորայք ստացող հիվանդների թիվը</t>
  </si>
  <si>
    <t>Ըստ դիմելիության</t>
  </si>
  <si>
    <t>ՀՀ կառավարության 2006թ, նոյեմբերի 23-ի թիվ 1717-Ն որոշման համաձայն</t>
  </si>
  <si>
    <t>1142 Բժշկական օգնություն, հարբժշկական, փորձագիտական ծառայությունների ծրագիր</t>
  </si>
  <si>
    <t>Բնակչության առողջության պահպանում, բարելավում, հիվանդությունների արգելակում և հակադարձում, բուժօգնության և ծառայությունների որակի ու մատչելիության բարձրացում</t>
  </si>
  <si>
    <t xml:space="preserve">Դաս 01   </t>
  </si>
  <si>
    <t>1. Դեղորայքի տրամադրում ամբուլատոր-պոլիկլինիկական, հիվանդանոցային բուժօգնություն ստացողներին և հատուկ խմբերում ընդգրկված ֆիզիկական անձանց</t>
  </si>
  <si>
    <t>ինսուլին</t>
  </si>
  <si>
    <t>սրվակ</t>
  </si>
  <si>
    <t>ՀՀ 2017 թվականի պետական բյուջե (հազար դրամ)</t>
  </si>
  <si>
    <t>Բժշկական օգնություն, հարբժշկական, փորձագիտական ծառայությունների ծրագիր</t>
  </si>
  <si>
    <t>Բժշկական օգնություն և ծառայություններ հանրապետության բարձրաստիճան պաշտոնյաների համար, հատուկ խմբերում ընդգրկված անձանց պրոթեզավորում, դժվարամատչելի ախտորոշիչ զննման, պաթանատոմիական, դատական և գենետիկական փորձաքննություններ և այլ ծառայություններ</t>
  </si>
  <si>
    <t>33611310/2</t>
  </si>
  <si>
    <t>«ՀԱՅԱՍՏԱՆԻ ՀԱՆՐԱՊԵՏՈՒԹՅԱՆ  2017 ԹՎԱԿԱՆԻ ՊԵՏԱԿԱՆ ԲՅՈՒՋԵԻ ՄԱՍԻՆ» ՀԱՅԱՍՏԱՆԻ ՀԱՆՐԱՊԵՏՈՒԹՅԱՆ ՕՐԵՆՔԻ N 1 ՀԱՎԵԼՎԱԾՈՒՄ ԿԱՏԱՐՎՈՂ ՎԵՐԱԲԱՇԽՈՒՄԸ ԵՎ 2016 ԹՎԱԿԱՆԻ ԴԵԿՏԵՄԲԵՐԻ 29-Ի N 1313-Ն ՈՐՈՇՄԱՆ N 5 ՀԱՎԵԼՎԱԾՈՒՄ ԿԱՏԱՐՎՈՂ ՓՈՓՈԽՈՒԹՅՈՒՆ ԵՎ ԼՐԱՑՈՒՄԸ</t>
  </si>
  <si>
    <t xml:space="preserve">ՀԱՅԱՍՏԱՆԻ ՀԱՆՐԱՊԵՏՈՒԹՅԱՆ ԿԱՌԱՎԱՐՈՒԹՅԱՆ 2016 ԹՎԱԿԱՆԻ ԴԵԿՏԵՄԲԵՐԻ 29-Ի N 1313-Ն ՈՐՈՇՄԱՆ N 11 ՀԱՎԵԼՎԱԾԻ N 11.9 ԱՂՅՈՒՍԱԿՈՒՄ ԿԱՏԱՐՎՈՂ ՓՈՓՈԽՈՒԹՅՈՒՆԸ </t>
  </si>
  <si>
    <t>ՀԱՅԱՍՏԱՆԻ ՀԱՆՐԱՊԵՏՈՒԹՅԱՆ ԿԱՌԱՎԱՐՈՒԹՅԱՆ 2016 ԹՎԱԿԱՆԻ ԴԵԿՏԵՄԲԵՐԻ 29-Ի N 1313-Ն ՈՐՈՇՄԱՆ N 11 ՀԱՎԵԼՎԱԾԻ N 12 ԱՂՅՈՒՍԱԿՈՒՄ ԿԱՏԱՐՎՈՂ ՓՈՓՈԽՈՒԹՅՈՒՆԸ</t>
  </si>
  <si>
    <t xml:space="preserve">ՀԱՅԱՍՏԱՆԻ ՀԱՆՐԱՊԵՏՈՒԹՅԱՆ ԿԱՌԱՎԱՐՈՒԹՅԱՆ 2016 ԹՎԱԿԱՆԻ ԴԵԿՏԵՄԲԵՐԻ 29-Ի N 1313-Ն ՈՐՈՇՄԱՆ N 12 ՀԱՎԵԼՎԱԾՈՒՄ ԿԱՏԱՐՎՈՂ ՓՈՓՈԽՈՒԹՅՈՒՆԸ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</si>
</sst>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#,##0.0_);\(#,##0.0\)"/>
    <numFmt numFmtId="166" formatCode="#,##0.0;\ \(#,##0.0\)"/>
    <numFmt numFmtId="167" formatCode="_-* #,##0_-;\-* #,##0_-;_-* &quot;-&quot;??_-;_-@_-"/>
    <numFmt numFmtId="168" formatCode="#,##0.0"/>
  </numFmts>
  <fonts count="17" x14ac:knownFonts="1">
    <font>
      <sz val="11"/>
      <color theme="1"/>
      <name val="Calibri"/>
      <family val="2"/>
      <scheme val="minor"/>
    </font>
    <font>
      <sz val="12"/>
      <name val="GHEA Grapalat"/>
      <family val="3"/>
    </font>
    <font>
      <b/>
      <sz val="12"/>
      <name val="GHEA Grapalat"/>
      <family val="3"/>
    </font>
    <font>
      <u/>
      <sz val="12"/>
      <name val="GHEA Grapalat"/>
      <family val="3"/>
    </font>
    <font>
      <sz val="12"/>
      <color rgb="FFFF0000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GHEA Grapalat"/>
      <family val="3"/>
    </font>
    <font>
      <b/>
      <sz val="10"/>
      <name val="GHEA Grapalat"/>
      <family val="3"/>
    </font>
    <font>
      <u/>
      <sz val="10"/>
      <name val="GHEA Grapalat"/>
      <family val="3"/>
    </font>
    <font>
      <sz val="14"/>
      <name val="GHEA Grapalat"/>
      <family val="3"/>
    </font>
    <font>
      <b/>
      <u/>
      <sz val="12"/>
      <name val="GHEA Grapalat"/>
      <family val="3"/>
    </font>
    <font>
      <u/>
      <sz val="11"/>
      <name val="GHEA Grapalat"/>
      <family val="3"/>
    </font>
    <font>
      <sz val="10"/>
      <color rgb="FFFF0000"/>
      <name val="GHEA Grapalat"/>
      <family val="3"/>
    </font>
    <font>
      <sz val="11"/>
      <color rgb="FFFF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7" fillId="0" borderId="0"/>
    <xf numFmtId="164" fontId="8" fillId="0" borderId="0" applyFont="0" applyFill="0" applyBorder="0" applyAlignment="0" applyProtection="0"/>
  </cellStyleXfs>
  <cellXfs count="176">
    <xf numFmtId="0" fontId="0" fillId="0" borderId="0" xfId="0"/>
    <xf numFmtId="165" fontId="1" fillId="2" borderId="12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166" fontId="1" fillId="2" borderId="12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0" xfId="0" applyFont="1" applyFill="1"/>
    <xf numFmtId="0" fontId="5" fillId="0" borderId="0" xfId="0" applyFont="1" applyFill="1"/>
    <xf numFmtId="0" fontId="11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top"/>
    </xf>
    <xf numFmtId="0" fontId="9" fillId="0" borderId="0" xfId="0" applyFont="1" applyFill="1" applyAlignment="1">
      <alignment horizontal="center" vertical="top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wrapText="1"/>
    </xf>
    <xf numFmtId="49" fontId="1" fillId="2" borderId="12" xfId="0" applyNumberFormat="1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1" fillId="2" borderId="12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1" fillId="2" borderId="4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wrapText="1"/>
    </xf>
    <xf numFmtId="0" fontId="1" fillId="2" borderId="12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0" fontId="1" fillId="2" borderId="12" xfId="0" applyFont="1" applyFill="1" applyBorder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/>
    </xf>
    <xf numFmtId="0" fontId="1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164" fontId="5" fillId="2" borderId="0" xfId="2" applyFont="1" applyFill="1"/>
    <xf numFmtId="166" fontId="6" fillId="2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8" fontId="4" fillId="2" borderId="0" xfId="0" applyNumberFormat="1" applyFont="1" applyFill="1"/>
    <xf numFmtId="166" fontId="1" fillId="0" borderId="12" xfId="0" applyNumberFormat="1" applyFont="1" applyFill="1" applyBorder="1" applyAlignment="1">
      <alignment horizontal="center" vertical="center" wrapText="1"/>
    </xf>
    <xf numFmtId="166" fontId="1" fillId="0" borderId="5" xfId="0" applyNumberFormat="1" applyFont="1" applyFill="1" applyBorder="1" applyAlignment="1">
      <alignment wrapText="1"/>
    </xf>
    <xf numFmtId="166" fontId="2" fillId="0" borderId="12" xfId="0" applyNumberFormat="1" applyFont="1" applyFill="1" applyBorder="1" applyAlignment="1">
      <alignment horizontal="center" vertical="center" wrapText="1"/>
    </xf>
    <xf numFmtId="165" fontId="1" fillId="0" borderId="12" xfId="0" applyNumberFormat="1" applyFont="1" applyFill="1" applyBorder="1" applyAlignment="1">
      <alignment horizontal="center" vertical="center" wrapText="1"/>
    </xf>
    <xf numFmtId="168" fontId="1" fillId="0" borderId="12" xfId="0" applyNumberFormat="1" applyFont="1" applyFill="1" applyBorder="1" applyAlignment="1">
      <alignment horizontal="center" vertical="center" wrapText="1"/>
    </xf>
    <xf numFmtId="166" fontId="5" fillId="2" borderId="0" xfId="0" applyNumberFormat="1" applyFont="1" applyFill="1"/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67" fontId="1" fillId="2" borderId="0" xfId="2" applyNumberFormat="1" applyFont="1" applyFill="1"/>
    <xf numFmtId="0" fontId="6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2" borderId="0" xfId="0" applyFont="1" applyFill="1" applyAlignment="1">
      <alignment horizontal="center" vertical="center"/>
    </xf>
    <xf numFmtId="166" fontId="6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vertical="center" wrapText="1"/>
    </xf>
    <xf numFmtId="166" fontId="9" fillId="2" borderId="12" xfId="0" applyNumberFormat="1" applyFont="1" applyFill="1" applyBorder="1" applyAlignment="1">
      <alignment horizontal="center" vertical="center" wrapText="1"/>
    </xf>
    <xf numFmtId="166" fontId="1" fillId="0" borderId="29" xfId="0" applyNumberFormat="1" applyFont="1" applyFill="1" applyBorder="1" applyAlignment="1">
      <alignment wrapText="1"/>
    </xf>
    <xf numFmtId="0" fontId="15" fillId="3" borderId="12" xfId="0" applyFont="1" applyFill="1" applyBorder="1" applyAlignment="1">
      <alignment horizontal="justify" vertical="center" wrapText="1"/>
    </xf>
    <xf numFmtId="0" fontId="15" fillId="3" borderId="13" xfId="0" applyFont="1" applyFill="1" applyBorder="1" applyAlignment="1">
      <alignment horizontal="justify" vertical="center" wrapText="1"/>
    </xf>
    <xf numFmtId="4" fontId="15" fillId="3" borderId="12" xfId="0" applyNumberFormat="1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" fillId="2" borderId="1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166" fontId="1" fillId="0" borderId="12" xfId="0" applyNumberFormat="1" applyFont="1" applyFill="1" applyBorder="1" applyAlignment="1">
      <alignment wrapText="1"/>
    </xf>
    <xf numFmtId="166" fontId="1" fillId="0" borderId="12" xfId="0" applyNumberFormat="1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left" vertical="center" wrapText="1" indent="2"/>
    </xf>
    <xf numFmtId="0" fontId="1" fillId="2" borderId="12" xfId="0" applyFont="1" applyFill="1" applyBorder="1" applyAlignment="1">
      <alignment horizontal="left" vertical="center" wrapText="1" indent="5"/>
    </xf>
    <xf numFmtId="168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1" fillId="2" borderId="13" xfId="0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1" fillId="2" borderId="15" xfId="0" applyFont="1" applyFill="1" applyBorder="1" applyAlignment="1">
      <alignment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0" xfId="0" applyFont="1" applyFill="1" applyBorder="1"/>
    <xf numFmtId="0" fontId="1" fillId="2" borderId="17" xfId="0" applyFont="1" applyFill="1" applyBorder="1"/>
    <xf numFmtId="0" fontId="1" fillId="2" borderId="21" xfId="0" applyFont="1" applyFill="1" applyBorder="1"/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5" xfId="0" applyFont="1" applyFill="1" applyBorder="1" applyAlignment="1">
      <alignment vertical="top" wrapText="1"/>
    </xf>
    <xf numFmtId="0" fontId="3" fillId="2" borderId="22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1" fillId="2" borderId="21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13" fillId="2" borderId="13" xfId="0" applyFont="1" applyFill="1" applyBorder="1" applyAlignment="1">
      <alignment wrapText="1"/>
    </xf>
    <xf numFmtId="0" fontId="13" fillId="2" borderId="14" xfId="0" applyFont="1" applyFill="1" applyBorder="1" applyAlignment="1">
      <alignment wrapText="1"/>
    </xf>
    <xf numFmtId="0" fontId="13" fillId="2" borderId="15" xfId="0" applyFont="1" applyFill="1" applyBorder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6" fontId="5" fillId="2" borderId="18" xfId="0" applyNumberFormat="1" applyFont="1" applyFill="1" applyBorder="1" applyAlignment="1">
      <alignment horizontal="center" vertical="center" wrapText="1"/>
    </xf>
    <xf numFmtId="166" fontId="5" fillId="2" borderId="26" xfId="0" applyNumberFormat="1" applyFont="1" applyFill="1" applyBorder="1" applyAlignment="1">
      <alignment horizontal="center" vertical="center" wrapText="1"/>
    </xf>
    <xf numFmtId="166" fontId="5" fillId="2" borderId="19" xfId="0" applyNumberFormat="1" applyFont="1" applyFill="1" applyBorder="1" applyAlignment="1">
      <alignment horizontal="center" vertical="center" wrapText="1"/>
    </xf>
    <xf numFmtId="166" fontId="5" fillId="0" borderId="18" xfId="0" applyNumberFormat="1" applyFont="1" applyFill="1" applyBorder="1" applyAlignment="1">
      <alignment horizontal="center" vertical="center" wrapText="1"/>
    </xf>
    <xf numFmtId="166" fontId="5" fillId="0" borderId="26" xfId="0" applyNumberFormat="1" applyFont="1" applyFill="1" applyBorder="1" applyAlignment="1">
      <alignment horizontal="center" vertical="center" wrapText="1"/>
    </xf>
    <xf numFmtId="166" fontId="5" fillId="0" borderId="1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zoomScale="85" zoomScaleNormal="8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I9" sqref="I9"/>
    </sheetView>
  </sheetViews>
  <sheetFormatPr defaultRowHeight="17.25" x14ac:dyDescent="0.3"/>
  <cols>
    <col min="1" max="1" width="10.42578125" style="7" customWidth="1"/>
    <col min="2" max="3" width="9.140625" style="7"/>
    <col min="4" max="4" width="80.140625" style="7" customWidth="1"/>
    <col min="5" max="5" width="37.140625" style="7" customWidth="1"/>
    <col min="6" max="6" width="9.140625" style="38"/>
    <col min="7" max="7" width="10.5703125" style="38" bestFit="1" customWidth="1"/>
    <col min="8" max="8" width="13.7109375" style="38" bestFit="1" customWidth="1"/>
    <col min="9" max="9" width="12.7109375" style="38" bestFit="1" customWidth="1"/>
    <col min="10" max="16384" width="9.140625" style="38"/>
  </cols>
  <sheetData>
    <row r="1" spans="1:6" x14ac:dyDescent="0.3">
      <c r="A1" s="37"/>
      <c r="B1" s="38"/>
      <c r="C1" s="38"/>
      <c r="D1" s="39"/>
      <c r="E1" s="96" t="s">
        <v>0</v>
      </c>
      <c r="F1" s="96"/>
    </row>
    <row r="2" spans="1:6" x14ac:dyDescent="0.3">
      <c r="A2" s="37"/>
      <c r="B2" s="40"/>
      <c r="C2" s="38"/>
      <c r="D2" s="39"/>
      <c r="E2" s="96" t="s">
        <v>6</v>
      </c>
      <c r="F2" s="96"/>
    </row>
    <row r="3" spans="1:6" x14ac:dyDescent="0.3">
      <c r="A3" s="37"/>
      <c r="B3" s="40"/>
      <c r="C3" s="38"/>
      <c r="E3" s="95" t="s">
        <v>31</v>
      </c>
      <c r="F3" s="95"/>
    </row>
    <row r="4" spans="1:6" x14ac:dyDescent="0.3">
      <c r="A4" s="37"/>
      <c r="B4" s="40"/>
      <c r="C4" s="38"/>
      <c r="D4" s="41"/>
      <c r="E4" s="41"/>
    </row>
    <row r="5" spans="1:6" ht="54" customHeight="1" x14ac:dyDescent="0.3">
      <c r="A5" s="101" t="s">
        <v>91</v>
      </c>
      <c r="B5" s="101"/>
      <c r="C5" s="101"/>
      <c r="D5" s="101"/>
      <c r="E5" s="101"/>
    </row>
    <row r="6" spans="1:6" x14ac:dyDescent="0.3">
      <c r="A6" s="38"/>
      <c r="B6" s="38"/>
      <c r="C6" s="38"/>
      <c r="D6" s="38"/>
      <c r="E6" s="38"/>
    </row>
    <row r="7" spans="1:6" ht="92.25" customHeight="1" x14ac:dyDescent="0.3">
      <c r="A7" s="97" t="s">
        <v>7</v>
      </c>
      <c r="B7" s="97" t="s">
        <v>8</v>
      </c>
      <c r="C7" s="97" t="s">
        <v>9</v>
      </c>
      <c r="D7" s="99" t="s">
        <v>32</v>
      </c>
      <c r="E7" s="49" t="s">
        <v>28</v>
      </c>
    </row>
    <row r="8" spans="1:6" x14ac:dyDescent="0.3">
      <c r="A8" s="98"/>
      <c r="B8" s="98"/>
      <c r="C8" s="98"/>
      <c r="D8" s="100"/>
      <c r="E8" s="20" t="s">
        <v>72</v>
      </c>
    </row>
    <row r="9" spans="1:6" x14ac:dyDescent="0.3">
      <c r="A9" s="6">
        <v>1</v>
      </c>
      <c r="B9" s="6">
        <v>2</v>
      </c>
      <c r="C9" s="6">
        <v>3</v>
      </c>
      <c r="D9" s="21">
        <v>4</v>
      </c>
      <c r="E9" s="5">
        <v>5</v>
      </c>
    </row>
    <row r="10" spans="1:6" s="42" customFormat="1" ht="22.5" customHeight="1" x14ac:dyDescent="0.35">
      <c r="A10" s="74"/>
      <c r="B10" s="74"/>
      <c r="C10" s="74"/>
      <c r="D10" s="75" t="s">
        <v>10</v>
      </c>
      <c r="E10" s="53">
        <f>+ROUND(E12+E22,1)</f>
        <v>0</v>
      </c>
    </row>
    <row r="11" spans="1:6" x14ac:dyDescent="0.3">
      <c r="A11" s="22"/>
      <c r="B11" s="22"/>
      <c r="C11" s="23"/>
      <c r="D11" s="33" t="s">
        <v>5</v>
      </c>
      <c r="E11" s="52"/>
    </row>
    <row r="12" spans="1:6" x14ac:dyDescent="0.3">
      <c r="A12" s="28" t="s">
        <v>12</v>
      </c>
      <c r="B12" s="29"/>
      <c r="C12" s="30"/>
      <c r="D12" s="34" t="s">
        <v>11</v>
      </c>
      <c r="E12" s="53">
        <f>E14</f>
        <v>-8293</v>
      </c>
    </row>
    <row r="13" spans="1:6" x14ac:dyDescent="0.3">
      <c r="A13" s="25"/>
      <c r="B13" s="25"/>
      <c r="C13" s="26"/>
      <c r="D13" s="33" t="s">
        <v>5</v>
      </c>
      <c r="E13" s="78"/>
    </row>
    <row r="14" spans="1:6" x14ac:dyDescent="0.3">
      <c r="A14" s="25"/>
      <c r="B14" s="24" t="s">
        <v>13</v>
      </c>
      <c r="C14" s="27"/>
      <c r="D14" s="33" t="s">
        <v>71</v>
      </c>
      <c r="E14" s="51">
        <f>E16</f>
        <v>-8293</v>
      </c>
    </row>
    <row r="15" spans="1:6" x14ac:dyDescent="0.3">
      <c r="A15" s="25"/>
      <c r="B15" s="24"/>
      <c r="C15" s="27"/>
      <c r="D15" s="36" t="s">
        <v>5</v>
      </c>
      <c r="E15" s="90"/>
    </row>
    <row r="16" spans="1:6" x14ac:dyDescent="0.3">
      <c r="A16" s="25"/>
      <c r="B16" s="24"/>
      <c r="C16" s="27" t="s">
        <v>13</v>
      </c>
      <c r="D16" s="33" t="s">
        <v>73</v>
      </c>
      <c r="E16" s="91">
        <f>E18</f>
        <v>-8293</v>
      </c>
    </row>
    <row r="17" spans="1:5" x14ac:dyDescent="0.3">
      <c r="A17" s="25"/>
      <c r="B17" s="24"/>
      <c r="C17" s="27"/>
      <c r="D17" s="36" t="s">
        <v>5</v>
      </c>
      <c r="E17" s="90"/>
    </row>
    <row r="18" spans="1:5" ht="58.5" customHeight="1" x14ac:dyDescent="0.3">
      <c r="A18" s="25"/>
      <c r="B18" s="24"/>
      <c r="C18" s="27"/>
      <c r="D18" s="3" t="s">
        <v>74</v>
      </c>
      <c r="E18" s="51">
        <f>E19</f>
        <v>-8293</v>
      </c>
    </row>
    <row r="19" spans="1:5" x14ac:dyDescent="0.3">
      <c r="A19" s="25"/>
      <c r="B19" s="24"/>
      <c r="C19" s="27"/>
      <c r="D19" s="92" t="s">
        <v>14</v>
      </c>
      <c r="E19" s="51">
        <f>E21</f>
        <v>-8293</v>
      </c>
    </row>
    <row r="20" spans="1:5" x14ac:dyDescent="0.3">
      <c r="A20" s="25"/>
      <c r="B20" s="24"/>
      <c r="C20" s="27"/>
      <c r="D20" s="92" t="s">
        <v>53</v>
      </c>
      <c r="E20" s="51"/>
    </row>
    <row r="21" spans="1:5" x14ac:dyDescent="0.3">
      <c r="A21" s="25"/>
      <c r="B21" s="24"/>
      <c r="C21" s="27"/>
      <c r="D21" s="93" t="s">
        <v>75</v>
      </c>
      <c r="E21" s="51">
        <v>-8293</v>
      </c>
    </row>
    <row r="22" spans="1:5" x14ac:dyDescent="0.3">
      <c r="A22" s="31" t="s">
        <v>60</v>
      </c>
      <c r="B22" s="32"/>
      <c r="C22" s="32"/>
      <c r="D22" s="34" t="s">
        <v>61</v>
      </c>
      <c r="E22" s="53">
        <f t="shared" ref="E22" si="0">E24</f>
        <v>8293</v>
      </c>
    </row>
    <row r="23" spans="1:5" x14ac:dyDescent="0.3">
      <c r="A23" s="14"/>
      <c r="B23" s="15"/>
      <c r="C23" s="15"/>
      <c r="D23" s="92" t="s">
        <v>53</v>
      </c>
      <c r="E23" s="54"/>
    </row>
    <row r="24" spans="1:5" x14ac:dyDescent="0.3">
      <c r="A24" s="15"/>
      <c r="B24" s="14" t="s">
        <v>13</v>
      </c>
      <c r="C24" s="15"/>
      <c r="D24" s="33" t="s">
        <v>62</v>
      </c>
      <c r="E24" s="51">
        <f>E26</f>
        <v>8293</v>
      </c>
    </row>
    <row r="25" spans="1:5" x14ac:dyDescent="0.3">
      <c r="A25" s="15"/>
      <c r="B25" s="14"/>
      <c r="C25" s="15"/>
      <c r="D25" s="92" t="s">
        <v>53</v>
      </c>
      <c r="E25" s="54"/>
    </row>
    <row r="26" spans="1:5" x14ac:dyDescent="0.3">
      <c r="A26" s="36"/>
      <c r="B26" s="36"/>
      <c r="C26" s="14" t="s">
        <v>13</v>
      </c>
      <c r="D26" s="36" t="s">
        <v>63</v>
      </c>
      <c r="E26" s="51">
        <f>E28</f>
        <v>8293</v>
      </c>
    </row>
    <row r="27" spans="1:5" x14ac:dyDescent="0.3">
      <c r="A27" s="16"/>
      <c r="B27" s="16"/>
      <c r="C27" s="16"/>
      <c r="D27" s="17" t="s">
        <v>5</v>
      </c>
      <c r="E27" s="54"/>
    </row>
    <row r="28" spans="1:5" x14ac:dyDescent="0.3">
      <c r="A28" s="19"/>
      <c r="B28" s="36"/>
      <c r="C28" s="36"/>
      <c r="D28" s="18" t="s">
        <v>64</v>
      </c>
      <c r="E28" s="55">
        <f>E29</f>
        <v>8293</v>
      </c>
    </row>
    <row r="29" spans="1:5" x14ac:dyDescent="0.3">
      <c r="A29" s="19"/>
      <c r="B29" s="36"/>
      <c r="C29" s="36"/>
      <c r="D29" s="36" t="s">
        <v>65</v>
      </c>
      <c r="E29" s="51">
        <v>8293</v>
      </c>
    </row>
    <row r="30" spans="1:5" x14ac:dyDescent="0.3">
      <c r="A30" s="40"/>
      <c r="B30" s="38"/>
      <c r="C30" s="38"/>
      <c r="D30" s="38"/>
      <c r="E30" s="38"/>
    </row>
    <row r="31" spans="1:5" x14ac:dyDescent="0.3">
      <c r="A31" s="38"/>
      <c r="B31" s="43"/>
      <c r="C31" s="35" t="s">
        <v>1</v>
      </c>
      <c r="D31" s="38"/>
      <c r="E31" s="38"/>
    </row>
    <row r="32" spans="1:5" x14ac:dyDescent="0.3">
      <c r="A32" s="38"/>
      <c r="B32" s="43"/>
      <c r="C32" s="35" t="s">
        <v>2</v>
      </c>
      <c r="D32" s="38"/>
      <c r="E32" s="38"/>
    </row>
    <row r="33" spans="1:5" x14ac:dyDescent="0.3">
      <c r="A33" s="38"/>
      <c r="B33" s="43"/>
      <c r="C33" s="35" t="s">
        <v>70</v>
      </c>
      <c r="D33" s="38"/>
      <c r="E33" s="44" t="s">
        <v>68</v>
      </c>
    </row>
    <row r="34" spans="1:5" x14ac:dyDescent="0.3">
      <c r="A34" s="38"/>
      <c r="B34" s="38"/>
      <c r="C34" s="38"/>
      <c r="D34" s="38"/>
      <c r="E34" s="38"/>
    </row>
    <row r="36" spans="1:5" x14ac:dyDescent="0.3">
      <c r="E36" s="50"/>
    </row>
    <row r="37" spans="1:5" x14ac:dyDescent="0.3">
      <c r="E37" s="50"/>
    </row>
    <row r="38" spans="1:5" x14ac:dyDescent="0.3">
      <c r="E38" s="50"/>
    </row>
  </sheetData>
  <autoFilter ref="A9:E37"/>
  <mergeCells count="8">
    <mergeCell ref="E3:F3"/>
    <mergeCell ref="E2:F2"/>
    <mergeCell ref="E1:F1"/>
    <mergeCell ref="B7:B8"/>
    <mergeCell ref="C7:C8"/>
    <mergeCell ref="D7:D8"/>
    <mergeCell ref="A5:E5"/>
    <mergeCell ref="A7:A8"/>
  </mergeCells>
  <pageMargins left="0.15748031496062992" right="0.15748031496062992" top="0.31496062992125984" bottom="0.15748031496062992" header="0.31496062992125984" footer="0.31496062992125984"/>
  <pageSetup paperSize="9" scale="52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="85" zoomScaleNormal="85" workbookViewId="0">
      <pane ySplit="9" topLeftCell="A16" activePane="bottomLeft" state="frozen"/>
      <selection pane="bottomLeft" activeCell="A5" sqref="A5:E5"/>
    </sheetView>
  </sheetViews>
  <sheetFormatPr defaultRowHeight="17.25" x14ac:dyDescent="0.3"/>
  <cols>
    <col min="1" max="1" width="12.5703125" style="38" customWidth="1"/>
    <col min="2" max="2" width="17.42578125" style="38" customWidth="1"/>
    <col min="3" max="3" width="77.7109375" style="38" customWidth="1"/>
    <col min="4" max="5" width="26.42578125" style="38" customWidth="1"/>
    <col min="6" max="16384" width="9.140625" style="38"/>
  </cols>
  <sheetData>
    <row r="1" spans="1:5" x14ac:dyDescent="0.3">
      <c r="A1" s="128"/>
      <c r="E1" s="84" t="s">
        <v>3</v>
      </c>
    </row>
    <row r="2" spans="1:5" x14ac:dyDescent="0.3">
      <c r="A2" s="128"/>
      <c r="B2" s="40"/>
      <c r="E2" s="84" t="s">
        <v>6</v>
      </c>
    </row>
    <row r="3" spans="1:5" x14ac:dyDescent="0.3">
      <c r="A3" s="128"/>
      <c r="B3" s="40"/>
      <c r="E3" s="84" t="s">
        <v>31</v>
      </c>
    </row>
    <row r="4" spans="1:5" x14ac:dyDescent="0.3">
      <c r="A4" s="86"/>
      <c r="B4" s="40"/>
      <c r="E4" s="83" t="s">
        <v>26</v>
      </c>
    </row>
    <row r="5" spans="1:5" ht="35.25" customHeight="1" x14ac:dyDescent="0.3">
      <c r="A5" s="101" t="s">
        <v>92</v>
      </c>
      <c r="B5" s="101"/>
      <c r="C5" s="101"/>
      <c r="D5" s="101"/>
      <c r="E5" s="101"/>
    </row>
    <row r="6" spans="1:5" x14ac:dyDescent="0.3">
      <c r="A6" s="83"/>
      <c r="E6" s="67"/>
    </row>
    <row r="7" spans="1:5" ht="71.25" customHeight="1" x14ac:dyDescent="0.3">
      <c r="A7" s="129" t="s">
        <v>16</v>
      </c>
      <c r="B7" s="130"/>
      <c r="C7" s="131"/>
      <c r="D7" s="105" t="s">
        <v>15</v>
      </c>
      <c r="E7" s="106"/>
    </row>
    <row r="8" spans="1:5" ht="45.75" customHeight="1" x14ac:dyDescent="0.3">
      <c r="A8" s="132"/>
      <c r="B8" s="133"/>
      <c r="C8" s="116"/>
      <c r="D8" s="85" t="s">
        <v>17</v>
      </c>
      <c r="E8" s="49" t="s">
        <v>54</v>
      </c>
    </row>
    <row r="9" spans="1:5" x14ac:dyDescent="0.3">
      <c r="A9" s="134"/>
      <c r="B9" s="135"/>
      <c r="C9" s="118"/>
      <c r="D9" s="49" t="s">
        <v>4</v>
      </c>
      <c r="E9" s="49" t="s">
        <v>4</v>
      </c>
    </row>
    <row r="10" spans="1:5" ht="17.25" customHeight="1" x14ac:dyDescent="0.3">
      <c r="A10" s="136" t="s">
        <v>55</v>
      </c>
      <c r="B10" s="137"/>
      <c r="C10" s="137"/>
      <c r="D10" s="137"/>
      <c r="E10" s="138"/>
    </row>
    <row r="11" spans="1:5" ht="17.25" customHeight="1" x14ac:dyDescent="0.3">
      <c r="A11" s="139" t="s">
        <v>56</v>
      </c>
      <c r="B11" s="140"/>
      <c r="C11" s="140"/>
      <c r="D11" s="140"/>
      <c r="E11" s="141"/>
    </row>
    <row r="12" spans="1:5" ht="17.25" customHeight="1" x14ac:dyDescent="0.3">
      <c r="A12" s="110" t="s">
        <v>33</v>
      </c>
      <c r="B12" s="111"/>
      <c r="C12" s="111"/>
      <c r="D12" s="111"/>
      <c r="E12" s="112"/>
    </row>
    <row r="13" spans="1:5" ht="17.25" customHeight="1" x14ac:dyDescent="0.3">
      <c r="A13" s="113" t="s">
        <v>18</v>
      </c>
      <c r="B13" s="114"/>
      <c r="C13" s="119" t="s">
        <v>57</v>
      </c>
      <c r="D13" s="120"/>
      <c r="E13" s="121"/>
    </row>
    <row r="14" spans="1:5" ht="37.5" customHeight="1" x14ac:dyDescent="0.3">
      <c r="A14" s="115"/>
      <c r="B14" s="116"/>
      <c r="C14" s="102" t="s">
        <v>76</v>
      </c>
      <c r="D14" s="103"/>
      <c r="E14" s="104"/>
    </row>
    <row r="15" spans="1:5" x14ac:dyDescent="0.3">
      <c r="A15" s="115"/>
      <c r="B15" s="116"/>
      <c r="C15" s="119" t="s">
        <v>58</v>
      </c>
      <c r="D15" s="120"/>
      <c r="E15" s="121"/>
    </row>
    <row r="16" spans="1:5" ht="38.25" customHeight="1" x14ac:dyDescent="0.3">
      <c r="A16" s="117"/>
      <c r="B16" s="118"/>
      <c r="C16" s="102" t="s">
        <v>77</v>
      </c>
      <c r="D16" s="103"/>
      <c r="E16" s="104"/>
    </row>
    <row r="17" spans="1:5" x14ac:dyDescent="0.3">
      <c r="A17" s="49">
        <v>1142</v>
      </c>
      <c r="B17" s="49" t="s">
        <v>30</v>
      </c>
      <c r="C17" s="102"/>
      <c r="D17" s="103"/>
      <c r="E17" s="104"/>
    </row>
    <row r="18" spans="1:5" ht="58.5" customHeight="1" x14ac:dyDescent="0.3">
      <c r="A18" s="105" t="s">
        <v>34</v>
      </c>
      <c r="B18" s="106"/>
      <c r="C18" s="33" t="s">
        <v>78</v>
      </c>
      <c r="D18" s="1"/>
      <c r="E18" s="2"/>
    </row>
    <row r="19" spans="1:5" ht="17.25" customHeight="1" x14ac:dyDescent="0.3">
      <c r="A19" s="105" t="s">
        <v>59</v>
      </c>
      <c r="B19" s="106"/>
      <c r="C19" s="3"/>
      <c r="D19" s="2"/>
      <c r="E19" s="4">
        <v>-8293</v>
      </c>
    </row>
    <row r="20" spans="1:5" ht="36.75" customHeight="1" x14ac:dyDescent="0.3">
      <c r="A20" s="105" t="s">
        <v>35</v>
      </c>
      <c r="B20" s="106"/>
      <c r="C20" s="3"/>
      <c r="D20" s="2" t="s">
        <v>79</v>
      </c>
      <c r="E20" s="2"/>
    </row>
    <row r="21" spans="1:5" ht="17.25" customHeight="1" x14ac:dyDescent="0.3">
      <c r="A21" s="122" t="s">
        <v>36</v>
      </c>
      <c r="B21" s="123"/>
      <c r="C21" s="123"/>
      <c r="D21" s="123"/>
      <c r="E21" s="124"/>
    </row>
    <row r="22" spans="1:5" x14ac:dyDescent="0.3">
      <c r="A22" s="107" t="s">
        <v>80</v>
      </c>
      <c r="B22" s="108"/>
      <c r="C22" s="108"/>
      <c r="D22" s="108"/>
      <c r="E22" s="109"/>
    </row>
    <row r="23" spans="1:5" ht="17.25" customHeight="1" x14ac:dyDescent="0.3">
      <c r="A23" s="122" t="s">
        <v>37</v>
      </c>
      <c r="B23" s="123"/>
      <c r="C23" s="123"/>
      <c r="D23" s="123"/>
      <c r="E23" s="124"/>
    </row>
    <row r="24" spans="1:5" ht="17.25" customHeight="1" x14ac:dyDescent="0.3">
      <c r="A24" s="107" t="s">
        <v>81</v>
      </c>
      <c r="B24" s="108"/>
      <c r="C24" s="108"/>
      <c r="D24" s="108"/>
      <c r="E24" s="109"/>
    </row>
    <row r="25" spans="1:5" ht="17.25" customHeight="1" x14ac:dyDescent="0.3">
      <c r="A25" s="122" t="s">
        <v>38</v>
      </c>
      <c r="B25" s="123"/>
      <c r="C25" s="123"/>
      <c r="D25" s="123"/>
      <c r="E25" s="124"/>
    </row>
    <row r="26" spans="1:5" ht="36.75" customHeight="1" x14ac:dyDescent="0.3">
      <c r="A26" s="125" t="s">
        <v>82</v>
      </c>
      <c r="B26" s="126"/>
      <c r="C26" s="126"/>
      <c r="D26" s="126"/>
      <c r="E26" s="127"/>
    </row>
  </sheetData>
  <autoFilter ref="A9:E26">
    <filterColumn colId="0" showButton="0"/>
    <filterColumn colId="1" showButton="0"/>
  </autoFilter>
  <mergeCells count="22">
    <mergeCell ref="A1:A3"/>
    <mergeCell ref="A7:C9"/>
    <mergeCell ref="A10:E10"/>
    <mergeCell ref="A11:E11"/>
    <mergeCell ref="A5:E5"/>
    <mergeCell ref="D7:E7"/>
    <mergeCell ref="A25:E25"/>
    <mergeCell ref="A23:E23"/>
    <mergeCell ref="A24:E24"/>
    <mergeCell ref="A26:E26"/>
    <mergeCell ref="A19:B19"/>
    <mergeCell ref="A20:B20"/>
    <mergeCell ref="A21:E21"/>
    <mergeCell ref="C17:E17"/>
    <mergeCell ref="A18:B18"/>
    <mergeCell ref="A22:E22"/>
    <mergeCell ref="A12:E12"/>
    <mergeCell ref="A13:B16"/>
    <mergeCell ref="C13:E13"/>
    <mergeCell ref="C14:E14"/>
    <mergeCell ref="C15:E15"/>
    <mergeCell ref="C16:E16"/>
  </mergeCells>
  <pageMargins left="0.15748031496062992" right="0.15748031496062992" top="0.23622047244094491" bottom="0.15748031496062992" header="0.15748031496062992" footer="0.15748031496062992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workbookViewId="0">
      <selection activeCell="E14" sqref="E14:E19"/>
    </sheetView>
  </sheetViews>
  <sheetFormatPr defaultRowHeight="13.5" x14ac:dyDescent="0.25"/>
  <cols>
    <col min="1" max="3" width="14" style="8" customWidth="1"/>
    <col min="4" max="4" width="89.42578125" style="8" customWidth="1"/>
    <col min="5" max="5" width="27.42578125" style="8" customWidth="1"/>
    <col min="6" max="16384" width="9.140625" style="8"/>
  </cols>
  <sheetData>
    <row r="1" spans="1:11" s="69" customFormat="1" ht="17.25" x14ac:dyDescent="0.3">
      <c r="A1" s="68"/>
      <c r="B1" s="68"/>
      <c r="C1" s="68"/>
      <c r="D1" s="68"/>
      <c r="E1" s="61" t="s">
        <v>3</v>
      </c>
      <c r="I1" s="12"/>
      <c r="K1" s="12"/>
    </row>
    <row r="2" spans="1:11" s="69" customFormat="1" ht="17.25" x14ac:dyDescent="0.3">
      <c r="A2" s="68"/>
      <c r="B2" s="68"/>
      <c r="C2" s="68"/>
      <c r="D2" s="68"/>
      <c r="E2" s="61" t="s">
        <v>6</v>
      </c>
      <c r="I2" s="12"/>
      <c r="K2" s="12"/>
    </row>
    <row r="3" spans="1:11" s="69" customFormat="1" ht="17.25" x14ac:dyDescent="0.3">
      <c r="A3" s="68"/>
      <c r="B3" s="68"/>
      <c r="C3" s="68"/>
      <c r="D3" s="68"/>
      <c r="E3" s="61" t="s">
        <v>31</v>
      </c>
      <c r="K3" s="13"/>
    </row>
    <row r="4" spans="1:11" x14ac:dyDescent="0.25">
      <c r="A4" s="46"/>
      <c r="B4" s="46"/>
      <c r="C4" s="46"/>
      <c r="D4" s="46"/>
      <c r="E4" s="56"/>
    </row>
    <row r="5" spans="1:11" ht="14.25" x14ac:dyDescent="0.25">
      <c r="A5" s="45"/>
      <c r="B5" s="46"/>
      <c r="C5" s="46"/>
      <c r="D5" s="46"/>
      <c r="E5" s="64" t="s">
        <v>29</v>
      </c>
    </row>
    <row r="6" spans="1:11" ht="33" customHeight="1" x14ac:dyDescent="0.25">
      <c r="A6" s="143" t="s">
        <v>93</v>
      </c>
      <c r="B6" s="143"/>
      <c r="C6" s="143"/>
      <c r="D6" s="143"/>
      <c r="E6" s="143"/>
    </row>
    <row r="7" spans="1:11" x14ac:dyDescent="0.25">
      <c r="A7" s="45"/>
      <c r="B7" s="46"/>
      <c r="C7" s="46"/>
      <c r="D7" s="46"/>
      <c r="E7" s="47"/>
    </row>
    <row r="8" spans="1:11" ht="14.25" x14ac:dyDescent="0.25">
      <c r="A8" s="144" t="s">
        <v>14</v>
      </c>
      <c r="B8" s="144"/>
      <c r="C8" s="144"/>
      <c r="D8" s="144"/>
      <c r="E8" s="144"/>
    </row>
    <row r="9" spans="1:11" ht="14.25" x14ac:dyDescent="0.25">
      <c r="A9" s="144" t="s">
        <v>19</v>
      </c>
      <c r="B9" s="144"/>
      <c r="C9" s="144"/>
      <c r="D9" s="144"/>
      <c r="E9" s="144"/>
    </row>
    <row r="10" spans="1:11" ht="14.25" x14ac:dyDescent="0.25">
      <c r="A10" s="145" t="s">
        <v>20</v>
      </c>
      <c r="B10" s="145"/>
      <c r="C10" s="145"/>
      <c r="D10" s="145"/>
      <c r="E10" s="146"/>
    </row>
    <row r="11" spans="1:11" ht="27" x14ac:dyDescent="0.25">
      <c r="A11" s="149" t="s">
        <v>18</v>
      </c>
      <c r="B11" s="150"/>
      <c r="C11" s="147" t="s">
        <v>24</v>
      </c>
      <c r="D11" s="151" t="s">
        <v>21</v>
      </c>
      <c r="E11" s="62" t="s">
        <v>87</v>
      </c>
    </row>
    <row r="12" spans="1:11" ht="81" x14ac:dyDescent="0.25">
      <c r="A12" s="65" t="s">
        <v>22</v>
      </c>
      <c r="B12" s="65" t="s">
        <v>23</v>
      </c>
      <c r="C12" s="148"/>
      <c r="D12" s="152"/>
      <c r="E12" s="63" t="s">
        <v>25</v>
      </c>
    </row>
    <row r="13" spans="1:11" x14ac:dyDescent="0.25">
      <c r="A13" s="11">
        <v>1142</v>
      </c>
      <c r="B13" s="79"/>
      <c r="C13" s="80"/>
      <c r="D13" s="82" t="s">
        <v>41</v>
      </c>
      <c r="E13" s="81"/>
    </row>
    <row r="14" spans="1:11" ht="15" customHeight="1" x14ac:dyDescent="0.25">
      <c r="A14" s="142"/>
      <c r="B14" s="153"/>
      <c r="C14" s="153"/>
      <c r="D14" s="10" t="s">
        <v>27</v>
      </c>
      <c r="E14" s="156">
        <f>E21</f>
        <v>-8293</v>
      </c>
    </row>
    <row r="15" spans="1:11" x14ac:dyDescent="0.25">
      <c r="A15" s="142"/>
      <c r="B15" s="154"/>
      <c r="C15" s="154"/>
      <c r="D15" s="10" t="s">
        <v>88</v>
      </c>
      <c r="E15" s="157"/>
    </row>
    <row r="16" spans="1:11" x14ac:dyDescent="0.25">
      <c r="A16" s="142"/>
      <c r="B16" s="154"/>
      <c r="C16" s="154"/>
      <c r="D16" s="10" t="s">
        <v>39</v>
      </c>
      <c r="E16" s="157"/>
    </row>
    <row r="17" spans="1:5" ht="54" x14ac:dyDescent="0.25">
      <c r="A17" s="142"/>
      <c r="B17" s="154"/>
      <c r="C17" s="154"/>
      <c r="D17" s="10" t="s">
        <v>89</v>
      </c>
      <c r="E17" s="157"/>
    </row>
    <row r="18" spans="1:5" x14ac:dyDescent="0.25">
      <c r="A18" s="142"/>
      <c r="B18" s="154"/>
      <c r="C18" s="154"/>
      <c r="D18" s="10" t="s">
        <v>40</v>
      </c>
      <c r="E18" s="157"/>
    </row>
    <row r="19" spans="1:5" ht="27" x14ac:dyDescent="0.25">
      <c r="A19" s="142"/>
      <c r="B19" s="155"/>
      <c r="C19" s="155"/>
      <c r="D19" s="10" t="s">
        <v>82</v>
      </c>
      <c r="E19" s="158"/>
    </row>
    <row r="20" spans="1:5" x14ac:dyDescent="0.25">
      <c r="A20" s="142"/>
      <c r="B20" s="79"/>
      <c r="C20" s="80"/>
      <c r="D20" s="82" t="s">
        <v>41</v>
      </c>
      <c r="E20" s="81"/>
    </row>
    <row r="21" spans="1:5" ht="27" x14ac:dyDescent="0.25">
      <c r="A21" s="142"/>
      <c r="B21" s="153" t="s">
        <v>30</v>
      </c>
      <c r="C21" s="153"/>
      <c r="D21" s="10" t="s">
        <v>76</v>
      </c>
      <c r="E21" s="159">
        <f>'2'!E19</f>
        <v>-8293</v>
      </c>
    </row>
    <row r="22" spans="1:5" x14ac:dyDescent="0.25">
      <c r="A22" s="142"/>
      <c r="B22" s="154"/>
      <c r="C22" s="154"/>
      <c r="D22" s="9" t="s">
        <v>42</v>
      </c>
      <c r="E22" s="160"/>
    </row>
    <row r="23" spans="1:5" ht="27" x14ac:dyDescent="0.25">
      <c r="A23" s="142"/>
      <c r="B23" s="155"/>
      <c r="C23" s="155"/>
      <c r="D23" s="10" t="s">
        <v>77</v>
      </c>
      <c r="E23" s="161"/>
    </row>
  </sheetData>
  <mergeCells count="14">
    <mergeCell ref="A14:A23"/>
    <mergeCell ref="A6:E6"/>
    <mergeCell ref="A8:E8"/>
    <mergeCell ref="A9:E9"/>
    <mergeCell ref="A10:E10"/>
    <mergeCell ref="C11:C12"/>
    <mergeCell ref="A11:B11"/>
    <mergeCell ref="D11:D12"/>
    <mergeCell ref="C14:C19"/>
    <mergeCell ref="B14:B19"/>
    <mergeCell ref="E14:E19"/>
    <mergeCell ref="B21:B23"/>
    <mergeCell ref="E21:E23"/>
    <mergeCell ref="C21:C23"/>
  </mergeCells>
  <dataValidations count="1">
    <dataValidation allowBlank="1" errorTitle="ԱՐԳԵԼՎԱԾ ԴԱՇՏ" error="Այս դաշտում մուտքագրումը և փոփոխությունները արգելված են" promptTitle="ԱՐԳԵԼՎԱԾ ԴԱՇՏ" prompt="Այս դաշտում մուտքագրումը և փոփոխությունները արգելված են" sqref="D14:D19 D21:D23"/>
  </dataValidations>
  <pageMargins left="0.15748031496062992" right="0.15748031496062992" top="0.74803149606299213" bottom="0.74803149606299213" header="0.31496062992125984" footer="0.31496062992125984"/>
  <pageSetup scale="5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5"/>
  <sheetViews>
    <sheetView tabSelected="1" zoomScaleNormal="100" workbookViewId="0">
      <pane ySplit="10" topLeftCell="A11" activePane="bottomLeft" state="frozen"/>
      <selection pane="bottomLeft" activeCell="F15" sqref="F15"/>
    </sheetView>
  </sheetViews>
  <sheetFormatPr defaultRowHeight="16.5" x14ac:dyDescent="0.25"/>
  <cols>
    <col min="1" max="1" width="5.85546875" style="57" customWidth="1"/>
    <col min="2" max="9" width="17.42578125" style="57" customWidth="1"/>
    <col min="10" max="10" width="35.28515625" style="57" customWidth="1"/>
    <col min="11" max="11" width="11.7109375" style="57" bestFit="1" customWidth="1"/>
    <col min="12" max="12" width="12.28515625" style="57" bestFit="1" customWidth="1"/>
    <col min="13" max="16384" width="9.140625" style="57"/>
  </cols>
  <sheetData>
    <row r="1" spans="2:12" x14ac:dyDescent="0.25">
      <c r="J1" s="58" t="s">
        <v>69</v>
      </c>
    </row>
    <row r="2" spans="2:12" x14ac:dyDescent="0.25">
      <c r="J2" s="58" t="s">
        <v>6</v>
      </c>
    </row>
    <row r="3" spans="2:12" x14ac:dyDescent="0.25">
      <c r="J3" s="58" t="s">
        <v>31</v>
      </c>
      <c r="K3" s="59"/>
    </row>
    <row r="5" spans="2:12" ht="38.25" customHeight="1" x14ac:dyDescent="0.25">
      <c r="B5" s="162" t="s">
        <v>94</v>
      </c>
      <c r="C5" s="162"/>
      <c r="D5" s="162"/>
      <c r="E5" s="162"/>
      <c r="F5" s="162"/>
      <c r="G5" s="162"/>
      <c r="H5" s="162"/>
      <c r="I5" s="162"/>
      <c r="J5" s="162"/>
    </row>
    <row r="6" spans="2:12" x14ac:dyDescent="0.25">
      <c r="B6" s="163" t="s">
        <v>14</v>
      </c>
      <c r="C6" s="163"/>
      <c r="D6" s="163"/>
      <c r="E6" s="163"/>
      <c r="F6" s="163"/>
      <c r="G6" s="163"/>
      <c r="H6" s="163"/>
      <c r="I6" s="163"/>
      <c r="J6" s="163"/>
    </row>
    <row r="7" spans="2:12" x14ac:dyDescent="0.25">
      <c r="B7" s="70"/>
      <c r="J7" s="71"/>
      <c r="K7" s="71"/>
    </row>
    <row r="8" spans="2:12" x14ac:dyDescent="0.25">
      <c r="B8" s="164" t="s">
        <v>43</v>
      </c>
      <c r="C8" s="164"/>
      <c r="D8" s="164"/>
      <c r="E8" s="164"/>
      <c r="F8" s="164" t="s">
        <v>44</v>
      </c>
      <c r="G8" s="164" t="s">
        <v>45</v>
      </c>
      <c r="H8" s="164" t="s">
        <v>46</v>
      </c>
      <c r="I8" s="164" t="s">
        <v>47</v>
      </c>
      <c r="J8" s="165" t="s">
        <v>51</v>
      </c>
      <c r="K8" s="72"/>
    </row>
    <row r="9" spans="2:12" ht="66.75" customHeight="1" x14ac:dyDescent="0.25">
      <c r="B9" s="66" t="s">
        <v>48</v>
      </c>
      <c r="C9" s="164" t="s">
        <v>49</v>
      </c>
      <c r="D9" s="164"/>
      <c r="E9" s="164"/>
      <c r="F9" s="164"/>
      <c r="G9" s="164"/>
      <c r="H9" s="164"/>
      <c r="I9" s="164"/>
      <c r="J9" s="166"/>
    </row>
    <row r="10" spans="2:12" x14ac:dyDescent="0.25">
      <c r="B10" s="66">
        <v>1</v>
      </c>
      <c r="C10" s="167">
        <v>2</v>
      </c>
      <c r="D10" s="168"/>
      <c r="E10" s="169"/>
      <c r="F10" s="66">
        <v>3</v>
      </c>
      <c r="G10" s="66">
        <v>4</v>
      </c>
      <c r="H10" s="66">
        <v>5</v>
      </c>
      <c r="I10" s="66">
        <v>6</v>
      </c>
      <c r="J10" s="66">
        <v>7</v>
      </c>
    </row>
    <row r="11" spans="2:12" x14ac:dyDescent="0.25">
      <c r="B11" s="76" t="s">
        <v>52</v>
      </c>
      <c r="C11" s="76" t="s">
        <v>66</v>
      </c>
      <c r="D11" s="76" t="s">
        <v>83</v>
      </c>
      <c r="E11" s="170" t="s">
        <v>73</v>
      </c>
      <c r="F11" s="171"/>
      <c r="G11" s="171"/>
      <c r="H11" s="171"/>
      <c r="I11" s="172"/>
      <c r="J11" s="77">
        <f>+J12</f>
        <v>-8293</v>
      </c>
    </row>
    <row r="12" spans="2:12" ht="32.25" customHeight="1" x14ac:dyDescent="0.25">
      <c r="B12" s="173" t="s">
        <v>84</v>
      </c>
      <c r="C12" s="174"/>
      <c r="D12" s="174"/>
      <c r="E12" s="174"/>
      <c r="F12" s="174"/>
      <c r="G12" s="174"/>
      <c r="H12" s="174"/>
      <c r="I12" s="175"/>
      <c r="J12" s="48">
        <f>J14</f>
        <v>-8293</v>
      </c>
    </row>
    <row r="13" spans="2:12" x14ac:dyDescent="0.25">
      <c r="B13" s="87"/>
      <c r="C13" s="164" t="s">
        <v>67</v>
      </c>
      <c r="D13" s="164"/>
      <c r="E13" s="164"/>
      <c r="F13" s="88"/>
      <c r="G13" s="88"/>
      <c r="H13" s="88"/>
      <c r="I13" s="88"/>
      <c r="J13" s="88"/>
    </row>
    <row r="14" spans="2:12" x14ac:dyDescent="0.25">
      <c r="B14" s="73" t="s">
        <v>90</v>
      </c>
      <c r="C14" s="167" t="s">
        <v>85</v>
      </c>
      <c r="D14" s="168"/>
      <c r="E14" s="169"/>
      <c r="F14" s="88" t="s">
        <v>50</v>
      </c>
      <c r="G14" s="88" t="s">
        <v>86</v>
      </c>
      <c r="H14" s="48"/>
      <c r="I14" s="60"/>
      <c r="J14" s="48">
        <v>-8293</v>
      </c>
      <c r="L14" s="94"/>
    </row>
    <row r="15" spans="2:12" s="89" customFormat="1" x14ac:dyDescent="0.25"/>
  </sheetData>
  <autoFilter ref="B10:K15">
    <filterColumn colId="1" showButton="0"/>
    <filterColumn colId="2" showButton="0"/>
  </autoFilter>
  <mergeCells count="14">
    <mergeCell ref="C10:E10"/>
    <mergeCell ref="E11:I11"/>
    <mergeCell ref="B12:I12"/>
    <mergeCell ref="C13:E13"/>
    <mergeCell ref="C14:E14"/>
    <mergeCell ref="B5:J5"/>
    <mergeCell ref="B6:J6"/>
    <mergeCell ref="B8:E8"/>
    <mergeCell ref="F8:F9"/>
    <mergeCell ref="G8:G9"/>
    <mergeCell ref="H8:H9"/>
    <mergeCell ref="I8:I9"/>
    <mergeCell ref="J8:J9"/>
    <mergeCell ref="C9:E9"/>
  </mergeCells>
  <pageMargins left="0.19685039370078741" right="0.19685039370078741" top="0.19685039370078741" bottom="0.19685039370078741" header="0.31496062992125984" footer="0.31496062992125984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2017-12-20T05:55:22Z</dcterms:modified>
</cp:coreProperties>
</file>