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heet1" sheetId="1" r:id="rId1"/>
    <sheet name="Sheet2" sheetId="2" state="hidden" r:id="rId2"/>
  </sheets>
  <definedNames>
    <definedName name="_xlnm.Print_Area" localSheetId="0">Sheet1!$A$1:$N$42</definedName>
  </definedNames>
  <calcPr calcId="152511"/>
</workbook>
</file>

<file path=xl/calcChain.xml><?xml version="1.0" encoding="utf-8"?>
<calcChain xmlns="http://schemas.openxmlformats.org/spreadsheetml/2006/main">
  <c r="E38" i="1" l="1"/>
  <c r="H26" i="1"/>
  <c r="H38" i="1"/>
  <c r="H39" i="1"/>
  <c r="H37" i="1"/>
  <c r="H36" i="1"/>
  <c r="H35" i="1"/>
  <c r="H32" i="1"/>
  <c r="H25" i="1"/>
  <c r="H24" i="1"/>
  <c r="H23" i="1"/>
  <c r="H21" i="1"/>
  <c r="H20" i="1"/>
  <c r="H16" i="1"/>
  <c r="H15" i="1"/>
  <c r="H14" i="1"/>
  <c r="F33" i="1"/>
  <c r="F31" i="1"/>
  <c r="F38" i="1" s="1"/>
  <c r="F28" i="1"/>
  <c r="F24" i="1"/>
  <c r="F23" i="1"/>
  <c r="F19" i="1"/>
  <c r="F18" i="1"/>
  <c r="C37" i="1"/>
  <c r="C36" i="1"/>
  <c r="C35" i="1"/>
  <c r="C34" i="1"/>
  <c r="C33" i="1"/>
  <c r="C32" i="1"/>
  <c r="C31" i="1"/>
  <c r="C28" i="1"/>
  <c r="C25" i="1"/>
  <c r="C24" i="1"/>
  <c r="C23" i="1"/>
  <c r="C21" i="1"/>
  <c r="C20" i="1"/>
  <c r="C19" i="1"/>
  <c r="C18" i="1"/>
  <c r="C16" i="1"/>
  <c r="C15" i="1"/>
  <c r="C14" i="1"/>
  <c r="C13" i="1"/>
  <c r="C12" i="1"/>
  <c r="C11" i="1"/>
  <c r="C9" i="1"/>
  <c r="C8" i="1"/>
  <c r="F13" i="1"/>
  <c r="F12" i="1"/>
  <c r="F11" i="1"/>
  <c r="F26" i="1" s="1"/>
  <c r="F9" i="1"/>
  <c r="F8" i="1"/>
  <c r="F39" i="1" s="1"/>
</calcChain>
</file>

<file path=xl/sharedStrings.xml><?xml version="1.0" encoding="utf-8"?>
<sst xmlns="http://schemas.openxmlformats.org/spreadsheetml/2006/main" count="101" uniqueCount="51">
  <si>
    <t>Նախագծի բյուջեն</t>
  </si>
  <si>
    <t>Նկարագրություն</t>
  </si>
  <si>
    <r>
      <t>Մեկ միավորի արժեքը</t>
    </r>
    <r>
      <rPr>
        <b/>
        <i/>
        <sz val="12"/>
        <color theme="1"/>
        <rFont val="GHEA Grapalat"/>
        <family val="3"/>
      </rPr>
      <t xml:space="preserve"> </t>
    </r>
  </si>
  <si>
    <t>Քանակ</t>
  </si>
  <si>
    <t xml:space="preserve">ՅՈՒՆԷՍԿՕ-ի ֆինանսավորում </t>
  </si>
  <si>
    <t>Այլ ֆինանսավորում</t>
  </si>
  <si>
    <t>ԱՄՆ դոլար</t>
  </si>
  <si>
    <t>ՀՀ դրամ</t>
  </si>
  <si>
    <t>1. Գիտաժողովներ, հանդիպումներ, թարգմանչական ծառայություններ, մասնակիցների գործուղման ծախսեր և ցանկացած այլ ծառայություններ որոնք անհրաժեշտ կլինեն ըստ ընդհանուր համաձայնության</t>
  </si>
  <si>
    <t>1.1 Հրավիրված զեկուցողների ավիատոմսի ծախսեր</t>
  </si>
  <si>
    <t>15 (մարդ)</t>
  </si>
  <si>
    <t>x</t>
  </si>
  <si>
    <t>1.2 Հրավիրված զեկուցող․ գիշերավարձի ծախսեր</t>
  </si>
  <si>
    <t>105 (15 մարդ x 7 օր)</t>
  </si>
  <si>
    <t>Տեղական տրանսպորտ</t>
  </si>
  <si>
    <t>1.3 Օդակայան-հյուրանոց և հետ</t>
  </si>
  <si>
    <t>120 (60  մարդ x 2 անգամ)</t>
  </si>
  <si>
    <t>300 (60 մարդ x 5 անգամ)</t>
  </si>
  <si>
    <t>3 (ավտոբուս)</t>
  </si>
  <si>
    <t>1.4 Հյուրանոց-կոնֆերանս դահլիճ</t>
  </si>
  <si>
    <t>1.5 Կոնֆերանս դահլիճ-հյուրանոց</t>
  </si>
  <si>
    <t>1.7 Այցելություն Զորաց Քարեր</t>
  </si>
  <si>
    <t>1.6 Այցելություն Բյուրականի աստղադիտարան</t>
  </si>
  <si>
    <t>1.8 Գիտաժողովի ընթրիք</t>
  </si>
  <si>
    <t>Ծառայություններ</t>
  </si>
  <si>
    <t>1.9 Ինտերնետային ծառ. հետ կապված ծախսեր կայքի ստեղծում և կապի ապահովում</t>
  </si>
  <si>
    <t>5 (մարդ)</t>
  </si>
  <si>
    <t>1.11 Զբոսավարի ուղեկցություն</t>
  </si>
  <si>
    <t>5 (օր)</t>
  </si>
  <si>
    <t>Ներկայացուցչական ծախսեր</t>
  </si>
  <si>
    <t>1.13 Ճաշի ընդմիջում</t>
  </si>
  <si>
    <r>
      <t>1,050 (150 մ</t>
    </r>
    <r>
      <rPr>
        <sz val="12"/>
        <color theme="1"/>
        <rFont val="MS Mincho"/>
        <family val="3"/>
        <charset val="204"/>
      </rPr>
      <t>․</t>
    </r>
    <r>
      <rPr>
        <sz val="12"/>
        <color theme="1"/>
        <rFont val="GHEA Grapalat"/>
        <family val="3"/>
      </rPr>
      <t>x 7 անգ</t>
    </r>
    <r>
      <rPr>
        <sz val="12"/>
        <color theme="1"/>
        <rFont val="MS Mincho"/>
        <family val="3"/>
        <charset val="204"/>
      </rPr>
      <t>․</t>
    </r>
    <r>
      <rPr>
        <sz val="12"/>
        <color theme="1"/>
        <rFont val="GHEA Grapalat"/>
        <family val="3"/>
      </rPr>
      <t>)</t>
    </r>
  </si>
  <si>
    <t>1.14 Սուրճի ընդմիջում</t>
  </si>
  <si>
    <r>
      <t>1,200 (120 մ</t>
    </r>
    <r>
      <rPr>
        <sz val="12"/>
        <color theme="1"/>
        <rFont val="MS Mincho"/>
        <family val="3"/>
        <charset val="204"/>
      </rPr>
      <t>․</t>
    </r>
    <r>
      <rPr>
        <sz val="12"/>
        <color theme="1"/>
        <rFont val="GHEA Grapalat"/>
        <family val="3"/>
      </rPr>
      <t>x 10 անգ</t>
    </r>
    <r>
      <rPr>
        <sz val="12"/>
        <color theme="1"/>
        <rFont val="MS Mincho"/>
        <family val="3"/>
        <charset val="204"/>
      </rPr>
      <t>․</t>
    </r>
    <r>
      <rPr>
        <sz val="12"/>
        <color theme="1"/>
        <rFont val="GHEA Grapalat"/>
        <family val="3"/>
      </rPr>
      <t>)</t>
    </r>
  </si>
  <si>
    <t>1.15 Ճաշկերույթ (բանկետ)</t>
  </si>
  <si>
    <t>120 (մարդ)</t>
  </si>
  <si>
    <t>1.10 Վարչական աշխատանք (կազմակերպչական, հաղորդակցման, թարգմանչական, գրանցման)</t>
  </si>
  <si>
    <r>
      <t>1.12 Դահլիճի վարձակալում և տեխն</t>
    </r>
    <r>
      <rPr>
        <sz val="11"/>
        <color theme="1"/>
        <rFont val="MS Mincho"/>
        <family val="3"/>
        <charset val="204"/>
      </rPr>
      <t>․ապահովում</t>
    </r>
  </si>
  <si>
    <t>Ընդամենը</t>
  </si>
  <si>
    <t>2. Սարքավորումներ</t>
  </si>
  <si>
    <t>2.1 Դյուրակիր համակարգիչ</t>
  </si>
  <si>
    <t>3. Տպագրական ծախսեր</t>
  </si>
  <si>
    <t>3.1 Զեկույցների հրատարակում</t>
  </si>
  <si>
    <t>3.2 Զեկույցների սեղմագրի հրատարակում</t>
  </si>
  <si>
    <t>3.3 Կրթ. CD/DVD-ներ</t>
  </si>
  <si>
    <t>3.4 Պաստառների տպագ.</t>
  </si>
  <si>
    <t>3.5 Գիտաժողովի տեղեկատվական գրքույկ (ծրագիր, մասնակիցների կազմ և այլն)</t>
  </si>
  <si>
    <t>3.6 Գիտաժողովի մասնակիցների բեյջեր, գրիչներ, գրառումների գրքույկներ</t>
  </si>
  <si>
    <t>3.7 Գովազդային բնույթի նյութեր</t>
  </si>
  <si>
    <t>Ընդհանուր</t>
  </si>
  <si>
    <t>ԱՄՆ դոլարի արժեքը հաշվարկված է 479.7 ՀՀ դրամ՝ ՀՀ ԿԲ-ի կողմից  սահմանված փոխարժեքին համաձայն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</si>
</sst>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1"/>
      <name val="ս"/>
    </font>
    <font>
      <sz val="12"/>
      <color theme="1"/>
      <name val="MS Mincho"/>
      <family val="3"/>
      <charset val="204"/>
    </font>
    <font>
      <sz val="11"/>
      <color theme="1"/>
      <name val="MS Mincho"/>
      <family val="3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/>
    <xf numFmtId="0" fontId="2" fillId="0" borderId="5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0" xfId="0" applyFont="1"/>
    <xf numFmtId="0" fontId="6" fillId="0" borderId="0" xfId="0" applyFont="1"/>
    <xf numFmtId="0" fontId="4" fillId="0" borderId="0" xfId="0" applyFont="1"/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2" xfId="0" applyFont="1" applyFill="1" applyBorder="1" applyAlignment="1"/>
    <xf numFmtId="0" fontId="1" fillId="3" borderId="7" xfId="0" applyFont="1" applyFill="1" applyBorder="1" applyAlignment="1"/>
    <xf numFmtId="0" fontId="1" fillId="3" borderId="6" xfId="0" applyFont="1" applyFill="1" applyBorder="1" applyAlignment="1"/>
    <xf numFmtId="0" fontId="5" fillId="4" borderId="8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A25" zoomScale="60" zoomScaleNormal="100" workbookViewId="0">
      <selection activeCell="M7" sqref="A1:XFD1048576"/>
    </sheetView>
  </sheetViews>
  <sheetFormatPr defaultRowHeight="15"/>
  <cols>
    <col min="1" max="1" width="20.28515625" customWidth="1"/>
    <col min="2" max="2" width="20.85546875" customWidth="1"/>
    <col min="3" max="3" width="27.85546875" customWidth="1"/>
    <col min="4" max="4" width="26.140625" customWidth="1"/>
    <col min="5" max="5" width="21.85546875" customWidth="1"/>
    <col min="6" max="6" width="27.5703125" customWidth="1"/>
    <col min="7" max="7" width="23.85546875" customWidth="1"/>
    <col min="8" max="8" width="22.28515625" customWidth="1"/>
    <col min="10" max="10" width="4.5703125" customWidth="1"/>
    <col min="11" max="11" width="9.140625" hidden="1" customWidth="1"/>
  </cols>
  <sheetData>
    <row r="1" spans="1:11" s="1" customFormat="1" ht="34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4.2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ht="17.2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s="33" customFormat="1" ht="33.75" customHeight="1">
      <c r="A5" s="32" t="s">
        <v>1</v>
      </c>
      <c r="B5" s="45" t="s">
        <v>2</v>
      </c>
      <c r="C5" s="46"/>
      <c r="D5" s="32" t="s">
        <v>3</v>
      </c>
      <c r="E5" s="45" t="s">
        <v>4</v>
      </c>
      <c r="F5" s="46"/>
      <c r="G5" s="34" t="s">
        <v>5</v>
      </c>
      <c r="H5" s="34"/>
      <c r="I5" s="43"/>
      <c r="J5" s="44"/>
    </row>
    <row r="6" spans="1:11" ht="17.25" customHeight="1">
      <c r="A6" s="2"/>
      <c r="B6" s="9" t="s">
        <v>6</v>
      </c>
      <c r="C6" s="28" t="s">
        <v>7</v>
      </c>
      <c r="D6" s="3"/>
      <c r="E6" s="9" t="s">
        <v>6</v>
      </c>
      <c r="F6" s="28" t="s">
        <v>7</v>
      </c>
      <c r="G6" s="9" t="s">
        <v>6</v>
      </c>
      <c r="H6" s="29" t="s">
        <v>7</v>
      </c>
      <c r="I6" s="35"/>
      <c r="J6" s="36"/>
    </row>
    <row r="7" spans="1:11" s="6" customFormat="1" ht="33.75" customHeight="1">
      <c r="A7" s="4" t="s">
        <v>8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s="7" customFormat="1" ht="60">
      <c r="A8" s="10" t="s">
        <v>9</v>
      </c>
      <c r="B8" s="10">
        <v>600</v>
      </c>
      <c r="C8" s="10">
        <f>B8*479.7</f>
        <v>287820</v>
      </c>
      <c r="D8" s="10" t="s">
        <v>10</v>
      </c>
      <c r="E8" s="10">
        <v>9000</v>
      </c>
      <c r="F8" s="10">
        <f>E8*479.7</f>
        <v>4317300</v>
      </c>
      <c r="G8" s="10" t="s">
        <v>11</v>
      </c>
      <c r="H8" s="10" t="s">
        <v>11</v>
      </c>
      <c r="I8" s="41"/>
      <c r="J8" s="42"/>
    </row>
    <row r="9" spans="1:11" ht="60">
      <c r="A9" s="11" t="s">
        <v>12</v>
      </c>
      <c r="B9" s="10">
        <v>65</v>
      </c>
      <c r="C9" s="10">
        <f>B9*479.7</f>
        <v>31180.5</v>
      </c>
      <c r="D9" s="10" t="s">
        <v>13</v>
      </c>
      <c r="E9" s="10">
        <v>6825</v>
      </c>
      <c r="F9" s="10">
        <f>E9*479.7</f>
        <v>3273952.5</v>
      </c>
      <c r="G9" s="10" t="s">
        <v>11</v>
      </c>
      <c r="H9" s="10" t="s">
        <v>11</v>
      </c>
      <c r="I9" s="41"/>
      <c r="J9" s="42"/>
    </row>
    <row r="10" spans="1:11">
      <c r="A10" s="12" t="s">
        <v>14</v>
      </c>
      <c r="B10" s="13"/>
      <c r="C10" s="13"/>
      <c r="D10" s="13"/>
      <c r="E10" s="13"/>
      <c r="F10" s="13"/>
      <c r="G10" s="13"/>
      <c r="H10" s="13"/>
      <c r="I10" s="13"/>
      <c r="J10" s="14"/>
    </row>
    <row r="11" spans="1:11" ht="30">
      <c r="A11" s="11" t="s">
        <v>15</v>
      </c>
      <c r="B11" s="11">
        <v>9</v>
      </c>
      <c r="C11" s="10">
        <f t="shared" ref="C11:C16" si="0">B11*479.7</f>
        <v>4317.3</v>
      </c>
      <c r="D11" s="11" t="s">
        <v>16</v>
      </c>
      <c r="E11" s="11">
        <v>1080</v>
      </c>
      <c r="F11" s="10">
        <f>E11*479.7</f>
        <v>518076</v>
      </c>
      <c r="G11" s="10" t="s">
        <v>11</v>
      </c>
      <c r="H11" s="10" t="s">
        <v>11</v>
      </c>
      <c r="I11" s="41"/>
      <c r="J11" s="42"/>
    </row>
    <row r="12" spans="1:11" ht="30">
      <c r="A12" s="11" t="s">
        <v>19</v>
      </c>
      <c r="B12" s="11">
        <v>2</v>
      </c>
      <c r="C12" s="10">
        <f t="shared" si="0"/>
        <v>959.4</v>
      </c>
      <c r="D12" s="11" t="s">
        <v>17</v>
      </c>
      <c r="E12" s="11">
        <v>600</v>
      </c>
      <c r="F12" s="10">
        <f>E12*479.7</f>
        <v>287820</v>
      </c>
      <c r="G12" s="10" t="s">
        <v>11</v>
      </c>
      <c r="H12" s="10" t="s">
        <v>11</v>
      </c>
      <c r="I12" s="41"/>
      <c r="J12" s="42"/>
    </row>
    <row r="13" spans="1:11" ht="30">
      <c r="A13" s="11" t="s">
        <v>20</v>
      </c>
      <c r="B13" s="11">
        <v>2</v>
      </c>
      <c r="C13" s="10">
        <f t="shared" si="0"/>
        <v>959.4</v>
      </c>
      <c r="D13" s="11" t="s">
        <v>17</v>
      </c>
      <c r="E13" s="11">
        <v>600</v>
      </c>
      <c r="F13" s="10">
        <f>E13*479.7</f>
        <v>287820</v>
      </c>
      <c r="G13" s="10" t="s">
        <v>11</v>
      </c>
      <c r="H13" s="10" t="s">
        <v>11</v>
      </c>
      <c r="I13" s="41"/>
      <c r="J13" s="42"/>
    </row>
    <row r="14" spans="1:11" ht="45">
      <c r="A14" s="11" t="s">
        <v>22</v>
      </c>
      <c r="B14" s="11">
        <v>170</v>
      </c>
      <c r="C14" s="10">
        <f t="shared" si="0"/>
        <v>81549</v>
      </c>
      <c r="D14" s="11" t="s">
        <v>18</v>
      </c>
      <c r="E14" s="11" t="s">
        <v>11</v>
      </c>
      <c r="F14" s="11" t="s">
        <v>11</v>
      </c>
      <c r="G14" s="10">
        <v>510</v>
      </c>
      <c r="H14" s="10">
        <f>G14*479.7</f>
        <v>244647</v>
      </c>
      <c r="I14" s="41"/>
      <c r="J14" s="42"/>
    </row>
    <row r="15" spans="1:11" ht="30">
      <c r="A15" s="11" t="s">
        <v>21</v>
      </c>
      <c r="B15" s="11">
        <v>530</v>
      </c>
      <c r="C15" s="10">
        <f t="shared" si="0"/>
        <v>254241</v>
      </c>
      <c r="D15" s="11" t="s">
        <v>18</v>
      </c>
      <c r="E15" s="11" t="s">
        <v>11</v>
      </c>
      <c r="F15" s="11" t="s">
        <v>11</v>
      </c>
      <c r="G15" s="10">
        <v>1590</v>
      </c>
      <c r="H15" s="10">
        <f>G15*479.7</f>
        <v>762723</v>
      </c>
      <c r="I15" s="41"/>
      <c r="J15" s="42"/>
    </row>
    <row r="16" spans="1:11" ht="30">
      <c r="A16" s="11" t="s">
        <v>23</v>
      </c>
      <c r="B16" s="11">
        <v>150</v>
      </c>
      <c r="C16" s="10">
        <f t="shared" si="0"/>
        <v>71955</v>
      </c>
      <c r="D16" s="11" t="s">
        <v>18</v>
      </c>
      <c r="E16" s="11" t="s">
        <v>11</v>
      </c>
      <c r="F16" s="11" t="s">
        <v>11</v>
      </c>
      <c r="G16" s="11">
        <v>450</v>
      </c>
      <c r="H16" s="10">
        <f>G16*479.7</f>
        <v>215865</v>
      </c>
      <c r="I16" s="41"/>
      <c r="J16" s="42"/>
    </row>
    <row r="17" spans="1:11">
      <c r="A17" s="12" t="s">
        <v>24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1" ht="75">
      <c r="A18" s="11" t="s">
        <v>25</v>
      </c>
      <c r="B18" s="11">
        <v>400</v>
      </c>
      <c r="C18" s="10">
        <f>B18*479.7</f>
        <v>191880</v>
      </c>
      <c r="D18" s="11">
        <v>1</v>
      </c>
      <c r="E18" s="11">
        <v>400</v>
      </c>
      <c r="F18" s="10">
        <f>E18*479.7</f>
        <v>191880</v>
      </c>
      <c r="G18" s="11" t="s">
        <v>11</v>
      </c>
      <c r="H18" s="11" t="s">
        <v>11</v>
      </c>
      <c r="I18" s="37"/>
      <c r="J18" s="38"/>
    </row>
    <row r="19" spans="1:11" ht="90">
      <c r="A19" s="11" t="s">
        <v>36</v>
      </c>
      <c r="B19" s="11">
        <v>450</v>
      </c>
      <c r="C19" s="10">
        <f>B19*479.7</f>
        <v>215865</v>
      </c>
      <c r="D19" s="11" t="s">
        <v>26</v>
      </c>
      <c r="E19" s="11">
        <v>2250</v>
      </c>
      <c r="F19" s="10">
        <f>E19*479.7</f>
        <v>1079325</v>
      </c>
      <c r="G19" s="11" t="s">
        <v>11</v>
      </c>
      <c r="H19" s="11" t="s">
        <v>11</v>
      </c>
      <c r="I19" s="37"/>
      <c r="J19" s="38"/>
    </row>
    <row r="20" spans="1:11" ht="30">
      <c r="A20" s="11" t="s">
        <v>27</v>
      </c>
      <c r="B20" s="11">
        <v>70</v>
      </c>
      <c r="C20" s="10">
        <f>B20*479.7</f>
        <v>33579</v>
      </c>
      <c r="D20" s="11">
        <v>2</v>
      </c>
      <c r="E20" s="11" t="s">
        <v>11</v>
      </c>
      <c r="F20" s="11" t="s">
        <v>11</v>
      </c>
      <c r="G20" s="11">
        <v>140</v>
      </c>
      <c r="H20" s="10">
        <f>G20*479.7</f>
        <v>67158</v>
      </c>
      <c r="I20" s="37"/>
      <c r="J20" s="38"/>
    </row>
    <row r="21" spans="1:11" ht="45">
      <c r="A21" s="11" t="s">
        <v>37</v>
      </c>
      <c r="B21" s="11">
        <v>700</v>
      </c>
      <c r="C21" s="10">
        <f>B21*479.7</f>
        <v>335790</v>
      </c>
      <c r="D21" s="11" t="s">
        <v>28</v>
      </c>
      <c r="E21" s="11" t="s">
        <v>11</v>
      </c>
      <c r="F21" s="11" t="s">
        <v>11</v>
      </c>
      <c r="G21" s="11">
        <v>3500</v>
      </c>
      <c r="H21" s="10">
        <f>G21*479.7</f>
        <v>1678950</v>
      </c>
      <c r="I21" s="37"/>
      <c r="J21" s="38"/>
    </row>
    <row r="22" spans="1:11">
      <c r="A22" s="12" t="s">
        <v>29</v>
      </c>
      <c r="B22" s="13"/>
      <c r="C22" s="13"/>
      <c r="D22" s="13"/>
      <c r="E22" s="13"/>
      <c r="F22" s="13"/>
      <c r="G22" s="13"/>
      <c r="H22" s="13"/>
      <c r="I22" s="13"/>
      <c r="J22" s="14"/>
    </row>
    <row r="23" spans="1:11" ht="30">
      <c r="A23" s="11" t="s">
        <v>30</v>
      </c>
      <c r="B23" s="11">
        <v>8</v>
      </c>
      <c r="C23" s="10">
        <f>B23*479.7</f>
        <v>3837.6</v>
      </c>
      <c r="D23" s="11" t="s">
        <v>31</v>
      </c>
      <c r="E23" s="11">
        <v>4800</v>
      </c>
      <c r="F23" s="10">
        <f>E23*479.7</f>
        <v>2302560</v>
      </c>
      <c r="G23" s="11">
        <v>1920</v>
      </c>
      <c r="H23" s="10">
        <f>G23*479.7</f>
        <v>921024</v>
      </c>
      <c r="I23" s="37"/>
      <c r="J23" s="38"/>
    </row>
    <row r="24" spans="1:11" ht="30">
      <c r="A24" s="11" t="s">
        <v>32</v>
      </c>
      <c r="B24" s="11">
        <v>4</v>
      </c>
      <c r="C24" s="10">
        <f>B24*479.7</f>
        <v>1918.8</v>
      </c>
      <c r="D24" s="11" t="s">
        <v>33</v>
      </c>
      <c r="E24" s="11">
        <v>1445</v>
      </c>
      <c r="F24" s="10">
        <f>E24*479.7</f>
        <v>693166.5</v>
      </c>
      <c r="G24" s="11">
        <v>3355</v>
      </c>
      <c r="H24" s="10">
        <f>G24*479.7</f>
        <v>1609393.5</v>
      </c>
      <c r="I24" s="37"/>
      <c r="J24" s="38"/>
    </row>
    <row r="25" spans="1:11" ht="30">
      <c r="A25" s="11" t="s">
        <v>34</v>
      </c>
      <c r="B25" s="11">
        <v>20</v>
      </c>
      <c r="C25" s="10">
        <f>B25*479.7</f>
        <v>9594</v>
      </c>
      <c r="D25" s="11" t="s">
        <v>35</v>
      </c>
      <c r="E25" s="11" t="s">
        <v>11</v>
      </c>
      <c r="F25" s="11" t="s">
        <v>11</v>
      </c>
      <c r="G25" s="11">
        <v>2400</v>
      </c>
      <c r="H25" s="10">
        <f>G25*479.7</f>
        <v>1151280</v>
      </c>
      <c r="I25" s="37"/>
      <c r="J25" s="38"/>
    </row>
    <row r="26" spans="1:11" s="8" customFormat="1">
      <c r="A26" s="18" t="s">
        <v>38</v>
      </c>
      <c r="B26" s="19"/>
      <c r="C26" s="19"/>
      <c r="D26" s="19"/>
      <c r="E26" s="20"/>
      <c r="F26" s="20">
        <f>F8+F9+F11+F12+F13+F18+F19+F23+F24</f>
        <v>12951900</v>
      </c>
      <c r="G26" s="20">
        <v>13865</v>
      </c>
      <c r="H26" s="20">
        <f>G26*479.7</f>
        <v>6651040.5</v>
      </c>
      <c r="I26" s="19"/>
      <c r="J26" s="21"/>
    </row>
    <row r="27" spans="1:11" s="6" customFormat="1" ht="33.75" customHeight="1">
      <c r="A27" s="4" t="s">
        <v>39</v>
      </c>
      <c r="B27" s="15"/>
      <c r="C27" s="16"/>
      <c r="D27" s="16"/>
      <c r="E27" s="16"/>
      <c r="F27" s="16"/>
      <c r="G27" s="16"/>
      <c r="H27" s="16"/>
      <c r="I27" s="16"/>
      <c r="J27" s="17"/>
      <c r="K27" s="5"/>
    </row>
    <row r="28" spans="1:11" ht="30">
      <c r="A28" s="11" t="s">
        <v>40</v>
      </c>
      <c r="B28" s="11">
        <v>600</v>
      </c>
      <c r="C28" s="10">
        <f>B28*479.7</f>
        <v>287820</v>
      </c>
      <c r="D28" s="11">
        <v>4</v>
      </c>
      <c r="E28" s="11">
        <v>2400</v>
      </c>
      <c r="F28" s="10">
        <f>E28*479.7</f>
        <v>1151280</v>
      </c>
      <c r="G28" s="11" t="s">
        <v>11</v>
      </c>
      <c r="H28" s="11" t="s">
        <v>11</v>
      </c>
      <c r="I28" s="37"/>
      <c r="J28" s="38"/>
    </row>
    <row r="29" spans="1:11" s="8" customFormat="1">
      <c r="A29" s="18" t="s">
        <v>38</v>
      </c>
      <c r="B29" s="19"/>
      <c r="C29" s="19"/>
      <c r="D29" s="19"/>
      <c r="E29" s="23"/>
      <c r="F29" s="20">
        <v>1151280</v>
      </c>
      <c r="G29" s="22" t="s">
        <v>11</v>
      </c>
      <c r="H29" s="22" t="s">
        <v>11</v>
      </c>
      <c r="I29" s="19"/>
      <c r="J29" s="21"/>
    </row>
    <row r="30" spans="1:11" s="6" customFormat="1" ht="33.75" customHeight="1">
      <c r="A30" s="4" t="s">
        <v>41</v>
      </c>
      <c r="B30" s="15"/>
      <c r="C30" s="16"/>
      <c r="D30" s="16"/>
      <c r="E30" s="16"/>
      <c r="F30" s="16"/>
      <c r="G30" s="16"/>
      <c r="H30" s="16"/>
      <c r="I30" s="16"/>
      <c r="J30" s="17"/>
      <c r="K30" s="5"/>
    </row>
    <row r="31" spans="1:11" ht="30">
      <c r="A31" s="11" t="s">
        <v>42</v>
      </c>
      <c r="B31" s="11">
        <v>15</v>
      </c>
      <c r="C31" s="10">
        <f t="shared" ref="C31:C37" si="1">B31*479.7</f>
        <v>7195.5</v>
      </c>
      <c r="D31" s="11">
        <v>200</v>
      </c>
      <c r="E31" s="11">
        <v>3000</v>
      </c>
      <c r="F31" s="10">
        <f>E31*479.7</f>
        <v>1439100</v>
      </c>
      <c r="G31" s="11" t="s">
        <v>11</v>
      </c>
      <c r="H31" s="11" t="s">
        <v>11</v>
      </c>
      <c r="I31" s="37"/>
      <c r="J31" s="38"/>
    </row>
    <row r="32" spans="1:11" ht="45">
      <c r="A32" s="11" t="s">
        <v>43</v>
      </c>
      <c r="B32" s="11">
        <v>8</v>
      </c>
      <c r="C32" s="10">
        <f t="shared" si="1"/>
        <v>3837.6</v>
      </c>
      <c r="D32" s="11">
        <v>150</v>
      </c>
      <c r="E32" s="11" t="s">
        <v>11</v>
      </c>
      <c r="F32" s="11" t="s">
        <v>11</v>
      </c>
      <c r="G32" s="11">
        <v>1200</v>
      </c>
      <c r="H32" s="10">
        <f>G32*479.7</f>
        <v>575640</v>
      </c>
      <c r="I32" s="37"/>
      <c r="J32" s="38"/>
    </row>
    <row r="33" spans="1:10" ht="30">
      <c r="A33" s="11" t="s">
        <v>44</v>
      </c>
      <c r="B33" s="11">
        <v>10</v>
      </c>
      <c r="C33" s="10">
        <f t="shared" si="1"/>
        <v>4797</v>
      </c>
      <c r="D33" s="11">
        <v>100</v>
      </c>
      <c r="E33" s="11">
        <v>1000</v>
      </c>
      <c r="F33" s="10">
        <f>E33*479.7</f>
        <v>479700</v>
      </c>
      <c r="G33" s="11" t="s">
        <v>11</v>
      </c>
      <c r="H33" s="11" t="s">
        <v>11</v>
      </c>
      <c r="I33" s="37"/>
      <c r="J33" s="38"/>
    </row>
    <row r="34" spans="1:10" ht="30">
      <c r="A34" s="11" t="s">
        <v>45</v>
      </c>
      <c r="B34" s="11">
        <v>10</v>
      </c>
      <c r="C34" s="10">
        <f t="shared" si="1"/>
        <v>4797</v>
      </c>
      <c r="D34" s="11">
        <v>15</v>
      </c>
      <c r="E34" s="11" t="s">
        <v>11</v>
      </c>
      <c r="F34" s="11" t="s">
        <v>11</v>
      </c>
      <c r="G34" s="11">
        <v>150</v>
      </c>
      <c r="H34" s="11"/>
      <c r="I34" s="37"/>
      <c r="J34" s="38"/>
    </row>
    <row r="35" spans="1:10" ht="75">
      <c r="A35" s="11" t="s">
        <v>46</v>
      </c>
      <c r="B35" s="11">
        <v>5</v>
      </c>
      <c r="C35" s="10">
        <f t="shared" si="1"/>
        <v>2398.5</v>
      </c>
      <c r="D35" s="11">
        <v>120</v>
      </c>
      <c r="E35" s="11" t="s">
        <v>11</v>
      </c>
      <c r="F35" s="11" t="s">
        <v>11</v>
      </c>
      <c r="G35" s="11">
        <v>600</v>
      </c>
      <c r="H35" s="10">
        <f>G35*479.7</f>
        <v>287820</v>
      </c>
      <c r="I35" s="37"/>
      <c r="J35" s="38"/>
    </row>
    <row r="36" spans="1:10" ht="75">
      <c r="A36" s="11" t="s">
        <v>47</v>
      </c>
      <c r="B36" s="11">
        <v>25</v>
      </c>
      <c r="C36" s="10">
        <f t="shared" si="1"/>
        <v>11992.5</v>
      </c>
      <c r="D36" s="11">
        <v>120</v>
      </c>
      <c r="E36" s="11">
        <v>1600</v>
      </c>
      <c r="F36" s="10">
        <v>755527.6</v>
      </c>
      <c r="G36" s="11">
        <v>1400</v>
      </c>
      <c r="H36" s="10">
        <f>G36*479.7</f>
        <v>671580</v>
      </c>
      <c r="I36" s="37"/>
      <c r="J36" s="38"/>
    </row>
    <row r="37" spans="1:10" ht="30">
      <c r="A37" s="11" t="s">
        <v>48</v>
      </c>
      <c r="B37" s="11">
        <v>1</v>
      </c>
      <c r="C37" s="10">
        <f t="shared" si="1"/>
        <v>479.7</v>
      </c>
      <c r="D37" s="11">
        <v>500</v>
      </c>
      <c r="E37" s="11" t="s">
        <v>11</v>
      </c>
      <c r="F37" s="11" t="s">
        <v>11</v>
      </c>
      <c r="G37" s="11">
        <v>500</v>
      </c>
      <c r="H37" s="10">
        <f>G37*479.7</f>
        <v>239850</v>
      </c>
      <c r="I37" s="37"/>
      <c r="J37" s="38"/>
    </row>
    <row r="38" spans="1:10" s="8" customFormat="1">
      <c r="A38" s="18" t="s">
        <v>38</v>
      </c>
      <c r="B38" s="19"/>
      <c r="C38" s="19"/>
      <c r="D38" s="19"/>
      <c r="E38" s="23">
        <f>E31+E33+E36</f>
        <v>5600</v>
      </c>
      <c r="F38" s="23">
        <f>F31+F33+F36</f>
        <v>2674327.6</v>
      </c>
      <c r="G38" s="31">
        <v>3850</v>
      </c>
      <c r="H38" s="23">
        <f>G38*479.7</f>
        <v>1846845</v>
      </c>
      <c r="I38" s="19"/>
      <c r="J38" s="21"/>
    </row>
    <row r="39" spans="1:10" s="8" customFormat="1" ht="32.25" customHeight="1">
      <c r="A39" s="24" t="s">
        <v>49</v>
      </c>
      <c r="B39" s="25"/>
      <c r="C39" s="25"/>
      <c r="D39" s="25"/>
      <c r="E39" s="26">
        <v>35000</v>
      </c>
      <c r="F39" s="30">
        <f>F8+F9+F11+F12+F13+F18+F19+F23+F24+F28+F31+F33+F36</f>
        <v>16777507.600000001</v>
      </c>
      <c r="G39" s="30">
        <v>17715</v>
      </c>
      <c r="H39" s="30">
        <f>G39*479.7</f>
        <v>8497885.5</v>
      </c>
      <c r="I39" s="25"/>
      <c r="J39" s="27"/>
    </row>
    <row r="40" spans="1:10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72.75" customHeight="1">
      <c r="A42" s="39" t="s">
        <v>50</v>
      </c>
      <c r="B42" s="40"/>
      <c r="C42" s="40"/>
      <c r="D42" s="40"/>
      <c r="E42" s="40"/>
      <c r="F42" s="40"/>
      <c r="G42" s="40"/>
      <c r="H42" s="40"/>
      <c r="I42" s="40"/>
      <c r="J42" s="40"/>
    </row>
  </sheetData>
  <mergeCells count="32">
    <mergeCell ref="A1:J1"/>
    <mergeCell ref="A2:J4"/>
    <mergeCell ref="A40:J41"/>
    <mergeCell ref="B5:C5"/>
    <mergeCell ref="I28:J28"/>
    <mergeCell ref="I31:J31"/>
    <mergeCell ref="I32:J32"/>
    <mergeCell ref="I33:J33"/>
    <mergeCell ref="I34:J34"/>
    <mergeCell ref="I35:J35"/>
    <mergeCell ref="I21:J21"/>
    <mergeCell ref="I23:J23"/>
    <mergeCell ref="I24:J24"/>
    <mergeCell ref="I25:J25"/>
    <mergeCell ref="I14:J14"/>
    <mergeCell ref="I15:J15"/>
    <mergeCell ref="G5:H5"/>
    <mergeCell ref="I6:J6"/>
    <mergeCell ref="I36:J36"/>
    <mergeCell ref="I37:J37"/>
    <mergeCell ref="A42:J42"/>
    <mergeCell ref="I16:J16"/>
    <mergeCell ref="I18:J18"/>
    <mergeCell ref="I19:J19"/>
    <mergeCell ref="I20:J20"/>
    <mergeCell ref="I8:J8"/>
    <mergeCell ref="I9:J9"/>
    <mergeCell ref="I11:J11"/>
    <mergeCell ref="I12:J12"/>
    <mergeCell ref="I13:J13"/>
    <mergeCell ref="I5:J5"/>
    <mergeCell ref="E5:F5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2017-11-24T07:41:28Z</dcterms:modified>
</cp:coreProperties>
</file>