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sen.Davtyan\Documents\MYDOC\2017\verabashxum\"/>
    </mc:Choice>
  </mc:AlternateContent>
  <bookViews>
    <workbookView xWindow="0" yWindow="0" windowWidth="24000" windowHeight="8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14" i="1"/>
  <c r="F15" i="1"/>
  <c r="F6" i="1"/>
  <c r="E11" i="1" l="1"/>
  <c r="D10" i="1"/>
  <c r="E10" i="1" s="1"/>
  <c r="E13" i="1"/>
  <c r="E7" i="1"/>
  <c r="E8" i="1"/>
  <c r="E9" i="1"/>
  <c r="E12" i="1"/>
  <c r="E14" i="1"/>
  <c r="E15" i="1"/>
  <c r="E6" i="1"/>
</calcChain>
</file>

<file path=xl/sharedStrings.xml><?xml version="1.0" encoding="utf-8"?>
<sst xmlns="http://schemas.openxmlformats.org/spreadsheetml/2006/main" count="20" uniqueCount="20">
  <si>
    <t>Մտավոր, հոգեկան, լսողական, ֆիզիկական, շարժողական և այլ զարգացման խանգարումներով երեխաների գնահատման և վերականգնողական բուժման ծառայություններ</t>
  </si>
  <si>
    <t>Շարունակական հսկողություն պահանջող և առանձին հիվանդությունների բուժման ծառայություններ</t>
  </si>
  <si>
    <t>Անհետաձգելի բժշկական օգնության ծառայություններ</t>
  </si>
  <si>
    <t>Բնակչության սոցիալապես անապահով և հատուկ խմբերում ընդգրկվածների բժշկական օգնության ծառայություններ</t>
  </si>
  <si>
    <t>Զինծառայողներին, ինչպես նաև փրկարար ծառայողներին և նրանց ընտանիքի անդամներին բժշկական օգնության ծառայություններ</t>
  </si>
  <si>
    <t>Աղիքային և այլ ինֆեկցիոն հիվանդությունների բժշկական օգնության ծառայություններ</t>
  </si>
  <si>
    <t>ՈՒռուցքաբանական և արյունաբանական հիվանդությունների բժշկական օգնության ծառայություններ</t>
  </si>
  <si>
    <t>Սրտի վիրահատությունների ծառայություններ</t>
  </si>
  <si>
    <t>Երեխաներին բժշկական օգնության ծառայություններ</t>
  </si>
  <si>
    <t>Դժվարամատչելի ախտորոշիչ հետազոտություններ</t>
  </si>
  <si>
    <t>2017 թվականի բյուջեով նախատեսված դեպքերի թվաքանակ</t>
  </si>
  <si>
    <t>ՏԵՂԵԿԱՆՔ</t>
  </si>
  <si>
    <t>Պետության կողմից երաշխավորված անվճար և արտոնյալ պայմաններով բժշկական օգնության և սպասարկման շրջանակներում մատուցված ծառայությունների փաստացի դեպքերի թվաքանակի վերաբերյալ</t>
  </si>
  <si>
    <t>N</t>
  </si>
  <si>
    <t>Ծախսերի գործառական դասակարգման ծրագրերի անվանումները</t>
  </si>
  <si>
    <t>Տարեկան կանխատեսվող դեպքերի թվաքանակ</t>
  </si>
  <si>
    <t>Փաստացի դեպքերի թվաքանակ առ 01.11.2017թ</t>
  </si>
  <si>
    <t>Ա</t>
  </si>
  <si>
    <t>Բ</t>
  </si>
  <si>
    <t>Տարբերություն բյուջեով նախատեսվածից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</si>
</sst>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,##0_ ;[Red]\-#,##0\ "/>
    <numFmt numFmtId="165" formatCode="[$-42B]General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"/>
      <name val="GHEA Grapalat"/>
      <family val="3"/>
    </font>
    <font>
      <sz val="3"/>
      <color indexed="8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 applyFill="1" applyBorder="1" applyAlignment="1">
      <alignment vertical="top"/>
    </xf>
    <xf numFmtId="0" fontId="4" fillId="0" borderId="1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 wrapText="1"/>
    </xf>
    <xf numFmtId="165" fontId="4" fillId="0" borderId="1" xfId="0" applyNumberFormat="1" applyFont="1" applyFill="1" applyBorder="1" applyAlignment="1">
      <alignment horizontal="left" vertical="top" wrapText="1"/>
    </xf>
    <xf numFmtId="0" fontId="7" fillId="0" borderId="0" xfId="0" applyFont="1" applyFill="1" applyBorder="1"/>
    <xf numFmtId="0" fontId="3" fillId="0" borderId="0" xfId="0" applyFont="1" applyFill="1" applyBorder="1"/>
    <xf numFmtId="164" fontId="3" fillId="0" borderId="0" xfId="1" applyNumberFormat="1" applyFont="1" applyFill="1" applyBorder="1" applyAlignment="1">
      <alignment horizontal="right" vertical="top"/>
    </xf>
    <xf numFmtId="0" fontId="4" fillId="0" borderId="0" xfId="0" applyFont="1" applyFill="1" applyBorder="1"/>
    <xf numFmtId="0" fontId="4" fillId="0" borderId="1" xfId="0" applyFont="1" applyFill="1" applyBorder="1" applyAlignment="1">
      <alignment horizontal="center" vertical="top"/>
    </xf>
    <xf numFmtId="0" fontId="5" fillId="0" borderId="2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/>
    </xf>
    <xf numFmtId="164" fontId="5" fillId="0" borderId="1" xfId="1" applyNumberFormat="1" applyFont="1" applyFill="1" applyBorder="1" applyAlignment="1">
      <alignment horizontal="right" vertical="top" shrinkToFit="1"/>
    </xf>
    <xf numFmtId="0" fontId="6" fillId="0" borderId="0" xfId="0" applyFont="1" applyFill="1"/>
    <xf numFmtId="164" fontId="7" fillId="0" borderId="1" xfId="0" applyNumberFormat="1" applyFont="1" applyFill="1" applyBorder="1" applyAlignment="1">
      <alignment horizontal="right"/>
    </xf>
    <xf numFmtId="0" fontId="7" fillId="0" borderId="0" xfId="0" applyFont="1" applyFill="1"/>
    <xf numFmtId="0" fontId="2" fillId="0" borderId="0" xfId="0" applyFont="1" applyFill="1" applyAlignment="1">
      <alignment horizontal="center" vertical="top"/>
    </xf>
    <xf numFmtId="0" fontId="2" fillId="0" borderId="0" xfId="0" applyFont="1" applyFill="1"/>
    <xf numFmtId="164" fontId="7" fillId="0" borderId="0" xfId="0" applyNumberFormat="1" applyFont="1" applyFill="1" applyAlignment="1">
      <alignment horizontal="right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top" wrapText="1"/>
    </xf>
    <xf numFmtId="9" fontId="6" fillId="0" borderId="0" xfId="2" applyFont="1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topLeftCell="A10" workbookViewId="0">
      <selection activeCell="G4" sqref="G4"/>
    </sheetView>
  </sheetViews>
  <sheetFormatPr defaultColWidth="9.140625" defaultRowHeight="13.5" x14ac:dyDescent="0.25"/>
  <cols>
    <col min="1" max="1" width="4.140625" style="17" bestFit="1" customWidth="1"/>
    <col min="2" max="2" width="53.42578125" style="18" customWidth="1"/>
    <col min="3" max="5" width="16.42578125" style="19" customWidth="1"/>
    <col min="6" max="6" width="17.85546875" style="16" customWidth="1"/>
    <col min="7" max="7" width="14.140625" style="16" customWidth="1"/>
    <col min="8" max="16384" width="9.140625" style="16"/>
  </cols>
  <sheetData>
    <row r="1" spans="1:7" s="6" customFormat="1" ht="15" customHeight="1" x14ac:dyDescent="0.25">
      <c r="A1" s="20" t="s">
        <v>11</v>
      </c>
      <c r="B1" s="20"/>
      <c r="C1" s="20"/>
      <c r="D1" s="20"/>
      <c r="E1" s="20"/>
    </row>
    <row r="2" spans="1:7" s="7" customFormat="1" ht="32.25" customHeight="1" x14ac:dyDescent="0.15">
      <c r="A2" s="21" t="s">
        <v>12</v>
      </c>
      <c r="B2" s="21"/>
      <c r="C2" s="21"/>
      <c r="D2" s="21"/>
      <c r="E2" s="21"/>
    </row>
    <row r="3" spans="1:7" s="7" customFormat="1" ht="19.5" customHeight="1" x14ac:dyDescent="0.15">
      <c r="A3" s="3"/>
      <c r="B3" s="1"/>
      <c r="C3" s="8"/>
      <c r="D3" s="8"/>
      <c r="E3" s="8"/>
    </row>
    <row r="4" spans="1:7" s="9" customFormat="1" ht="67.5" x14ac:dyDescent="0.25">
      <c r="A4" s="4" t="s">
        <v>13</v>
      </c>
      <c r="B4" s="4" t="s">
        <v>14</v>
      </c>
      <c r="C4" s="4" t="s">
        <v>10</v>
      </c>
      <c r="D4" s="4" t="s">
        <v>16</v>
      </c>
      <c r="E4" s="4" t="s">
        <v>15</v>
      </c>
      <c r="F4" s="4" t="s">
        <v>19</v>
      </c>
    </row>
    <row r="5" spans="1:7" s="9" customFormat="1" ht="12" customHeight="1" x14ac:dyDescent="0.25">
      <c r="A5" s="10" t="s">
        <v>17</v>
      </c>
      <c r="B5" s="10" t="s">
        <v>18</v>
      </c>
      <c r="C5" s="10">
        <v>1</v>
      </c>
      <c r="D5" s="11">
        <v>2</v>
      </c>
      <c r="E5" s="10">
        <v>3</v>
      </c>
      <c r="F5" s="10">
        <v>4</v>
      </c>
    </row>
    <row r="6" spans="1:7" s="14" customFormat="1" ht="40.5" x14ac:dyDescent="0.25">
      <c r="A6" s="12">
        <v>1</v>
      </c>
      <c r="B6" s="2" t="s">
        <v>0</v>
      </c>
      <c r="C6" s="13">
        <v>71226</v>
      </c>
      <c r="D6" s="13">
        <v>72615</v>
      </c>
      <c r="E6" s="13">
        <f>+D6/10.5*12</f>
        <v>82988.57142857142</v>
      </c>
      <c r="F6" s="13">
        <f>+E6-C6</f>
        <v>11762.57142857142</v>
      </c>
      <c r="G6" s="22"/>
    </row>
    <row r="7" spans="1:7" s="14" customFormat="1" ht="27" x14ac:dyDescent="0.25">
      <c r="A7" s="12">
        <v>2</v>
      </c>
      <c r="B7" s="2" t="s">
        <v>1</v>
      </c>
      <c r="C7" s="13">
        <v>7102</v>
      </c>
      <c r="D7" s="13">
        <v>6912</v>
      </c>
      <c r="E7" s="13">
        <f t="shared" ref="E7:F15" si="0">+D7/10.5*12</f>
        <v>7899.4285714285725</v>
      </c>
      <c r="F7" s="13">
        <f t="shared" ref="F7:F15" si="1">+E7-C7</f>
        <v>797.42857142857247</v>
      </c>
      <c r="G7" s="22"/>
    </row>
    <row r="8" spans="1:7" s="14" customFormat="1" ht="14.25" x14ac:dyDescent="0.25">
      <c r="A8" s="12">
        <v>3</v>
      </c>
      <c r="B8" s="2" t="s">
        <v>2</v>
      </c>
      <c r="C8" s="13">
        <v>18400</v>
      </c>
      <c r="D8" s="13">
        <v>20531</v>
      </c>
      <c r="E8" s="13">
        <f t="shared" si="0"/>
        <v>23464</v>
      </c>
      <c r="F8" s="13">
        <f t="shared" si="1"/>
        <v>5064</v>
      </c>
      <c r="G8" s="22"/>
    </row>
    <row r="9" spans="1:7" s="14" customFormat="1" ht="27" x14ac:dyDescent="0.25">
      <c r="A9" s="12">
        <v>4</v>
      </c>
      <c r="B9" s="2" t="s">
        <v>3</v>
      </c>
      <c r="C9" s="13">
        <v>58010</v>
      </c>
      <c r="D9" s="13">
        <v>56762</v>
      </c>
      <c r="E9" s="13">
        <f t="shared" si="0"/>
        <v>64870.857142857138</v>
      </c>
      <c r="F9" s="13">
        <f t="shared" si="1"/>
        <v>6860.8571428571377</v>
      </c>
      <c r="G9" s="22"/>
    </row>
    <row r="10" spans="1:7" s="14" customFormat="1" ht="40.5" x14ac:dyDescent="0.25">
      <c r="A10" s="12">
        <v>5</v>
      </c>
      <c r="B10" s="5" t="s">
        <v>4</v>
      </c>
      <c r="C10" s="13">
        <v>14967</v>
      </c>
      <c r="D10" s="13">
        <f>12565+1000</f>
        <v>13565</v>
      </c>
      <c r="E10" s="13">
        <f t="shared" si="0"/>
        <v>15502.857142857143</v>
      </c>
      <c r="F10" s="13">
        <f t="shared" si="1"/>
        <v>535.85714285714312</v>
      </c>
      <c r="G10" s="22"/>
    </row>
    <row r="11" spans="1:7" s="14" customFormat="1" ht="27" x14ac:dyDescent="0.25">
      <c r="A11" s="12">
        <v>6</v>
      </c>
      <c r="B11" s="2" t="s">
        <v>5</v>
      </c>
      <c r="C11" s="13">
        <v>9542</v>
      </c>
      <c r="D11" s="13">
        <v>11655</v>
      </c>
      <c r="E11" s="13">
        <f>+D11/10.5*12-1000</f>
        <v>12320</v>
      </c>
      <c r="F11" s="13">
        <f t="shared" si="1"/>
        <v>2778</v>
      </c>
      <c r="G11" s="22"/>
    </row>
    <row r="12" spans="1:7" s="14" customFormat="1" ht="27" x14ac:dyDescent="0.25">
      <c r="A12" s="12">
        <v>7</v>
      </c>
      <c r="B12" s="2" t="s">
        <v>6</v>
      </c>
      <c r="C12" s="13">
        <v>10912</v>
      </c>
      <c r="D12" s="13">
        <v>9824</v>
      </c>
      <c r="E12" s="13">
        <f t="shared" si="0"/>
        <v>11227.428571428571</v>
      </c>
      <c r="F12" s="13">
        <f t="shared" si="1"/>
        <v>315.42857142857065</v>
      </c>
      <c r="G12" s="22"/>
    </row>
    <row r="13" spans="1:7" s="14" customFormat="1" ht="14.25" x14ac:dyDescent="0.25">
      <c r="A13" s="12">
        <v>8</v>
      </c>
      <c r="B13" s="2" t="s">
        <v>7</v>
      </c>
      <c r="C13" s="13">
        <v>3505</v>
      </c>
      <c r="D13" s="13">
        <v>6219</v>
      </c>
      <c r="E13" s="13">
        <f>+D13/10.5*12-500</f>
        <v>6607.4285714285725</v>
      </c>
      <c r="F13" s="13">
        <f t="shared" si="1"/>
        <v>3102.4285714285725</v>
      </c>
      <c r="G13" s="22"/>
    </row>
    <row r="14" spans="1:7" s="14" customFormat="1" ht="14.25" x14ac:dyDescent="0.25">
      <c r="A14" s="12">
        <v>9</v>
      </c>
      <c r="B14" s="2" t="s">
        <v>8</v>
      </c>
      <c r="C14" s="13">
        <v>55330</v>
      </c>
      <c r="D14" s="13">
        <v>58566</v>
      </c>
      <c r="E14" s="13">
        <f t="shared" si="0"/>
        <v>66932.57142857142</v>
      </c>
      <c r="F14" s="13">
        <f t="shared" si="1"/>
        <v>11602.57142857142</v>
      </c>
      <c r="G14" s="22"/>
    </row>
    <row r="15" spans="1:7" ht="14.25" x14ac:dyDescent="0.25">
      <c r="A15" s="12">
        <v>10</v>
      </c>
      <c r="B15" s="2" t="s">
        <v>9</v>
      </c>
      <c r="C15" s="15">
        <v>36342</v>
      </c>
      <c r="D15" s="15">
        <v>33600</v>
      </c>
      <c r="E15" s="13">
        <f t="shared" si="0"/>
        <v>38400</v>
      </c>
      <c r="F15" s="13">
        <f t="shared" si="1"/>
        <v>2058</v>
      </c>
      <c r="G15" s="22"/>
    </row>
  </sheetData>
  <mergeCells count="2">
    <mergeCell ref="A1:E1"/>
    <mergeCell ref="A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State Health Agency, Ministry of Healthcare of Repub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Arsen Davtyan</dc:creator>
  <cp:lastModifiedBy>Arsen Davtyan</cp:lastModifiedBy>
  <dcterms:created xsi:type="dcterms:W3CDTF">2017-11-16T16:56:23Z</dcterms:created>
  <dcterms:modified xsi:type="dcterms:W3CDTF">2017-11-16T17:30:03Z</dcterms:modified>
</cp:coreProperties>
</file>